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B85AFA66-3D21-4304-B8C3-6FA2CA1F9ED7}"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14" i="11" l="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W20" i="45" l="1"/>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<sst xmlns="http://schemas.openxmlformats.org/spreadsheetml/2006/main" count="11246" uniqueCount="2031">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</sst>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1786</v>
      </c>
      <c r="T3" s="148"/>
      <c r="U3" s="149"/>
      <c r="V3" s="48"/>
      <c r="W3" s="147" t="s">
        <v>1787</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1773</v>
      </c>
      <c r="L15" s="148"/>
      <c r="M15" s="149"/>
      <c r="N15" s="51"/>
      <c r="O15" s="147" t="s">
        <v>1774</v>
      </c>
      <c r="P15" s="148"/>
      <c r="Q15" s="149"/>
      <c r="S15" s="147" t="s">
        <v>1611</v>
      </c>
      <c r="T15" s="148"/>
      <c r="U15" s="149"/>
      <c r="V15" s="51"/>
      <c r="W15" s="147" t="s">
        <v>1612</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1609</v>
      </c>
      <c r="D23" s="154"/>
      <c r="E23" s="155"/>
      <c r="F23" s="51"/>
      <c r="G23" s="153" t="s">
        <v>1610</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1562</v>
      </c>
      <c r="D27" s="136"/>
      <c r="E27" s="137"/>
      <c r="F27" s="51"/>
      <c r="G27" s="135" t="s">
        <v>1563</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1601</v>
      </c>
      <c r="D39" s="136"/>
      <c r="E39" s="137"/>
      <c r="F39" s="51"/>
      <c r="G39" s="135" t="s">
        <v>1602</v>
      </c>
      <c r="H39" s="136"/>
      <c r="I39" s="137"/>
      <c r="K39" s="135" t="s">
        <v>1560</v>
      </c>
      <c r="L39" s="136"/>
      <c r="M39" s="137"/>
      <c r="N39" s="51"/>
      <c r="O39" s="135" t="s">
        <v>1561</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44344</v>
      </c>
      <c r="C8" s="65">
        <f>VLOOKUP($A8,'Return Data'!$B$7:$R$2843,4,0)</f>
        <v>1034.45</v>
      </c>
      <c r="D8" s="65">
        <f>VLOOKUP($A8,'Return Data'!$B$7:$R$2843,10,0)</f>
        <v>6.2511000000000001</v>
      </c>
      <c r="E8" s="66">
        <f t="shared" ref="E8:E40" si="0">RANK(D8,D$8:D$40,0)</f>
        <v>13</v>
      </c>
      <c r="F8" s="65">
        <f>VLOOKUP($A8,'Return Data'!$B$7:$R$2843,11,0)</f>
        <v>17.695599999999999</v>
      </c>
      <c r="G8" s="66">
        <f t="shared" ref="G8:G40" si="1">RANK(F8,F$8:F$40,0)</f>
        <v>16</v>
      </c>
      <c r="H8" s="65">
        <f>VLOOKUP($A8,'Return Data'!$B$7:$R$2843,12,0)</f>
        <v>31.358699999999999</v>
      </c>
      <c r="I8" s="66">
        <f t="shared" ref="I8:I40" si="2">RANK(H8,H$8:H$40,0)</f>
        <v>11</v>
      </c>
      <c r="J8" s="65">
        <f>VLOOKUP($A8,'Return Data'!$B$7:$R$2843,13,0)</f>
        <v>56.299100000000003</v>
      </c>
      <c r="K8" s="66">
        <f t="shared" ref="K8:K40" si="3">RANK(J8,J$8:J$40,0)</f>
        <v>10</v>
      </c>
      <c r="L8" s="65">
        <f>VLOOKUP($A8,'Return Data'!$B$7:$R$2843,17,0)</f>
        <v>12.4429</v>
      </c>
      <c r="M8" s="66">
        <f t="shared" ref="M8:M17" si="4">RANK(L8,L$8:L$40,0)</f>
        <v>23</v>
      </c>
      <c r="N8" s="65">
        <f>VLOOKUP($A8,'Return Data'!$B$7:$R$2843,14,0)</f>
        <v>9.0180000000000007</v>
      </c>
      <c r="O8" s="66">
        <f>RANK(N8,N$8:N$40,0)</f>
        <v>24</v>
      </c>
      <c r="P8" s="65">
        <f>VLOOKUP($A8,'Return Data'!$B$7:$R$2843,15,0)</f>
        <v>11.534800000000001</v>
      </c>
      <c r="Q8" s="66">
        <f>RANK(P8,P$8:P$40,0)</f>
        <v>16</v>
      </c>
      <c r="R8" s="65">
        <f>VLOOKUP($A8,'Return Data'!$B$7:$R$2843,16,0)</f>
        <v>13.797700000000001</v>
      </c>
      <c r="S8" s="67">
        <f t="shared" ref="S8:S40" si="5">RANK(R8,R$8:R$40,0)</f>
        <v>17</v>
      </c>
    </row>
    <row r="9" spans="1:20" x14ac:dyDescent="0.3">
      <c r="A9" s="63" t="s">
        <v>480</v>
      </c>
      <c r="B9" s="64">
        <f>VLOOKUP($A9,'Return Data'!$B$7:$R$2843,3,0)</f>
        <v>44344</v>
      </c>
      <c r="C9" s="65">
        <f>VLOOKUP($A9,'Return Data'!$B$7:$R$2843,4,0)</f>
        <v>14.18</v>
      </c>
      <c r="D9" s="65">
        <f>VLOOKUP($A9,'Return Data'!$B$7:$R$2843,10,0)</f>
        <v>5.1928999999999998</v>
      </c>
      <c r="E9" s="66">
        <f t="shared" si="0"/>
        <v>24</v>
      </c>
      <c r="F9" s="65">
        <f>VLOOKUP($A9,'Return Data'!$B$7:$R$2843,11,0)</f>
        <v>11.7415</v>
      </c>
      <c r="G9" s="66">
        <f t="shared" si="1"/>
        <v>31</v>
      </c>
      <c r="H9" s="65">
        <f>VLOOKUP($A9,'Return Data'!$B$7:$R$2843,12,0)</f>
        <v>23.8428</v>
      </c>
      <c r="I9" s="66">
        <f t="shared" si="2"/>
        <v>27</v>
      </c>
      <c r="J9" s="65">
        <f>VLOOKUP($A9,'Return Data'!$B$7:$R$2843,13,0)</f>
        <v>44.989800000000002</v>
      </c>
      <c r="K9" s="66">
        <f t="shared" si="3"/>
        <v>27</v>
      </c>
      <c r="L9" s="65">
        <f>VLOOKUP($A9,'Return Data'!$B$7:$R$2843,17,0)</f>
        <v>15.9657</v>
      </c>
      <c r="M9" s="66">
        <f t="shared" si="4"/>
        <v>9</v>
      </c>
      <c r="N9" s="65"/>
      <c r="O9" s="66"/>
      <c r="P9" s="65"/>
      <c r="Q9" s="66"/>
      <c r="R9" s="65">
        <f>VLOOKUP($A9,'Return Data'!$B$7:$R$2843,16,0)</f>
        <v>13.2706</v>
      </c>
      <c r="S9" s="67">
        <f t="shared" si="5"/>
        <v>19</v>
      </c>
    </row>
    <row r="10" spans="1:20" x14ac:dyDescent="0.3">
      <c r="A10" s="63" t="s">
        <v>483</v>
      </c>
      <c r="B10" s="64">
        <f>VLOOKUP($A10,'Return Data'!$B$7:$R$2843,3,0)</f>
        <v>44344</v>
      </c>
      <c r="C10" s="65">
        <f>VLOOKUP($A10,'Return Data'!$B$7:$R$2843,4,0)</f>
        <v>78.02</v>
      </c>
      <c r="D10" s="65">
        <f>VLOOKUP($A10,'Return Data'!$B$7:$R$2843,10,0)</f>
        <v>5.1058000000000003</v>
      </c>
      <c r="E10" s="66">
        <f t="shared" si="0"/>
        <v>25</v>
      </c>
      <c r="F10" s="65">
        <f>VLOOKUP($A10,'Return Data'!$B$7:$R$2843,11,0)</f>
        <v>17.0944</v>
      </c>
      <c r="G10" s="66">
        <f t="shared" si="1"/>
        <v>19</v>
      </c>
      <c r="H10" s="65">
        <f>VLOOKUP($A10,'Return Data'!$B$7:$R$2843,12,0)</f>
        <v>27.608799999999999</v>
      </c>
      <c r="I10" s="66">
        <f t="shared" si="2"/>
        <v>19</v>
      </c>
      <c r="J10" s="65">
        <f>VLOOKUP($A10,'Return Data'!$B$7:$R$2843,13,0)</f>
        <v>52.2044</v>
      </c>
      <c r="K10" s="66">
        <f t="shared" si="3"/>
        <v>13</v>
      </c>
      <c r="L10" s="65">
        <f>VLOOKUP($A10,'Return Data'!$B$7:$R$2843,17,0)</f>
        <v>13.111599999999999</v>
      </c>
      <c r="M10" s="66">
        <f t="shared" si="4"/>
        <v>20</v>
      </c>
      <c r="N10" s="65">
        <f>VLOOKUP($A10,'Return Data'!$B$7:$R$2843,14,0)</f>
        <v>9.2004999999999999</v>
      </c>
      <c r="O10" s="66">
        <f t="shared" ref="O10:O17" si="6">RANK(N10,N$8:N$40,0)</f>
        <v>23</v>
      </c>
      <c r="P10" s="65">
        <f>VLOOKUP($A10,'Return Data'!$B$7:$R$2843,15,0)</f>
        <v>11.720499999999999</v>
      </c>
      <c r="Q10" s="66">
        <f>RANK(P10,P$8:P$40,0)</f>
        <v>15</v>
      </c>
      <c r="R10" s="65">
        <f>VLOOKUP($A10,'Return Data'!$B$7:$R$2843,16,0)</f>
        <v>11.945399999999999</v>
      </c>
      <c r="S10" s="67">
        <f t="shared" si="5"/>
        <v>25</v>
      </c>
    </row>
    <row r="11" spans="1:20" x14ac:dyDescent="0.3">
      <c r="A11" s="63" t="s">
        <v>1780</v>
      </c>
      <c r="B11" s="64">
        <f>VLOOKUP($A11,'Return Data'!$B$7:$R$2843,3,0)</f>
        <v>44344</v>
      </c>
      <c r="C11" s="65">
        <f>VLOOKUP($A11,'Return Data'!$B$7:$R$2843,4,0)</f>
        <v>18.035900000000002</v>
      </c>
      <c r="D11" s="65">
        <f>VLOOKUP($A11,'Return Data'!$B$7:$R$2843,10,0)</f>
        <v>7.0564</v>
      </c>
      <c r="E11" s="66">
        <f t="shared" si="0"/>
        <v>9</v>
      </c>
      <c r="F11" s="65">
        <f>VLOOKUP($A11,'Return Data'!$B$7:$R$2843,11,0)</f>
        <v>21.102399999999999</v>
      </c>
      <c r="G11" s="66">
        <f t="shared" si="1"/>
        <v>9</v>
      </c>
      <c r="H11" s="65">
        <f>VLOOKUP($A11,'Return Data'!$B$7:$R$2843,12,0)</f>
        <v>28.7028</v>
      </c>
      <c r="I11" s="66">
        <f t="shared" si="2"/>
        <v>15</v>
      </c>
      <c r="J11" s="65">
        <f>VLOOKUP($A11,'Return Data'!$B$7:$R$2843,13,0)</f>
        <v>48.133899999999997</v>
      </c>
      <c r="K11" s="66">
        <f t="shared" si="3"/>
        <v>20</v>
      </c>
      <c r="L11" s="65">
        <f>VLOOKUP($A11,'Return Data'!$B$7:$R$2843,17,0)</f>
        <v>20.0809</v>
      </c>
      <c r="M11" s="66">
        <f t="shared" si="4"/>
        <v>3</v>
      </c>
      <c r="N11" s="65">
        <f>VLOOKUP($A11,'Return Data'!$B$7:$R$2843,14,0)</f>
        <v>17.299700000000001</v>
      </c>
      <c r="O11" s="66">
        <f t="shared" si="6"/>
        <v>2</v>
      </c>
      <c r="P11" s="65"/>
      <c r="Q11" s="66"/>
      <c r="R11" s="65">
        <f>VLOOKUP($A11,'Return Data'!$B$7:$R$2843,16,0)</f>
        <v>15.300800000000001</v>
      </c>
      <c r="S11" s="67">
        <f t="shared" si="5"/>
        <v>8</v>
      </c>
    </row>
    <row r="12" spans="1:20" x14ac:dyDescent="0.3">
      <c r="A12" s="63" t="s">
        <v>484</v>
      </c>
      <c r="B12" s="64">
        <f>VLOOKUP($A12,'Return Data'!$B$7:$R$2843,3,0)</f>
        <v>44344</v>
      </c>
      <c r="C12" s="65">
        <f>VLOOKUP($A12,'Return Data'!$B$7:$R$2843,4,0)</f>
        <v>19.7</v>
      </c>
      <c r="D12" s="65">
        <f>VLOOKUP($A12,'Return Data'!$B$7:$R$2843,10,0)</f>
        <v>15.1373</v>
      </c>
      <c r="E12" s="66">
        <f t="shared" si="0"/>
        <v>2</v>
      </c>
      <c r="F12" s="65">
        <f>VLOOKUP($A12,'Return Data'!$B$7:$R$2843,11,0)</f>
        <v>26.0397</v>
      </c>
      <c r="G12" s="66">
        <f t="shared" si="1"/>
        <v>3</v>
      </c>
      <c r="H12" s="65">
        <f>VLOOKUP($A12,'Return Data'!$B$7:$R$2843,12,0)</f>
        <v>40.014200000000002</v>
      </c>
      <c r="I12" s="66">
        <f t="shared" si="2"/>
        <v>2</v>
      </c>
      <c r="J12" s="65">
        <f>VLOOKUP($A12,'Return Data'!$B$7:$R$2843,13,0)</f>
        <v>76.05</v>
      </c>
      <c r="K12" s="66">
        <f t="shared" si="3"/>
        <v>3</v>
      </c>
      <c r="L12" s="65">
        <f>VLOOKUP($A12,'Return Data'!$B$7:$R$2843,17,0)</f>
        <v>21.626300000000001</v>
      </c>
      <c r="M12" s="66">
        <f t="shared" si="4"/>
        <v>2</v>
      </c>
      <c r="N12" s="65">
        <f>VLOOKUP($A12,'Return Data'!$B$7:$R$2843,14,0)</f>
        <v>10.416700000000001</v>
      </c>
      <c r="O12" s="66">
        <f t="shared" si="6"/>
        <v>19</v>
      </c>
      <c r="P12" s="65"/>
      <c r="Q12" s="66"/>
      <c r="R12" s="65">
        <f>VLOOKUP($A12,'Return Data'!$B$7:$R$2843,16,0)</f>
        <v>14.9795</v>
      </c>
      <c r="S12" s="67">
        <f t="shared" si="5"/>
        <v>10</v>
      </c>
    </row>
    <row r="13" spans="1:20" x14ac:dyDescent="0.3">
      <c r="A13" s="63" t="s">
        <v>486</v>
      </c>
      <c r="B13" s="64">
        <f>VLOOKUP($A13,'Return Data'!$B$7:$R$2843,3,0)</f>
        <v>44344</v>
      </c>
      <c r="C13" s="65">
        <f>VLOOKUP($A13,'Return Data'!$B$7:$R$2843,4,0)</f>
        <v>236.55</v>
      </c>
      <c r="D13" s="65">
        <f>VLOOKUP($A13,'Return Data'!$B$7:$R$2843,10,0)</f>
        <v>5.6829000000000001</v>
      </c>
      <c r="E13" s="66">
        <f t="shared" si="0"/>
        <v>19</v>
      </c>
      <c r="F13" s="65">
        <f>VLOOKUP($A13,'Return Data'!$B$7:$R$2843,11,0)</f>
        <v>15.120699999999999</v>
      </c>
      <c r="G13" s="66">
        <f t="shared" si="1"/>
        <v>24</v>
      </c>
      <c r="H13" s="65">
        <f>VLOOKUP($A13,'Return Data'!$B$7:$R$2843,12,0)</f>
        <v>25.524000000000001</v>
      </c>
      <c r="I13" s="66">
        <f t="shared" si="2"/>
        <v>25</v>
      </c>
      <c r="J13" s="65">
        <f>VLOOKUP($A13,'Return Data'!$B$7:$R$2843,13,0)</f>
        <v>44.998199999999997</v>
      </c>
      <c r="K13" s="66">
        <f t="shared" si="3"/>
        <v>26</v>
      </c>
      <c r="L13" s="65">
        <f>VLOOKUP($A13,'Return Data'!$B$7:$R$2843,17,0)</f>
        <v>17.633800000000001</v>
      </c>
      <c r="M13" s="66">
        <f t="shared" si="4"/>
        <v>6</v>
      </c>
      <c r="N13" s="65">
        <f>VLOOKUP($A13,'Return Data'!$B$7:$R$2843,14,0)</f>
        <v>15.092700000000001</v>
      </c>
      <c r="O13" s="66">
        <f t="shared" si="6"/>
        <v>4</v>
      </c>
      <c r="P13" s="65">
        <f>VLOOKUP($A13,'Return Data'!$B$7:$R$2843,15,0)</f>
        <v>15.8141</v>
      </c>
      <c r="Q13" s="66">
        <f>RANK(P13,P$8:P$40,0)</f>
        <v>3</v>
      </c>
      <c r="R13" s="65">
        <f>VLOOKUP($A13,'Return Data'!$B$7:$R$2843,16,0)</f>
        <v>15.2593</v>
      </c>
      <c r="S13" s="67">
        <f t="shared" si="5"/>
        <v>9</v>
      </c>
    </row>
    <row r="14" spans="1:20" x14ac:dyDescent="0.3">
      <c r="A14" s="63" t="s">
        <v>488</v>
      </c>
      <c r="B14" s="64">
        <f>VLOOKUP($A14,'Return Data'!$B$7:$R$2843,3,0)</f>
        <v>44344</v>
      </c>
      <c r="C14" s="65">
        <f>VLOOKUP($A14,'Return Data'!$B$7:$R$2843,4,0)</f>
        <v>228.28899999999999</v>
      </c>
      <c r="D14" s="65">
        <f>VLOOKUP($A14,'Return Data'!$B$7:$R$2843,10,0)</f>
        <v>6.1745000000000001</v>
      </c>
      <c r="E14" s="66">
        <f t="shared" si="0"/>
        <v>14</v>
      </c>
      <c r="F14" s="65">
        <f>VLOOKUP($A14,'Return Data'!$B$7:$R$2843,11,0)</f>
        <v>16.924399999999999</v>
      </c>
      <c r="G14" s="66">
        <f t="shared" si="1"/>
        <v>20</v>
      </c>
      <c r="H14" s="65">
        <f>VLOOKUP($A14,'Return Data'!$B$7:$R$2843,12,0)</f>
        <v>28.491900000000001</v>
      </c>
      <c r="I14" s="66">
        <f t="shared" si="2"/>
        <v>16</v>
      </c>
      <c r="J14" s="65">
        <f>VLOOKUP($A14,'Return Data'!$B$7:$R$2843,13,0)</f>
        <v>50.645000000000003</v>
      </c>
      <c r="K14" s="66">
        <f t="shared" si="3"/>
        <v>16</v>
      </c>
      <c r="L14" s="65">
        <f>VLOOKUP($A14,'Return Data'!$B$7:$R$2843,17,0)</f>
        <v>18.105599999999999</v>
      </c>
      <c r="M14" s="66">
        <f t="shared" si="4"/>
        <v>5</v>
      </c>
      <c r="N14" s="65">
        <f>VLOOKUP($A14,'Return Data'!$B$7:$R$2843,14,0)</f>
        <v>14.076599999999999</v>
      </c>
      <c r="O14" s="66">
        <f t="shared" si="6"/>
        <v>6</v>
      </c>
      <c r="P14" s="65">
        <f>VLOOKUP($A14,'Return Data'!$B$7:$R$2843,15,0)</f>
        <v>14.9236</v>
      </c>
      <c r="Q14" s="66">
        <f>RANK(P14,P$8:P$40,0)</f>
        <v>6</v>
      </c>
      <c r="R14" s="65">
        <f>VLOOKUP($A14,'Return Data'!$B$7:$R$2843,16,0)</f>
        <v>14.6555</v>
      </c>
      <c r="S14" s="67">
        <f t="shared" si="5"/>
        <v>13</v>
      </c>
    </row>
    <row r="15" spans="1:20" x14ac:dyDescent="0.3">
      <c r="A15" s="63" t="s">
        <v>490</v>
      </c>
      <c r="B15" s="64">
        <f>VLOOKUP($A15,'Return Data'!$B$7:$R$2843,3,0)</f>
        <v>44344</v>
      </c>
      <c r="C15" s="65">
        <f>VLOOKUP($A15,'Return Data'!$B$7:$R$2843,4,0)</f>
        <v>36.049999999999997</v>
      </c>
      <c r="D15" s="65">
        <f>VLOOKUP($A15,'Return Data'!$B$7:$R$2843,10,0)</f>
        <v>6.5307000000000004</v>
      </c>
      <c r="E15" s="66">
        <f t="shared" si="0"/>
        <v>12</v>
      </c>
      <c r="F15" s="65">
        <f>VLOOKUP($A15,'Return Data'!$B$7:$R$2843,11,0)</f>
        <v>18.4297</v>
      </c>
      <c r="G15" s="66">
        <f t="shared" si="1"/>
        <v>13</v>
      </c>
      <c r="H15" s="65">
        <f>VLOOKUP($A15,'Return Data'!$B$7:$R$2843,12,0)</f>
        <v>29.026499999999999</v>
      </c>
      <c r="I15" s="66">
        <f t="shared" si="2"/>
        <v>14</v>
      </c>
      <c r="J15" s="65">
        <f>VLOOKUP($A15,'Return Data'!$B$7:$R$2843,13,0)</f>
        <v>51.089700000000001</v>
      </c>
      <c r="K15" s="66">
        <f t="shared" si="3"/>
        <v>15</v>
      </c>
      <c r="L15" s="65">
        <f>VLOOKUP($A15,'Return Data'!$B$7:$R$2843,17,0)</f>
        <v>16.3261</v>
      </c>
      <c r="M15" s="66">
        <f t="shared" si="4"/>
        <v>7</v>
      </c>
      <c r="N15" s="65">
        <f>VLOOKUP($A15,'Return Data'!$B$7:$R$2843,14,0)</f>
        <v>13.1755</v>
      </c>
      <c r="O15" s="66">
        <f t="shared" si="6"/>
        <v>9</v>
      </c>
      <c r="P15" s="65">
        <f>VLOOKUP($A15,'Return Data'!$B$7:$R$2843,15,0)</f>
        <v>12.8201</v>
      </c>
      <c r="Q15" s="66">
        <f>RANK(P15,P$8:P$40,0)</f>
        <v>11</v>
      </c>
      <c r="R15" s="65">
        <f>VLOOKUP($A15,'Return Data'!$B$7:$R$2843,16,0)</f>
        <v>13.059100000000001</v>
      </c>
      <c r="S15" s="67">
        <f t="shared" si="5"/>
        <v>20</v>
      </c>
    </row>
    <row r="16" spans="1:20" x14ac:dyDescent="0.3">
      <c r="A16" s="63" t="s">
        <v>493</v>
      </c>
      <c r="B16" s="64">
        <f>VLOOKUP($A16,'Return Data'!$B$7:$R$2843,3,0)</f>
        <v>44344</v>
      </c>
      <c r="C16" s="65">
        <f>VLOOKUP($A16,'Return Data'!$B$7:$R$2843,4,0)</f>
        <v>175.21010000000001</v>
      </c>
      <c r="D16" s="65">
        <f>VLOOKUP($A16,'Return Data'!$B$7:$R$2843,10,0)</f>
        <v>5.6829999999999998</v>
      </c>
      <c r="E16" s="66">
        <f t="shared" si="0"/>
        <v>18</v>
      </c>
      <c r="F16" s="65">
        <f>VLOOKUP($A16,'Return Data'!$B$7:$R$2843,11,0)</f>
        <v>18.881499999999999</v>
      </c>
      <c r="G16" s="66">
        <f t="shared" si="1"/>
        <v>11</v>
      </c>
      <c r="H16" s="65">
        <f>VLOOKUP($A16,'Return Data'!$B$7:$R$2843,12,0)</f>
        <v>31.881599999999999</v>
      </c>
      <c r="I16" s="66">
        <f t="shared" si="2"/>
        <v>10</v>
      </c>
      <c r="J16" s="65">
        <f>VLOOKUP($A16,'Return Data'!$B$7:$R$2843,13,0)</f>
        <v>54.136800000000001</v>
      </c>
      <c r="K16" s="66">
        <f t="shared" si="3"/>
        <v>12</v>
      </c>
      <c r="L16" s="65">
        <f>VLOOKUP($A16,'Return Data'!$B$7:$R$2843,17,0)</f>
        <v>15.530200000000001</v>
      </c>
      <c r="M16" s="66">
        <f t="shared" si="4"/>
        <v>11</v>
      </c>
      <c r="N16" s="65">
        <f>VLOOKUP($A16,'Return Data'!$B$7:$R$2843,14,0)</f>
        <v>12.479200000000001</v>
      </c>
      <c r="O16" s="66">
        <f t="shared" si="6"/>
        <v>11</v>
      </c>
      <c r="P16" s="65">
        <f>VLOOKUP($A16,'Return Data'!$B$7:$R$2843,15,0)</f>
        <v>12.642899999999999</v>
      </c>
      <c r="Q16" s="66">
        <f>RANK(P16,P$8:P$40,0)</f>
        <v>12</v>
      </c>
      <c r="R16" s="65">
        <f>VLOOKUP($A16,'Return Data'!$B$7:$R$2843,16,0)</f>
        <v>14.736599999999999</v>
      </c>
      <c r="S16" s="67">
        <f t="shared" si="5"/>
        <v>12</v>
      </c>
    </row>
    <row r="17" spans="1:19" x14ac:dyDescent="0.3">
      <c r="A17" s="63" t="s">
        <v>495</v>
      </c>
      <c r="B17" s="64">
        <f>VLOOKUP($A17,'Return Data'!$B$7:$R$2843,3,0)</f>
        <v>44344</v>
      </c>
      <c r="C17" s="65">
        <f>VLOOKUP($A17,'Return Data'!$B$7:$R$2843,4,0)</f>
        <v>75.513999999999996</v>
      </c>
      <c r="D17" s="65">
        <f>VLOOKUP($A17,'Return Data'!$B$7:$R$2843,10,0)</f>
        <v>6.0812999999999997</v>
      </c>
      <c r="E17" s="66">
        <f t="shared" si="0"/>
        <v>15</v>
      </c>
      <c r="F17" s="65">
        <f>VLOOKUP($A17,'Return Data'!$B$7:$R$2843,11,0)</f>
        <v>21.534099999999999</v>
      </c>
      <c r="G17" s="66">
        <f t="shared" si="1"/>
        <v>8</v>
      </c>
      <c r="H17" s="65">
        <f>VLOOKUP($A17,'Return Data'!$B$7:$R$2843,12,0)</f>
        <v>32.431899999999999</v>
      </c>
      <c r="I17" s="66">
        <f t="shared" si="2"/>
        <v>8</v>
      </c>
      <c r="J17" s="65">
        <f>VLOOKUP($A17,'Return Data'!$B$7:$R$2843,13,0)</f>
        <v>58.486400000000003</v>
      </c>
      <c r="K17" s="66">
        <f t="shared" si="3"/>
        <v>5</v>
      </c>
      <c r="L17" s="65">
        <f>VLOOKUP($A17,'Return Data'!$B$7:$R$2843,17,0)</f>
        <v>14.4582</v>
      </c>
      <c r="M17" s="66">
        <f t="shared" si="4"/>
        <v>15</v>
      </c>
      <c r="N17" s="65">
        <f>VLOOKUP($A17,'Return Data'!$B$7:$R$2843,14,0)</f>
        <v>12.236499999999999</v>
      </c>
      <c r="O17" s="66">
        <f t="shared" si="6"/>
        <v>13</v>
      </c>
      <c r="P17" s="65">
        <f>VLOOKUP($A17,'Return Data'!$B$7:$R$2843,15,0)</f>
        <v>14.1891</v>
      </c>
      <c r="Q17" s="66">
        <f>RANK(P17,P$8:P$40,0)</f>
        <v>8</v>
      </c>
      <c r="R17" s="65">
        <f>VLOOKUP($A17,'Return Data'!$B$7:$R$2843,16,0)</f>
        <v>15.763500000000001</v>
      </c>
      <c r="S17" s="67">
        <f t="shared" si="5"/>
        <v>5</v>
      </c>
    </row>
    <row r="18" spans="1:19" x14ac:dyDescent="0.3">
      <c r="A18" s="63" t="s">
        <v>496</v>
      </c>
      <c r="B18" s="64">
        <f>VLOOKUP($A18,'Return Data'!$B$7:$R$2843,3,0)</f>
        <v>44344</v>
      </c>
      <c r="C18" s="65">
        <f>VLOOKUP($A18,'Return Data'!$B$7:$R$2843,4,0)</f>
        <v>14.8355</v>
      </c>
      <c r="D18" s="65">
        <f>VLOOKUP($A18,'Return Data'!$B$7:$R$2843,10,0)</f>
        <v>4.9320000000000004</v>
      </c>
      <c r="E18" s="66">
        <f t="shared" si="0"/>
        <v>28</v>
      </c>
      <c r="F18" s="65">
        <f>VLOOKUP($A18,'Return Data'!$B$7:$R$2843,11,0)</f>
        <v>14.798299999999999</v>
      </c>
      <c r="G18" s="66">
        <f t="shared" si="1"/>
        <v>25</v>
      </c>
      <c r="H18" s="65">
        <f>VLOOKUP($A18,'Return Data'!$B$7:$R$2843,12,0)</f>
        <v>25.5565</v>
      </c>
      <c r="I18" s="66">
        <f t="shared" si="2"/>
        <v>24</v>
      </c>
      <c r="J18" s="65">
        <f>VLOOKUP($A18,'Return Data'!$B$7:$R$2843,13,0)</f>
        <v>45.319299999999998</v>
      </c>
      <c r="K18" s="66">
        <f t="shared" si="3"/>
        <v>25</v>
      </c>
      <c r="L18" s="65"/>
      <c r="M18" s="66"/>
      <c r="N18" s="65"/>
      <c r="O18" s="66"/>
      <c r="P18" s="65"/>
      <c r="Q18" s="66"/>
      <c r="R18" s="65">
        <f>VLOOKUP($A18,'Return Data'!$B$7:$R$2843,16,0)</f>
        <v>16.381900000000002</v>
      </c>
      <c r="S18" s="67">
        <f t="shared" si="5"/>
        <v>3</v>
      </c>
    </row>
    <row r="19" spans="1:19" x14ac:dyDescent="0.3">
      <c r="A19" s="63" t="s">
        <v>499</v>
      </c>
      <c r="B19" s="64">
        <f>VLOOKUP($A19,'Return Data'!$B$7:$R$2843,3,0)</f>
        <v>44344</v>
      </c>
      <c r="C19" s="65">
        <f>VLOOKUP($A19,'Return Data'!$B$7:$R$2843,4,0)</f>
        <v>198.21</v>
      </c>
      <c r="D19" s="65">
        <f>VLOOKUP($A19,'Return Data'!$B$7:$R$2843,10,0)</f>
        <v>6.8574999999999999</v>
      </c>
      <c r="E19" s="66">
        <f t="shared" si="0"/>
        <v>10</v>
      </c>
      <c r="F19" s="65">
        <f>VLOOKUP($A19,'Return Data'!$B$7:$R$2843,11,0)</f>
        <v>30.3156</v>
      </c>
      <c r="G19" s="66">
        <f t="shared" si="1"/>
        <v>2</v>
      </c>
      <c r="H19" s="65">
        <f>VLOOKUP($A19,'Return Data'!$B$7:$R$2843,12,0)</f>
        <v>36.0398</v>
      </c>
      <c r="I19" s="66">
        <f t="shared" si="2"/>
        <v>4</v>
      </c>
      <c r="J19" s="65">
        <f>VLOOKUP($A19,'Return Data'!$B$7:$R$2843,13,0)</f>
        <v>57.472000000000001</v>
      </c>
      <c r="K19" s="66">
        <f t="shared" si="3"/>
        <v>7</v>
      </c>
      <c r="L19" s="65">
        <f>VLOOKUP($A19,'Return Data'!$B$7:$R$2843,17,0)</f>
        <v>15.851800000000001</v>
      </c>
      <c r="M19" s="66">
        <f>RANK(L19,L$8:L$40,0)</f>
        <v>10</v>
      </c>
      <c r="N19" s="65">
        <f>VLOOKUP($A19,'Return Data'!$B$7:$R$2843,14,0)</f>
        <v>13.7226</v>
      </c>
      <c r="O19" s="66">
        <f>RANK(N19,N$8:N$40,0)</f>
        <v>7</v>
      </c>
      <c r="P19" s="65">
        <f>VLOOKUP($A19,'Return Data'!$B$7:$R$2843,15,0)</f>
        <v>15.520300000000001</v>
      </c>
      <c r="Q19" s="66">
        <f>RANK(P19,P$8:P$40,0)</f>
        <v>4</v>
      </c>
      <c r="R19" s="65">
        <f>VLOOKUP($A19,'Return Data'!$B$7:$R$2843,16,0)</f>
        <v>16.179400000000001</v>
      </c>
      <c r="S19" s="67">
        <f t="shared" si="5"/>
        <v>4</v>
      </c>
    </row>
    <row r="20" spans="1:19" x14ac:dyDescent="0.3">
      <c r="A20" s="63" t="s">
        <v>501</v>
      </c>
      <c r="B20" s="64">
        <f>VLOOKUP($A20,'Return Data'!$B$7:$R$2843,3,0)</f>
        <v>44344</v>
      </c>
      <c r="C20" s="65">
        <f>VLOOKUP($A20,'Return Data'!$B$7:$R$2843,4,0)</f>
        <v>15.304500000000001</v>
      </c>
      <c r="D20" s="65">
        <f>VLOOKUP($A20,'Return Data'!$B$7:$R$2843,10,0)</f>
        <v>4.7758000000000003</v>
      </c>
      <c r="E20" s="66">
        <f t="shared" si="0"/>
        <v>31</v>
      </c>
      <c r="F20" s="65">
        <f>VLOOKUP($A20,'Return Data'!$B$7:$R$2843,11,0)</f>
        <v>12.2697</v>
      </c>
      <c r="G20" s="66">
        <f t="shared" si="1"/>
        <v>29</v>
      </c>
      <c r="H20" s="65">
        <f>VLOOKUP($A20,'Return Data'!$B$7:$R$2843,12,0)</f>
        <v>20.131399999999999</v>
      </c>
      <c r="I20" s="66">
        <f t="shared" si="2"/>
        <v>33</v>
      </c>
      <c r="J20" s="65">
        <f>VLOOKUP($A20,'Return Data'!$B$7:$R$2843,13,0)</f>
        <v>39.160899999999998</v>
      </c>
      <c r="K20" s="66">
        <f t="shared" si="3"/>
        <v>32</v>
      </c>
      <c r="L20" s="65">
        <f>VLOOKUP($A20,'Return Data'!$B$7:$R$2843,17,0)</f>
        <v>12.324999999999999</v>
      </c>
      <c r="M20" s="66">
        <f>RANK(L20,L$8:L$40,0)</f>
        <v>24</v>
      </c>
      <c r="N20" s="65">
        <f>VLOOKUP($A20,'Return Data'!$B$7:$R$2843,14,0)</f>
        <v>6.8646000000000003</v>
      </c>
      <c r="O20" s="66">
        <f>RANK(N20,N$8:N$40,0)</f>
        <v>25</v>
      </c>
      <c r="P20" s="65"/>
      <c r="Q20" s="66"/>
      <c r="R20" s="65">
        <f>VLOOKUP($A20,'Return Data'!$B$7:$R$2843,16,0)</f>
        <v>9.7049000000000003</v>
      </c>
      <c r="S20" s="67">
        <f t="shared" si="5"/>
        <v>33</v>
      </c>
    </row>
    <row r="21" spans="1:19" x14ac:dyDescent="0.3">
      <c r="A21" s="63" t="s">
        <v>502</v>
      </c>
      <c r="B21" s="64">
        <f>VLOOKUP($A21,'Return Data'!$B$7:$R$2843,3,0)</f>
        <v>44344</v>
      </c>
      <c r="C21" s="65">
        <f>VLOOKUP($A21,'Return Data'!$B$7:$R$2843,4,0)</f>
        <v>16.12</v>
      </c>
      <c r="D21" s="65">
        <f>VLOOKUP($A21,'Return Data'!$B$7:$R$2843,10,0)</f>
        <v>8.0428999999999995</v>
      </c>
      <c r="E21" s="66">
        <f t="shared" si="0"/>
        <v>4</v>
      </c>
      <c r="F21" s="65">
        <f>VLOOKUP($A21,'Return Data'!$B$7:$R$2843,11,0)</f>
        <v>19.851299999999998</v>
      </c>
      <c r="G21" s="66">
        <f t="shared" si="1"/>
        <v>10</v>
      </c>
      <c r="H21" s="65">
        <f>VLOOKUP($A21,'Return Data'!$B$7:$R$2843,12,0)</f>
        <v>31.163499999999999</v>
      </c>
      <c r="I21" s="66">
        <f t="shared" si="2"/>
        <v>12</v>
      </c>
      <c r="J21" s="65">
        <f>VLOOKUP($A21,'Return Data'!$B$7:$R$2843,13,0)</f>
        <v>57.115000000000002</v>
      </c>
      <c r="K21" s="66">
        <f t="shared" si="3"/>
        <v>8</v>
      </c>
      <c r="L21" s="65">
        <f>VLOOKUP($A21,'Return Data'!$B$7:$R$2843,17,0)</f>
        <v>14.598599999999999</v>
      </c>
      <c r="M21" s="66">
        <f>RANK(L21,L$8:L$40,0)</f>
        <v>14</v>
      </c>
      <c r="N21" s="65">
        <f>VLOOKUP($A21,'Return Data'!$B$7:$R$2843,14,0)</f>
        <v>10.6305</v>
      </c>
      <c r="O21" s="66">
        <f>RANK(N21,N$8:N$40,0)</f>
        <v>16</v>
      </c>
      <c r="P21" s="65"/>
      <c r="Q21" s="66"/>
      <c r="R21" s="65">
        <f>VLOOKUP($A21,'Return Data'!$B$7:$R$2843,16,0)</f>
        <v>11.432399999999999</v>
      </c>
      <c r="S21" s="67">
        <f t="shared" si="5"/>
        <v>29</v>
      </c>
    </row>
    <row r="22" spans="1:19" x14ac:dyDescent="0.3">
      <c r="A22" s="63" t="s">
        <v>504</v>
      </c>
      <c r="B22" s="64">
        <f>VLOOKUP($A22,'Return Data'!$B$7:$R$2843,3,0)</f>
        <v>44344</v>
      </c>
      <c r="C22" s="65">
        <f>VLOOKUP($A22,'Return Data'!$B$7:$R$2843,4,0)</f>
        <v>13.9815</v>
      </c>
      <c r="D22" s="65">
        <f>VLOOKUP($A22,'Return Data'!$B$7:$R$2843,10,0)</f>
        <v>5.6523000000000003</v>
      </c>
      <c r="E22" s="66">
        <f t="shared" si="0"/>
        <v>20</v>
      </c>
      <c r="F22" s="65">
        <f>VLOOKUP($A22,'Return Data'!$B$7:$R$2843,11,0)</f>
        <v>12.321099999999999</v>
      </c>
      <c r="G22" s="66">
        <f t="shared" si="1"/>
        <v>28</v>
      </c>
      <c r="H22" s="65">
        <f>VLOOKUP($A22,'Return Data'!$B$7:$R$2843,12,0)</f>
        <v>26.223299999999998</v>
      </c>
      <c r="I22" s="66">
        <f t="shared" si="2"/>
        <v>22</v>
      </c>
      <c r="J22" s="65">
        <f>VLOOKUP($A22,'Return Data'!$B$7:$R$2843,13,0)</f>
        <v>47.944600000000001</v>
      </c>
      <c r="K22" s="66">
        <f t="shared" si="3"/>
        <v>21</v>
      </c>
      <c r="L22" s="65"/>
      <c r="M22" s="66"/>
      <c r="N22" s="65"/>
      <c r="O22" s="66"/>
      <c r="P22" s="65"/>
      <c r="Q22" s="66"/>
      <c r="R22" s="65">
        <f>VLOOKUP($A22,'Return Data'!$B$7:$R$2843,16,0)</f>
        <v>14.6113</v>
      </c>
      <c r="S22" s="67">
        <f t="shared" si="5"/>
        <v>14</v>
      </c>
    </row>
    <row r="23" spans="1:19" x14ac:dyDescent="0.3">
      <c r="A23" s="63" t="s">
        <v>506</v>
      </c>
      <c r="B23" s="64">
        <f>VLOOKUP($A23,'Return Data'!$B$7:$R$2843,3,0)</f>
        <v>44344</v>
      </c>
      <c r="C23" s="65">
        <f>VLOOKUP($A23,'Return Data'!$B$7:$R$2843,4,0)</f>
        <v>13.660500000000001</v>
      </c>
      <c r="D23" s="65">
        <f>VLOOKUP($A23,'Return Data'!$B$7:$R$2843,10,0)</f>
        <v>3.8607999999999998</v>
      </c>
      <c r="E23" s="66">
        <f t="shared" si="0"/>
        <v>33</v>
      </c>
      <c r="F23" s="65">
        <f>VLOOKUP($A23,'Return Data'!$B$7:$R$2843,11,0)</f>
        <v>13.8413</v>
      </c>
      <c r="G23" s="66">
        <f t="shared" si="1"/>
        <v>27</v>
      </c>
      <c r="H23" s="65">
        <f>VLOOKUP($A23,'Return Data'!$B$7:$R$2843,12,0)</f>
        <v>22.717099999999999</v>
      </c>
      <c r="I23" s="66">
        <f t="shared" si="2"/>
        <v>28</v>
      </c>
      <c r="J23" s="65">
        <f>VLOOKUP($A23,'Return Data'!$B$7:$R$2843,13,0)</f>
        <v>41.7682</v>
      </c>
      <c r="K23" s="66">
        <f t="shared" si="3"/>
        <v>28</v>
      </c>
      <c r="L23" s="65">
        <f>VLOOKUP($A23,'Return Data'!$B$7:$R$2843,17,0)</f>
        <v>12.9678</v>
      </c>
      <c r="M23" s="66">
        <f>RANK(L23,L$8:L$40,0)</f>
        <v>21</v>
      </c>
      <c r="N23" s="65"/>
      <c r="O23" s="66"/>
      <c r="P23" s="65"/>
      <c r="Q23" s="66"/>
      <c r="R23" s="65">
        <f>VLOOKUP($A23,'Return Data'!$B$7:$R$2843,16,0)</f>
        <v>11.305099999999999</v>
      </c>
      <c r="S23" s="67">
        <f t="shared" si="5"/>
        <v>30</v>
      </c>
    </row>
    <row r="24" spans="1:19" x14ac:dyDescent="0.3">
      <c r="A24" s="63" t="s">
        <v>509</v>
      </c>
      <c r="B24" s="64">
        <f>VLOOKUP($A24,'Return Data'!$B$7:$R$2843,3,0)</f>
        <v>44344</v>
      </c>
      <c r="C24" s="65">
        <f>VLOOKUP($A24,'Return Data'!$B$7:$R$2843,4,0)</f>
        <v>66.968199999999996</v>
      </c>
      <c r="D24" s="65">
        <f>VLOOKUP($A24,'Return Data'!$B$7:$R$2843,10,0)</f>
        <v>6.6020000000000003</v>
      </c>
      <c r="E24" s="66">
        <f t="shared" si="0"/>
        <v>11</v>
      </c>
      <c r="F24" s="65">
        <f>VLOOKUP($A24,'Return Data'!$B$7:$R$2843,11,0)</f>
        <v>18.460899999999999</v>
      </c>
      <c r="G24" s="66">
        <f t="shared" si="1"/>
        <v>12</v>
      </c>
      <c r="H24" s="65">
        <f>VLOOKUP($A24,'Return Data'!$B$7:$R$2843,12,0)</f>
        <v>32.7346</v>
      </c>
      <c r="I24" s="66">
        <f t="shared" si="2"/>
        <v>6</v>
      </c>
      <c r="J24" s="65">
        <f>VLOOKUP($A24,'Return Data'!$B$7:$R$2843,13,0)</f>
        <v>80.180400000000006</v>
      </c>
      <c r="K24" s="66">
        <f t="shared" si="3"/>
        <v>2</v>
      </c>
      <c r="L24" s="65">
        <f>VLOOKUP($A24,'Return Data'!$B$7:$R$2843,17,0)</f>
        <v>15.486800000000001</v>
      </c>
      <c r="M24" s="66">
        <f>RANK(L24,L$8:L$40,0)</f>
        <v>12</v>
      </c>
      <c r="N24" s="65">
        <f>VLOOKUP($A24,'Return Data'!$B$7:$R$2843,14,0)</f>
        <v>12.405099999999999</v>
      </c>
      <c r="O24" s="66">
        <f>RANK(N24,N$8:N$40,0)</f>
        <v>12</v>
      </c>
      <c r="P24" s="65">
        <f>VLOOKUP($A24,'Return Data'!$B$7:$R$2843,15,0)</f>
        <v>11.222300000000001</v>
      </c>
      <c r="Q24" s="66">
        <f>RANK(P24,P$8:P$40,0)</f>
        <v>18</v>
      </c>
      <c r="R24" s="65">
        <f>VLOOKUP($A24,'Return Data'!$B$7:$R$2843,16,0)</f>
        <v>12.431699999999999</v>
      </c>
      <c r="S24" s="67">
        <f t="shared" si="5"/>
        <v>22</v>
      </c>
    </row>
    <row r="25" spans="1:19" x14ac:dyDescent="0.3">
      <c r="A25" s="63" t="s">
        <v>1838</v>
      </c>
      <c r="B25" s="64">
        <f>VLOOKUP($A25,'Return Data'!$B$7:$R$2843,3,0)</f>
        <v>44344</v>
      </c>
      <c r="C25" s="65">
        <f>VLOOKUP($A25,'Return Data'!$B$7:$R$2843,4,0)</f>
        <v>39.494</v>
      </c>
      <c r="D25" s="65">
        <f>VLOOKUP($A25,'Return Data'!$B$7:$R$2843,10,0)</f>
        <v>7.1982999999999997</v>
      </c>
      <c r="E25" s="66">
        <f t="shared" si="0"/>
        <v>7</v>
      </c>
      <c r="F25" s="65">
        <f>VLOOKUP($A25,'Return Data'!$B$7:$R$2843,11,0)</f>
        <v>22.238399999999999</v>
      </c>
      <c r="G25" s="66">
        <f t="shared" si="1"/>
        <v>7</v>
      </c>
      <c r="H25" s="65">
        <f>VLOOKUP($A25,'Return Data'!$B$7:$R$2843,12,0)</f>
        <v>36.7331</v>
      </c>
      <c r="I25" s="66">
        <f t="shared" si="2"/>
        <v>3</v>
      </c>
      <c r="J25" s="65">
        <f>VLOOKUP($A25,'Return Data'!$B$7:$R$2843,13,0)</f>
        <v>64.881200000000007</v>
      </c>
      <c r="K25" s="66">
        <f t="shared" si="3"/>
        <v>4</v>
      </c>
      <c r="L25" s="65">
        <f>VLOOKUP($A25,'Return Data'!$B$7:$R$2843,17,0)</f>
        <v>19.3704</v>
      </c>
      <c r="M25" s="66">
        <f>RANK(L25,L$8:L$40,0)</f>
        <v>4</v>
      </c>
      <c r="N25" s="65">
        <f>VLOOKUP($A25,'Return Data'!$B$7:$R$2843,14,0)</f>
        <v>14.9764</v>
      </c>
      <c r="O25" s="66">
        <f>RANK(N25,N$8:N$40,0)</f>
        <v>5</v>
      </c>
      <c r="P25" s="65">
        <f>VLOOKUP($A25,'Return Data'!$B$7:$R$2843,15,0)</f>
        <v>14.859400000000001</v>
      </c>
      <c r="Q25" s="66">
        <f>RANK(P25,P$8:P$40,0)</f>
        <v>7</v>
      </c>
      <c r="R25" s="65">
        <f>VLOOKUP($A25,'Return Data'!$B$7:$R$2843,16,0)</f>
        <v>12.768000000000001</v>
      </c>
      <c r="S25" s="67">
        <f t="shared" si="5"/>
        <v>21</v>
      </c>
    </row>
    <row r="26" spans="1:19" x14ac:dyDescent="0.3">
      <c r="A26" s="63" t="s">
        <v>510</v>
      </c>
      <c r="B26" s="64">
        <f>VLOOKUP($A26,'Return Data'!$B$7:$R$2843,3,0)</f>
        <v>44344</v>
      </c>
      <c r="C26" s="65">
        <f>VLOOKUP($A26,'Return Data'!$B$7:$R$2843,4,0)</f>
        <v>36.765000000000001</v>
      </c>
      <c r="D26" s="65">
        <f>VLOOKUP($A26,'Return Data'!$B$7:$R$2843,10,0)</f>
        <v>5.8198999999999996</v>
      </c>
      <c r="E26" s="66">
        <f t="shared" si="0"/>
        <v>17</v>
      </c>
      <c r="F26" s="65">
        <f>VLOOKUP($A26,'Return Data'!$B$7:$R$2843,11,0)</f>
        <v>15.1281</v>
      </c>
      <c r="G26" s="66">
        <f t="shared" si="1"/>
        <v>23</v>
      </c>
      <c r="H26" s="65">
        <f>VLOOKUP($A26,'Return Data'!$B$7:$R$2843,12,0)</f>
        <v>26.136500000000002</v>
      </c>
      <c r="I26" s="66">
        <f t="shared" si="2"/>
        <v>23</v>
      </c>
      <c r="J26" s="65">
        <f>VLOOKUP($A26,'Return Data'!$B$7:$R$2843,13,0)</f>
        <v>47.662500000000001</v>
      </c>
      <c r="K26" s="66">
        <f t="shared" si="3"/>
        <v>22</v>
      </c>
      <c r="L26" s="65">
        <f>VLOOKUP($A26,'Return Data'!$B$7:$R$2843,17,0)</f>
        <v>13.5862</v>
      </c>
      <c r="M26" s="66">
        <f>RANK(L26,L$8:L$40,0)</f>
        <v>19</v>
      </c>
      <c r="N26" s="65">
        <f>VLOOKUP($A26,'Return Data'!$B$7:$R$2843,14,0)</f>
        <v>9.7304999999999993</v>
      </c>
      <c r="O26" s="66">
        <f>RANK(N26,N$8:N$40,0)</f>
        <v>22</v>
      </c>
      <c r="P26" s="65">
        <f>VLOOKUP($A26,'Return Data'!$B$7:$R$2843,15,0)</f>
        <v>12.425000000000001</v>
      </c>
      <c r="Q26" s="66">
        <f>RANK(P26,P$8:P$40,0)</f>
        <v>13</v>
      </c>
      <c r="R26" s="65">
        <f>VLOOKUP($A26,'Return Data'!$B$7:$R$2843,16,0)</f>
        <v>14.779199999999999</v>
      </c>
      <c r="S26" s="67">
        <f t="shared" si="5"/>
        <v>11</v>
      </c>
    </row>
    <row r="27" spans="1:19" x14ac:dyDescent="0.3">
      <c r="A27" s="63" t="s">
        <v>513</v>
      </c>
      <c r="B27" s="64">
        <f>VLOOKUP($A27,'Return Data'!$B$7:$R$2843,3,0)</f>
        <v>44344</v>
      </c>
      <c r="C27" s="65">
        <f>VLOOKUP($A27,'Return Data'!$B$7:$R$2843,4,0)</f>
        <v>136.72110000000001</v>
      </c>
      <c r="D27" s="65">
        <f>VLOOKUP($A27,'Return Data'!$B$7:$R$2843,10,0)</f>
        <v>4.9649999999999999</v>
      </c>
      <c r="E27" s="66">
        <f t="shared" si="0"/>
        <v>27</v>
      </c>
      <c r="F27" s="65">
        <f>VLOOKUP($A27,'Return Data'!$B$7:$R$2843,11,0)</f>
        <v>10.5863</v>
      </c>
      <c r="G27" s="66">
        <f t="shared" si="1"/>
        <v>33</v>
      </c>
      <c r="H27" s="65">
        <f>VLOOKUP($A27,'Return Data'!$B$7:$R$2843,12,0)</f>
        <v>20.437899999999999</v>
      </c>
      <c r="I27" s="66">
        <f t="shared" si="2"/>
        <v>32</v>
      </c>
      <c r="J27" s="65">
        <f>VLOOKUP($A27,'Return Data'!$B$7:$R$2843,13,0)</f>
        <v>37.776899999999998</v>
      </c>
      <c r="K27" s="66">
        <f t="shared" si="3"/>
        <v>33</v>
      </c>
      <c r="L27" s="65">
        <f>VLOOKUP($A27,'Return Data'!$B$7:$R$2843,17,0)</f>
        <v>11.4763</v>
      </c>
      <c r="M27" s="66">
        <f>RANK(L27,L$8:L$40,0)</f>
        <v>27</v>
      </c>
      <c r="N27" s="65">
        <f>VLOOKUP($A27,'Return Data'!$B$7:$R$2843,14,0)</f>
        <v>11.1294</v>
      </c>
      <c r="O27" s="66">
        <f>RANK(N27,N$8:N$40,0)</f>
        <v>15</v>
      </c>
      <c r="P27" s="65">
        <f>VLOOKUP($A27,'Return Data'!$B$7:$R$2843,15,0)</f>
        <v>10.950900000000001</v>
      </c>
      <c r="Q27" s="66">
        <f>RANK(P27,P$8:P$40,0)</f>
        <v>21</v>
      </c>
      <c r="R27" s="65">
        <f>VLOOKUP($A27,'Return Data'!$B$7:$R$2843,16,0)</f>
        <v>10.3165</v>
      </c>
      <c r="S27" s="67">
        <f t="shared" si="5"/>
        <v>31</v>
      </c>
    </row>
    <row r="28" spans="1:19" x14ac:dyDescent="0.3">
      <c r="A28" s="63" t="s">
        <v>514</v>
      </c>
      <c r="B28" s="64">
        <f>VLOOKUP($A28,'Return Data'!$B$7:$R$2843,3,0)</f>
        <v>44344</v>
      </c>
      <c r="C28" s="65">
        <f>VLOOKUP($A28,'Return Data'!$B$7:$R$2843,4,0)</f>
        <v>15.2911</v>
      </c>
      <c r="D28" s="65">
        <f>VLOOKUP($A28,'Return Data'!$B$7:$R$2843,10,0)</f>
        <v>8.2977000000000007</v>
      </c>
      <c r="E28" s="66">
        <f t="shared" si="0"/>
        <v>3</v>
      </c>
      <c r="F28" s="65">
        <f>VLOOKUP($A28,'Return Data'!$B$7:$R$2843,11,0)</f>
        <v>23.569400000000002</v>
      </c>
      <c r="G28" s="66">
        <f t="shared" si="1"/>
        <v>4</v>
      </c>
      <c r="H28" s="65">
        <f>VLOOKUP($A28,'Return Data'!$B$7:$R$2843,12,0)</f>
        <v>33.197699999999998</v>
      </c>
      <c r="I28" s="66">
        <f t="shared" si="2"/>
        <v>5</v>
      </c>
      <c r="J28" s="65">
        <f>VLOOKUP($A28,'Return Data'!$B$7:$R$2843,13,0)</f>
        <v>56.0062</v>
      </c>
      <c r="K28" s="66">
        <f t="shared" si="3"/>
        <v>11</v>
      </c>
      <c r="L28" s="65"/>
      <c r="M28" s="66"/>
      <c r="N28" s="65"/>
      <c r="O28" s="66"/>
      <c r="P28" s="65"/>
      <c r="Q28" s="66"/>
      <c r="R28" s="65">
        <f>VLOOKUP($A28,'Return Data'!$B$7:$R$2843,16,0)</f>
        <v>25.645199999999999</v>
      </c>
      <c r="S28" s="67">
        <f t="shared" si="5"/>
        <v>1</v>
      </c>
    </row>
    <row r="29" spans="1:19" x14ac:dyDescent="0.3">
      <c r="A29" s="63" t="s">
        <v>517</v>
      </c>
      <c r="B29" s="64">
        <f>VLOOKUP($A29,'Return Data'!$B$7:$R$2843,3,0)</f>
        <v>44344</v>
      </c>
      <c r="C29" s="65">
        <f>VLOOKUP($A29,'Return Data'!$B$7:$R$2843,4,0)</f>
        <v>21.795999999999999</v>
      </c>
      <c r="D29" s="65">
        <f>VLOOKUP($A29,'Return Data'!$B$7:$R$2843,10,0)</f>
        <v>6.0167999999999999</v>
      </c>
      <c r="E29" s="66">
        <f t="shared" si="0"/>
        <v>16</v>
      </c>
      <c r="F29" s="65">
        <f>VLOOKUP($A29,'Return Data'!$B$7:$R$2843,11,0)</f>
        <v>17.7971</v>
      </c>
      <c r="G29" s="66">
        <f t="shared" si="1"/>
        <v>15</v>
      </c>
      <c r="H29" s="65">
        <f>VLOOKUP($A29,'Return Data'!$B$7:$R$2843,12,0)</f>
        <v>27.068200000000001</v>
      </c>
      <c r="I29" s="66">
        <f t="shared" si="2"/>
        <v>20</v>
      </c>
      <c r="J29" s="65">
        <f>VLOOKUP($A29,'Return Data'!$B$7:$R$2843,13,0)</f>
        <v>50.223999999999997</v>
      </c>
      <c r="K29" s="66">
        <f t="shared" si="3"/>
        <v>17</v>
      </c>
      <c r="L29" s="65">
        <f>VLOOKUP($A29,'Return Data'!$B$7:$R$2843,17,0)</f>
        <v>16.123200000000001</v>
      </c>
      <c r="M29" s="66">
        <f>RANK(L29,L$8:L$40,0)</f>
        <v>8</v>
      </c>
      <c r="N29" s="65">
        <f>VLOOKUP($A29,'Return Data'!$B$7:$R$2843,14,0)</f>
        <v>15.146699999999999</v>
      </c>
      <c r="O29" s="66">
        <f>RANK(N29,N$8:N$40,0)</f>
        <v>3</v>
      </c>
      <c r="P29" s="65">
        <f>VLOOKUP($A29,'Return Data'!$B$7:$R$2843,15,0)</f>
        <v>15.9329</v>
      </c>
      <c r="Q29" s="66">
        <f>RANK(P29,P$8:P$40,0)</f>
        <v>2</v>
      </c>
      <c r="R29" s="65">
        <f>VLOOKUP($A29,'Return Data'!$B$7:$R$2843,16,0)</f>
        <v>14.283799999999999</v>
      </c>
      <c r="S29" s="67">
        <f t="shared" si="5"/>
        <v>16</v>
      </c>
    </row>
    <row r="30" spans="1:19" x14ac:dyDescent="0.3">
      <c r="A30" s="63" t="s">
        <v>519</v>
      </c>
      <c r="B30" s="64">
        <f>VLOOKUP($A30,'Return Data'!$B$7:$R$2843,3,0)</f>
        <v>44344</v>
      </c>
      <c r="C30" s="65">
        <f>VLOOKUP($A30,'Return Data'!$B$7:$R$2843,4,0)</f>
        <v>14.763999999999999</v>
      </c>
      <c r="D30" s="65">
        <f>VLOOKUP($A30,'Return Data'!$B$7:$R$2843,10,0)</f>
        <v>4.3118999999999996</v>
      </c>
      <c r="E30" s="66">
        <f t="shared" si="0"/>
        <v>32</v>
      </c>
      <c r="F30" s="65">
        <f>VLOOKUP($A30,'Return Data'!$B$7:$R$2843,11,0)</f>
        <v>11.6953</v>
      </c>
      <c r="G30" s="66">
        <f t="shared" si="1"/>
        <v>32</v>
      </c>
      <c r="H30" s="65">
        <f>VLOOKUP($A30,'Return Data'!$B$7:$R$2843,12,0)</f>
        <v>22.4862</v>
      </c>
      <c r="I30" s="66">
        <f t="shared" si="2"/>
        <v>29</v>
      </c>
      <c r="J30" s="65">
        <f>VLOOKUP($A30,'Return Data'!$B$7:$R$2843,13,0)</f>
        <v>41.066299999999998</v>
      </c>
      <c r="K30" s="66">
        <f t="shared" si="3"/>
        <v>30</v>
      </c>
      <c r="L30" s="65"/>
      <c r="M30" s="66"/>
      <c r="N30" s="65"/>
      <c r="O30" s="66"/>
      <c r="P30" s="65"/>
      <c r="Q30" s="66"/>
      <c r="R30" s="65">
        <f>VLOOKUP($A30,'Return Data'!$B$7:$R$2843,16,0)</f>
        <v>15.4976</v>
      </c>
      <c r="S30" s="67">
        <f t="shared" si="5"/>
        <v>7</v>
      </c>
    </row>
    <row r="31" spans="1:19" x14ac:dyDescent="0.3">
      <c r="A31" s="63" t="s">
        <v>2011</v>
      </c>
      <c r="B31" s="64">
        <f>VLOOKUP($A31,'Return Data'!$B$7:$R$2843,3,0)</f>
        <v>44344</v>
      </c>
      <c r="C31" s="65">
        <f>VLOOKUP($A31,'Return Data'!$B$7:$R$2843,4,0)</f>
        <v>13.338699999999999</v>
      </c>
      <c r="D31" s="65">
        <f>VLOOKUP($A31,'Return Data'!$B$7:$R$2843,10,0)</f>
        <v>4.9150999999999998</v>
      </c>
      <c r="E31" s="66">
        <f t="shared" si="0"/>
        <v>29</v>
      </c>
      <c r="F31" s="65">
        <f>VLOOKUP($A31,'Return Data'!$B$7:$R$2843,11,0)</f>
        <v>13.892099999999999</v>
      </c>
      <c r="G31" s="66">
        <f t="shared" si="1"/>
        <v>26</v>
      </c>
      <c r="H31" s="65">
        <f>VLOOKUP($A31,'Return Data'!$B$7:$R$2843,12,0)</f>
        <v>21.568100000000001</v>
      </c>
      <c r="I31" s="66">
        <f t="shared" si="2"/>
        <v>30</v>
      </c>
      <c r="J31" s="65">
        <f>VLOOKUP($A31,'Return Data'!$B$7:$R$2843,13,0)</f>
        <v>40.215499999999999</v>
      </c>
      <c r="K31" s="66">
        <f t="shared" si="3"/>
        <v>31</v>
      </c>
      <c r="L31" s="65">
        <f>VLOOKUP($A31,'Return Data'!$B$7:$R$2843,17,0)</f>
        <v>10.4727</v>
      </c>
      <c r="M31" s="66">
        <f t="shared" ref="M31:M40" si="7">RANK(L31,L$8:L$40,0)</f>
        <v>28</v>
      </c>
      <c r="N31" s="65"/>
      <c r="O31" s="66"/>
      <c r="P31" s="65"/>
      <c r="Q31" s="66"/>
      <c r="R31" s="65">
        <f>VLOOKUP($A31,'Return Data'!$B$7:$R$2843,16,0)</f>
        <v>9.8065999999999995</v>
      </c>
      <c r="S31" s="67">
        <f t="shared" si="5"/>
        <v>32</v>
      </c>
    </row>
    <row r="32" spans="1:19" x14ac:dyDescent="0.3">
      <c r="A32" s="63" t="s">
        <v>522</v>
      </c>
      <c r="B32" s="64">
        <f>VLOOKUP($A32,'Return Data'!$B$7:$R$2843,3,0)</f>
        <v>44344</v>
      </c>
      <c r="C32" s="65">
        <f>VLOOKUP($A32,'Return Data'!$B$7:$R$2843,4,0)</f>
        <v>64.884900000000002</v>
      </c>
      <c r="D32" s="65">
        <f>VLOOKUP($A32,'Return Data'!$B$7:$R$2843,10,0)</f>
        <v>7.0583999999999998</v>
      </c>
      <c r="E32" s="66">
        <f t="shared" si="0"/>
        <v>8</v>
      </c>
      <c r="F32" s="65">
        <f>VLOOKUP($A32,'Return Data'!$B$7:$R$2843,11,0)</f>
        <v>23.261099999999999</v>
      </c>
      <c r="G32" s="66">
        <f t="shared" si="1"/>
        <v>5</v>
      </c>
      <c r="H32" s="65">
        <f>VLOOKUP($A32,'Return Data'!$B$7:$R$2843,12,0)</f>
        <v>32.362499999999997</v>
      </c>
      <c r="I32" s="66">
        <f t="shared" si="2"/>
        <v>9</v>
      </c>
      <c r="J32" s="65">
        <f>VLOOKUP($A32,'Return Data'!$B$7:$R$2843,13,0)</f>
        <v>56.867800000000003</v>
      </c>
      <c r="K32" s="66">
        <f t="shared" si="3"/>
        <v>9</v>
      </c>
      <c r="L32" s="65">
        <f>VLOOKUP($A32,'Return Data'!$B$7:$R$2843,17,0)</f>
        <v>5.4734999999999996</v>
      </c>
      <c r="M32" s="66">
        <f t="shared" si="7"/>
        <v>29</v>
      </c>
      <c r="N32" s="65">
        <f>VLOOKUP($A32,'Return Data'!$B$7:$R$2843,14,0)</f>
        <v>3.7673999999999999</v>
      </c>
      <c r="O32" s="66">
        <f t="shared" ref="O32:O40" si="8">RANK(N32,N$8:N$40,0)</f>
        <v>26</v>
      </c>
      <c r="P32" s="65">
        <f>VLOOKUP($A32,'Return Data'!$B$7:$R$2843,15,0)</f>
        <v>8.9108999999999998</v>
      </c>
      <c r="Q32" s="66">
        <f t="shared" ref="Q32:Q40" si="9">RANK(P32,P$8:P$40,0)</f>
        <v>22</v>
      </c>
      <c r="R32" s="65">
        <f>VLOOKUP($A32,'Return Data'!$B$7:$R$2843,16,0)</f>
        <v>11.599399999999999</v>
      </c>
      <c r="S32" s="67">
        <f t="shared" si="5"/>
        <v>27</v>
      </c>
    </row>
    <row r="33" spans="1:19" x14ac:dyDescent="0.3">
      <c r="A33" s="63" t="s">
        <v>528</v>
      </c>
      <c r="B33" s="64">
        <f>VLOOKUP($A33,'Return Data'!$B$7:$R$2843,3,0)</f>
        <v>44344</v>
      </c>
      <c r="C33" s="65">
        <f>VLOOKUP($A33,'Return Data'!$B$7:$R$2843,4,0)</f>
        <v>98.31</v>
      </c>
      <c r="D33" s="65">
        <f>VLOOKUP($A33,'Return Data'!$B$7:$R$2843,10,0)</f>
        <v>7.3136000000000001</v>
      </c>
      <c r="E33" s="66">
        <f t="shared" si="0"/>
        <v>6</v>
      </c>
      <c r="F33" s="65">
        <f>VLOOKUP($A33,'Return Data'!$B$7:$R$2843,11,0)</f>
        <v>17.5395</v>
      </c>
      <c r="G33" s="66">
        <f t="shared" si="1"/>
        <v>17</v>
      </c>
      <c r="H33" s="65">
        <f>VLOOKUP($A33,'Return Data'!$B$7:$R$2843,12,0)</f>
        <v>29.902200000000001</v>
      </c>
      <c r="I33" s="66">
        <f t="shared" si="2"/>
        <v>13</v>
      </c>
      <c r="J33" s="65">
        <f>VLOOKUP($A33,'Return Data'!$B$7:$R$2843,13,0)</f>
        <v>51.153100000000002</v>
      </c>
      <c r="K33" s="66">
        <f t="shared" si="3"/>
        <v>14</v>
      </c>
      <c r="L33" s="65">
        <f>VLOOKUP($A33,'Return Data'!$B$7:$R$2843,17,0)</f>
        <v>13.991899999999999</v>
      </c>
      <c r="M33" s="66">
        <f t="shared" si="7"/>
        <v>18</v>
      </c>
      <c r="N33" s="65">
        <f>VLOOKUP($A33,'Return Data'!$B$7:$R$2843,14,0)</f>
        <v>11.5627</v>
      </c>
      <c r="O33" s="66">
        <f t="shared" si="8"/>
        <v>14</v>
      </c>
      <c r="P33" s="65">
        <f>VLOOKUP($A33,'Return Data'!$B$7:$R$2843,15,0)</f>
        <v>11.217599999999999</v>
      </c>
      <c r="Q33" s="66">
        <f t="shared" si="9"/>
        <v>19</v>
      </c>
      <c r="R33" s="65">
        <f>VLOOKUP($A33,'Return Data'!$B$7:$R$2843,16,0)</f>
        <v>12.3714</v>
      </c>
      <c r="S33" s="67">
        <f t="shared" si="5"/>
        <v>23</v>
      </c>
    </row>
    <row r="34" spans="1:19" x14ac:dyDescent="0.3">
      <c r="A34" s="63" t="s">
        <v>530</v>
      </c>
      <c r="B34" s="64">
        <f>VLOOKUP($A34,'Return Data'!$B$7:$R$2843,3,0)</f>
        <v>44344</v>
      </c>
      <c r="C34" s="65">
        <f>VLOOKUP($A34,'Return Data'!$B$7:$R$2843,4,0)</f>
        <v>107.02</v>
      </c>
      <c r="D34" s="65">
        <f>VLOOKUP($A34,'Return Data'!$B$7:$R$2843,10,0)</f>
        <v>5.2103999999999999</v>
      </c>
      <c r="E34" s="66">
        <f t="shared" si="0"/>
        <v>23</v>
      </c>
      <c r="F34" s="65">
        <f>VLOOKUP($A34,'Return Data'!$B$7:$R$2843,11,0)</f>
        <v>16.872299999999999</v>
      </c>
      <c r="G34" s="66">
        <f t="shared" si="1"/>
        <v>21</v>
      </c>
      <c r="H34" s="65">
        <f>VLOOKUP($A34,'Return Data'!$B$7:$R$2843,12,0)</f>
        <v>27.7698</v>
      </c>
      <c r="I34" s="66">
        <f t="shared" si="2"/>
        <v>18</v>
      </c>
      <c r="J34" s="65">
        <f>VLOOKUP($A34,'Return Data'!$B$7:$R$2843,13,0)</f>
        <v>49.887999999999998</v>
      </c>
      <c r="K34" s="66">
        <f t="shared" si="3"/>
        <v>19</v>
      </c>
      <c r="L34" s="65">
        <f>VLOOKUP($A34,'Return Data'!$B$7:$R$2843,17,0)</f>
        <v>12.9558</v>
      </c>
      <c r="M34" s="66">
        <f t="shared" si="7"/>
        <v>22</v>
      </c>
      <c r="N34" s="65">
        <f>VLOOKUP($A34,'Return Data'!$B$7:$R$2843,14,0)</f>
        <v>10.153</v>
      </c>
      <c r="O34" s="66">
        <f t="shared" si="8"/>
        <v>21</v>
      </c>
      <c r="P34" s="65">
        <f>VLOOKUP($A34,'Return Data'!$B$7:$R$2843,15,0)</f>
        <v>15.246600000000001</v>
      </c>
      <c r="Q34" s="66">
        <f t="shared" si="9"/>
        <v>5</v>
      </c>
      <c r="R34" s="65">
        <f>VLOOKUP($A34,'Return Data'!$B$7:$R$2843,16,0)</f>
        <v>14.4398</v>
      </c>
      <c r="S34" s="67">
        <f t="shared" si="5"/>
        <v>15</v>
      </c>
    </row>
    <row r="35" spans="1:19" x14ac:dyDescent="0.3">
      <c r="A35" s="63" t="s">
        <v>532</v>
      </c>
      <c r="B35" s="64">
        <f>VLOOKUP($A35,'Return Data'!$B$7:$R$2843,3,0)</f>
        <v>44344</v>
      </c>
      <c r="C35" s="65">
        <f>VLOOKUP($A35,'Return Data'!$B$7:$R$2843,4,0)</f>
        <v>246.44540000000001</v>
      </c>
      <c r="D35" s="65">
        <f>VLOOKUP($A35,'Return Data'!$B$7:$R$2843,10,0)</f>
        <v>19.950600000000001</v>
      </c>
      <c r="E35" s="66">
        <f t="shared" si="0"/>
        <v>1</v>
      </c>
      <c r="F35" s="65">
        <f>VLOOKUP($A35,'Return Data'!$B$7:$R$2843,11,0)</f>
        <v>37.832500000000003</v>
      </c>
      <c r="G35" s="66">
        <f t="shared" si="1"/>
        <v>1</v>
      </c>
      <c r="H35" s="65">
        <f>VLOOKUP($A35,'Return Data'!$B$7:$R$2843,12,0)</f>
        <v>50.270099999999999</v>
      </c>
      <c r="I35" s="66">
        <f t="shared" si="2"/>
        <v>1</v>
      </c>
      <c r="J35" s="65">
        <f>VLOOKUP($A35,'Return Data'!$B$7:$R$2843,13,0)</f>
        <v>94.104699999999994</v>
      </c>
      <c r="K35" s="66">
        <f t="shared" si="3"/>
        <v>1</v>
      </c>
      <c r="L35" s="65">
        <f>VLOOKUP($A35,'Return Data'!$B$7:$R$2843,17,0)</f>
        <v>30.804200000000002</v>
      </c>
      <c r="M35" s="66">
        <f t="shared" si="7"/>
        <v>1</v>
      </c>
      <c r="N35" s="65">
        <f>VLOOKUP($A35,'Return Data'!$B$7:$R$2843,14,0)</f>
        <v>23.872599999999998</v>
      </c>
      <c r="O35" s="66">
        <f t="shared" si="8"/>
        <v>1</v>
      </c>
      <c r="P35" s="65">
        <f>VLOOKUP($A35,'Return Data'!$B$7:$R$2843,15,0)</f>
        <v>18.135899999999999</v>
      </c>
      <c r="Q35" s="66">
        <f t="shared" si="9"/>
        <v>1</v>
      </c>
      <c r="R35" s="65">
        <f>VLOOKUP($A35,'Return Data'!$B$7:$R$2843,16,0)</f>
        <v>17.538699999999999</v>
      </c>
      <c r="S35" s="67">
        <f t="shared" si="5"/>
        <v>2</v>
      </c>
    </row>
    <row r="36" spans="1:19" x14ac:dyDescent="0.3">
      <c r="A36" s="63" t="s">
        <v>1842</v>
      </c>
      <c r="B36" s="64">
        <f>VLOOKUP($A36,'Return Data'!$B$7:$R$2843,3,0)</f>
        <v>44344</v>
      </c>
      <c r="C36" s="65">
        <f>VLOOKUP($A36,'Return Data'!$B$7:$R$2843,4,0)</f>
        <v>193.98089999999999</v>
      </c>
      <c r="D36" s="65">
        <f>VLOOKUP($A36,'Return Data'!$B$7:$R$2843,10,0)</f>
        <v>5.4508000000000001</v>
      </c>
      <c r="E36" s="66">
        <f t="shared" si="0"/>
        <v>22</v>
      </c>
      <c r="F36" s="65">
        <f>VLOOKUP($A36,'Return Data'!$B$7:$R$2843,11,0)</f>
        <v>16.354299999999999</v>
      </c>
      <c r="G36" s="66">
        <f t="shared" si="1"/>
        <v>22</v>
      </c>
      <c r="H36" s="65">
        <f>VLOOKUP($A36,'Return Data'!$B$7:$R$2843,12,0)</f>
        <v>25.396699999999999</v>
      </c>
      <c r="I36" s="66">
        <f t="shared" si="2"/>
        <v>26</v>
      </c>
      <c r="J36" s="65">
        <f>VLOOKUP($A36,'Return Data'!$B$7:$R$2843,13,0)</f>
        <v>46.400599999999997</v>
      </c>
      <c r="K36" s="66">
        <f t="shared" si="3"/>
        <v>23</v>
      </c>
      <c r="L36" s="65">
        <f>VLOOKUP($A36,'Return Data'!$B$7:$R$2843,17,0)</f>
        <v>15.0123</v>
      </c>
      <c r="M36" s="66">
        <f t="shared" si="7"/>
        <v>13</v>
      </c>
      <c r="N36" s="65">
        <f>VLOOKUP($A36,'Return Data'!$B$7:$R$2843,14,0)</f>
        <v>13.242800000000001</v>
      </c>
      <c r="O36" s="66">
        <f t="shared" si="8"/>
        <v>8</v>
      </c>
      <c r="P36" s="65">
        <f>VLOOKUP($A36,'Return Data'!$B$7:$R$2843,15,0)</f>
        <v>14.121</v>
      </c>
      <c r="Q36" s="66">
        <f t="shared" si="9"/>
        <v>9</v>
      </c>
      <c r="R36" s="65">
        <f>VLOOKUP($A36,'Return Data'!$B$7:$R$2843,16,0)</f>
        <v>15.7476</v>
      </c>
      <c r="S36" s="67">
        <f t="shared" si="5"/>
        <v>6</v>
      </c>
    </row>
    <row r="37" spans="1:19" x14ac:dyDescent="0.3">
      <c r="A37" s="63" t="s">
        <v>533</v>
      </c>
      <c r="B37" s="64">
        <f>VLOOKUP($A37,'Return Data'!$B$7:$R$2843,3,0)</f>
        <v>44344</v>
      </c>
      <c r="C37" s="65">
        <f>VLOOKUP($A37,'Return Data'!$B$7:$R$2843,4,0)</f>
        <v>22.491800000000001</v>
      </c>
      <c r="D37" s="65">
        <f>VLOOKUP($A37,'Return Data'!$B$7:$R$2843,10,0)</f>
        <v>4.9924999999999997</v>
      </c>
      <c r="E37" s="66">
        <f t="shared" si="0"/>
        <v>26</v>
      </c>
      <c r="F37" s="65">
        <f>VLOOKUP($A37,'Return Data'!$B$7:$R$2843,11,0)</f>
        <v>12.0718</v>
      </c>
      <c r="G37" s="66">
        <f t="shared" si="1"/>
        <v>30</v>
      </c>
      <c r="H37" s="65">
        <f>VLOOKUP($A37,'Return Data'!$B$7:$R$2843,12,0)</f>
        <v>20.454799999999999</v>
      </c>
      <c r="I37" s="66">
        <f t="shared" si="2"/>
        <v>31</v>
      </c>
      <c r="J37" s="65">
        <f>VLOOKUP($A37,'Return Data'!$B$7:$R$2843,13,0)</f>
        <v>41.073700000000002</v>
      </c>
      <c r="K37" s="66">
        <f t="shared" si="3"/>
        <v>29</v>
      </c>
      <c r="L37" s="65">
        <f>VLOOKUP($A37,'Return Data'!$B$7:$R$2843,17,0)</f>
        <v>12.1333</v>
      </c>
      <c r="M37" s="66">
        <f t="shared" si="7"/>
        <v>26</v>
      </c>
      <c r="N37" s="65">
        <f>VLOOKUP($A37,'Return Data'!$B$7:$R$2843,14,0)</f>
        <v>10.625299999999999</v>
      </c>
      <c r="O37" s="66">
        <f t="shared" si="8"/>
        <v>18</v>
      </c>
      <c r="P37" s="65">
        <f>VLOOKUP($A37,'Return Data'!$B$7:$R$2843,15,0)</f>
        <v>11.385400000000001</v>
      </c>
      <c r="Q37" s="66">
        <f t="shared" si="9"/>
        <v>17</v>
      </c>
      <c r="R37" s="65">
        <f>VLOOKUP($A37,'Return Data'!$B$7:$R$2843,16,0)</f>
        <v>11.454800000000001</v>
      </c>
      <c r="S37" s="67">
        <f t="shared" si="5"/>
        <v>28</v>
      </c>
    </row>
    <row r="38" spans="1:19" x14ac:dyDescent="0.3">
      <c r="A38" s="63" t="s">
        <v>536</v>
      </c>
      <c r="B38" s="64">
        <f>VLOOKUP($A38,'Return Data'!$B$7:$R$2843,3,0)</f>
        <v>44344</v>
      </c>
      <c r="C38" s="65">
        <f>VLOOKUP($A38,'Return Data'!$B$7:$R$2843,4,0)</f>
        <v>127.0022</v>
      </c>
      <c r="D38" s="65">
        <f>VLOOKUP($A38,'Return Data'!$B$7:$R$2843,10,0)</f>
        <v>5.6501000000000001</v>
      </c>
      <c r="E38" s="66">
        <f t="shared" si="0"/>
        <v>21</v>
      </c>
      <c r="F38" s="65">
        <f>VLOOKUP($A38,'Return Data'!$B$7:$R$2843,11,0)</f>
        <v>18.087</v>
      </c>
      <c r="G38" s="66">
        <f t="shared" si="1"/>
        <v>14</v>
      </c>
      <c r="H38" s="65">
        <f>VLOOKUP($A38,'Return Data'!$B$7:$R$2843,12,0)</f>
        <v>26.4421</v>
      </c>
      <c r="I38" s="66">
        <f t="shared" si="2"/>
        <v>21</v>
      </c>
      <c r="J38" s="65">
        <f>VLOOKUP($A38,'Return Data'!$B$7:$R$2843,13,0)</f>
        <v>45.469700000000003</v>
      </c>
      <c r="K38" s="66">
        <f t="shared" si="3"/>
        <v>24</v>
      </c>
      <c r="L38" s="65">
        <f>VLOOKUP($A38,'Return Data'!$B$7:$R$2843,17,0)</f>
        <v>14.2171</v>
      </c>
      <c r="M38" s="66">
        <f t="shared" si="7"/>
        <v>17</v>
      </c>
      <c r="N38" s="65">
        <f>VLOOKUP($A38,'Return Data'!$B$7:$R$2843,14,0)</f>
        <v>12.739599999999999</v>
      </c>
      <c r="O38" s="66">
        <f t="shared" si="8"/>
        <v>10</v>
      </c>
      <c r="P38" s="65">
        <f>VLOOKUP($A38,'Return Data'!$B$7:$R$2843,15,0)</f>
        <v>13.8658</v>
      </c>
      <c r="Q38" s="66">
        <f t="shared" si="9"/>
        <v>10</v>
      </c>
      <c r="R38" s="65">
        <f>VLOOKUP($A38,'Return Data'!$B$7:$R$2843,16,0)</f>
        <v>11.6533</v>
      </c>
      <c r="S38" s="67">
        <f t="shared" si="5"/>
        <v>26</v>
      </c>
    </row>
    <row r="39" spans="1:19" x14ac:dyDescent="0.3">
      <c r="A39" s="63" t="s">
        <v>537</v>
      </c>
      <c r="B39" s="64">
        <f>VLOOKUP($A39,'Return Data'!$B$7:$R$2843,3,0)</f>
        <v>44344</v>
      </c>
      <c r="C39" s="65">
        <f>VLOOKUP($A39,'Return Data'!$B$7:$R$2843,4,0)</f>
        <v>291.65480000000002</v>
      </c>
      <c r="D39" s="65">
        <f>VLOOKUP($A39,'Return Data'!$B$7:$R$2843,10,0)</f>
        <v>4.8990999999999998</v>
      </c>
      <c r="E39" s="66">
        <f t="shared" si="0"/>
        <v>30</v>
      </c>
      <c r="F39" s="65">
        <f>VLOOKUP($A39,'Return Data'!$B$7:$R$2843,11,0)</f>
        <v>17.416699999999999</v>
      </c>
      <c r="G39" s="66">
        <f t="shared" si="1"/>
        <v>18</v>
      </c>
      <c r="H39" s="65">
        <f>VLOOKUP($A39,'Return Data'!$B$7:$R$2843,12,0)</f>
        <v>28.293099999999999</v>
      </c>
      <c r="I39" s="66">
        <f t="shared" si="2"/>
        <v>17</v>
      </c>
      <c r="J39" s="65">
        <f>VLOOKUP($A39,'Return Data'!$B$7:$R$2843,13,0)</f>
        <v>50.183799999999998</v>
      </c>
      <c r="K39" s="66">
        <f t="shared" si="3"/>
        <v>18</v>
      </c>
      <c r="L39" s="65">
        <f>VLOOKUP($A39,'Return Data'!$B$7:$R$2843,17,0)</f>
        <v>12.178599999999999</v>
      </c>
      <c r="M39" s="66">
        <f t="shared" si="7"/>
        <v>25</v>
      </c>
      <c r="N39" s="65">
        <f>VLOOKUP($A39,'Return Data'!$B$7:$R$2843,14,0)</f>
        <v>10.6302</v>
      </c>
      <c r="O39" s="66">
        <f t="shared" si="8"/>
        <v>17</v>
      </c>
      <c r="P39" s="65">
        <f>VLOOKUP($A39,'Return Data'!$B$7:$R$2843,15,0)</f>
        <v>11.013999999999999</v>
      </c>
      <c r="Q39" s="66">
        <f t="shared" si="9"/>
        <v>20</v>
      </c>
      <c r="R39" s="65">
        <f>VLOOKUP($A39,'Return Data'!$B$7:$R$2843,16,0)</f>
        <v>13.684100000000001</v>
      </c>
      <c r="S39" s="67">
        <f t="shared" si="5"/>
        <v>18</v>
      </c>
    </row>
    <row r="40" spans="1:19" x14ac:dyDescent="0.3">
      <c r="A40" s="63" t="s">
        <v>539</v>
      </c>
      <c r="B40" s="64">
        <f>VLOOKUP($A40,'Return Data'!$B$7:$R$2843,3,0)</f>
        <v>44344</v>
      </c>
      <c r="C40" s="65">
        <f>VLOOKUP($A40,'Return Data'!$B$7:$R$2843,4,0)</f>
        <v>231.8107</v>
      </c>
      <c r="D40" s="65">
        <f>VLOOKUP($A40,'Return Data'!$B$7:$R$2843,10,0)</f>
        <v>8.0122</v>
      </c>
      <c r="E40" s="66">
        <f t="shared" si="0"/>
        <v>5</v>
      </c>
      <c r="F40" s="65">
        <f>VLOOKUP($A40,'Return Data'!$B$7:$R$2843,11,0)</f>
        <v>23.2499</v>
      </c>
      <c r="G40" s="66">
        <f t="shared" si="1"/>
        <v>6</v>
      </c>
      <c r="H40" s="65">
        <f>VLOOKUP($A40,'Return Data'!$B$7:$R$2843,12,0)</f>
        <v>32.510599999999997</v>
      </c>
      <c r="I40" s="66">
        <f t="shared" si="2"/>
        <v>7</v>
      </c>
      <c r="J40" s="65">
        <f>VLOOKUP($A40,'Return Data'!$B$7:$R$2843,13,0)</f>
        <v>58.222200000000001</v>
      </c>
      <c r="K40" s="66">
        <f t="shared" si="3"/>
        <v>6</v>
      </c>
      <c r="L40" s="65">
        <f>VLOOKUP($A40,'Return Data'!$B$7:$R$2843,17,0)</f>
        <v>14.4024</v>
      </c>
      <c r="M40" s="66">
        <f t="shared" si="7"/>
        <v>16</v>
      </c>
      <c r="N40" s="65">
        <f>VLOOKUP($A40,'Return Data'!$B$7:$R$2843,14,0)</f>
        <v>10.200799999999999</v>
      </c>
      <c r="O40" s="66">
        <f t="shared" si="8"/>
        <v>20</v>
      </c>
      <c r="P40" s="65">
        <f>VLOOKUP($A40,'Return Data'!$B$7:$R$2843,15,0)</f>
        <v>12.1465</v>
      </c>
      <c r="Q40" s="66">
        <f t="shared" si="9"/>
        <v>14</v>
      </c>
      <c r="R40" s="65">
        <f>VLOOKUP($A40,'Return Data'!$B$7:$R$2843,16,0)</f>
        <v>12.185</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6.6570181818181835</v>
      </c>
      <c r="E42" s="74"/>
      <c r="F42" s="75">
        <f>AVERAGE(F8:F40)</f>
        <v>18.303454545454546</v>
      </c>
      <c r="G42" s="74"/>
      <c r="H42" s="75">
        <f>AVERAGE(H8:H40)</f>
        <v>28.923606060606058</v>
      </c>
      <c r="I42" s="74"/>
      <c r="J42" s="75">
        <f>AVERAGE(J8:J40)</f>
        <v>52.642118181818176</v>
      </c>
      <c r="K42" s="74"/>
      <c r="L42" s="75">
        <f>AVERAGE(L8:L40)</f>
        <v>15.127903448275861</v>
      </c>
      <c r="M42" s="74"/>
      <c r="N42" s="75">
        <f>AVERAGE(N8:N40)</f>
        <v>12.092138461538461</v>
      </c>
      <c r="O42" s="74"/>
      <c r="P42" s="75">
        <f>AVERAGE(P8:P40)</f>
        <v>13.209072727272728</v>
      </c>
      <c r="Q42" s="74"/>
      <c r="R42" s="75">
        <f>AVERAGE(R8:R40)</f>
        <v>13.896536363636361</v>
      </c>
      <c r="S42" s="76"/>
    </row>
    <row r="43" spans="1:19" x14ac:dyDescent="0.3">
      <c r="A43" s="73" t="s">
        <v>28</v>
      </c>
      <c r="B43" s="74"/>
      <c r="C43" s="74"/>
      <c r="D43" s="75">
        <f>MIN(D8:D40)</f>
        <v>3.8607999999999998</v>
      </c>
      <c r="E43" s="74"/>
      <c r="F43" s="75">
        <f>MIN(F8:F40)</f>
        <v>10.5863</v>
      </c>
      <c r="G43" s="74"/>
      <c r="H43" s="75">
        <f>MIN(H8:H40)</f>
        <v>20.131399999999999</v>
      </c>
      <c r="I43" s="74"/>
      <c r="J43" s="75">
        <f>MIN(J8:J40)</f>
        <v>37.776899999999998</v>
      </c>
      <c r="K43" s="74"/>
      <c r="L43" s="75">
        <f>MIN(L8:L40)</f>
        <v>5.4734999999999996</v>
      </c>
      <c r="M43" s="74"/>
      <c r="N43" s="75">
        <f>MIN(N8:N40)</f>
        <v>3.7673999999999999</v>
      </c>
      <c r="O43" s="74"/>
      <c r="P43" s="75">
        <f>MIN(P8:P40)</f>
        <v>8.9108999999999998</v>
      </c>
      <c r="Q43" s="74"/>
      <c r="R43" s="75">
        <f>MIN(R8:R40)</f>
        <v>9.7049000000000003</v>
      </c>
      <c r="S43" s="76"/>
    </row>
    <row r="44" spans="1:19" ht="15" thickBot="1" x14ac:dyDescent="0.35">
      <c r="A44" s="77" t="s">
        <v>29</v>
      </c>
      <c r="B44" s="78"/>
      <c r="C44" s="78"/>
      <c r="D44" s="79">
        <f>MAX(D8:D40)</f>
        <v>19.950600000000001</v>
      </c>
      <c r="E44" s="78"/>
      <c r="F44" s="79">
        <f>MAX(F8:F40)</f>
        <v>37.832500000000003</v>
      </c>
      <c r="G44" s="78"/>
      <c r="H44" s="79">
        <f>MAX(H8:H40)</f>
        <v>50.270099999999999</v>
      </c>
      <c r="I44" s="78"/>
      <c r="J44" s="79">
        <f>MAX(J8:J40)</f>
        <v>94.104699999999994</v>
      </c>
      <c r="K44" s="78"/>
      <c r="L44" s="79">
        <f>MAX(L8:L40)</f>
        <v>30.804200000000002</v>
      </c>
      <c r="M44" s="78"/>
      <c r="N44" s="79">
        <f>MAX(N8:N40)</f>
        <v>23.872599999999998</v>
      </c>
      <c r="O44" s="78"/>
      <c r="P44" s="79">
        <f>MAX(P8:P40)</f>
        <v>18.135899999999999</v>
      </c>
      <c r="Q44" s="78"/>
      <c r="R44" s="79">
        <f>MAX(R8:R40)</f>
        <v>25.645199999999999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44344</v>
      </c>
      <c r="C8" s="65">
        <f>VLOOKUP($A8,'Return Data'!$B$7:$R$2843,4,0)</f>
        <v>954.21</v>
      </c>
      <c r="D8" s="65">
        <f>VLOOKUP($A8,'Return Data'!$B$7:$R$2843,10,0)</f>
        <v>6.0834000000000001</v>
      </c>
      <c r="E8" s="66">
        <f t="shared" ref="E8:E40" si="0">RANK(D8,D$8:D$40,0)</f>
        <v>12</v>
      </c>
      <c r="F8" s="65">
        <f>VLOOKUP($A8,'Return Data'!$B$7:$R$2843,11,0)</f>
        <v>17.282399999999999</v>
      </c>
      <c r="G8" s="66">
        <f t="shared" ref="G8:G40" si="1">RANK(F8,F$8:F$40,0)</f>
        <v>15</v>
      </c>
      <c r="H8" s="65">
        <f>VLOOKUP($A8,'Return Data'!$B$7:$R$2843,12,0)</f>
        <v>30.627800000000001</v>
      </c>
      <c r="I8" s="66">
        <f t="shared" ref="I8:I40" si="2">RANK(H8,H$8:H$40,0)</f>
        <v>11</v>
      </c>
      <c r="J8" s="65">
        <f>VLOOKUP($A8,'Return Data'!$B$7:$R$2843,13,0)</f>
        <v>55.105699999999999</v>
      </c>
      <c r="K8" s="66">
        <f t="shared" ref="K8:K40" si="3">RANK(J8,J$8:J$40,0)</f>
        <v>10</v>
      </c>
      <c r="L8" s="65">
        <f>VLOOKUP($A8,'Return Data'!$B$7:$R$2843,17,0)</f>
        <v>11.598000000000001</v>
      </c>
      <c r="M8" s="66">
        <f t="shared" ref="M8:M17" si="4">RANK(L8,L$8:L$40,0)</f>
        <v>21</v>
      </c>
      <c r="N8" s="65">
        <f>VLOOKUP($A8,'Return Data'!$B$7:$R$2843,14,0)</f>
        <v>8.1325000000000003</v>
      </c>
      <c r="O8" s="66">
        <f>RANK(N8,N$8:N$40,0)</f>
        <v>24</v>
      </c>
      <c r="P8" s="65">
        <f>VLOOKUP($A8,'Return Data'!$B$7:$R$2843,15,0)</f>
        <v>10.421900000000001</v>
      </c>
      <c r="Q8" s="66">
        <f>RANK(P8,P$8:P$40,0)</f>
        <v>16</v>
      </c>
      <c r="R8" s="65">
        <f>VLOOKUP($A8,'Return Data'!$B$7:$R$2843,16,0)</f>
        <v>18.914899999999999</v>
      </c>
      <c r="S8" s="67">
        <f t="shared" ref="S8:S40" si="5">RANK(R8,R$8:R$40,0)</f>
        <v>2</v>
      </c>
    </row>
    <row r="9" spans="1:20" x14ac:dyDescent="0.3">
      <c r="A9" s="63" t="s">
        <v>481</v>
      </c>
      <c r="B9" s="64">
        <f>VLOOKUP($A9,'Return Data'!$B$7:$R$2843,3,0)</f>
        <v>44344</v>
      </c>
      <c r="C9" s="65">
        <f>VLOOKUP($A9,'Return Data'!$B$7:$R$2843,4,0)</f>
        <v>13.6</v>
      </c>
      <c r="D9" s="65">
        <f>VLOOKUP($A9,'Return Data'!$B$7:$R$2843,10,0)</f>
        <v>4.7766000000000002</v>
      </c>
      <c r="E9" s="66">
        <f t="shared" si="0"/>
        <v>25</v>
      </c>
      <c r="F9" s="65">
        <f>VLOOKUP($A9,'Return Data'!$B$7:$R$2843,11,0)</f>
        <v>10.9299</v>
      </c>
      <c r="G9" s="66">
        <f t="shared" si="1"/>
        <v>31</v>
      </c>
      <c r="H9" s="65">
        <f>VLOOKUP($A9,'Return Data'!$B$7:$R$2843,12,0)</f>
        <v>22.522500000000001</v>
      </c>
      <c r="I9" s="66">
        <f t="shared" si="2"/>
        <v>27</v>
      </c>
      <c r="J9" s="65">
        <f>VLOOKUP($A9,'Return Data'!$B$7:$R$2843,13,0)</f>
        <v>43.007399999999997</v>
      </c>
      <c r="K9" s="66">
        <f t="shared" si="3"/>
        <v>27</v>
      </c>
      <c r="L9" s="65">
        <f>VLOOKUP($A9,'Return Data'!$B$7:$R$2843,17,0)</f>
        <v>14.333399999999999</v>
      </c>
      <c r="M9" s="66">
        <f t="shared" si="4"/>
        <v>12</v>
      </c>
      <c r="N9" s="65"/>
      <c r="O9" s="66"/>
      <c r="P9" s="65"/>
      <c r="Q9" s="66"/>
      <c r="R9" s="65">
        <f>VLOOKUP($A9,'Return Data'!$B$7:$R$2843,16,0)</f>
        <v>11.5953</v>
      </c>
      <c r="S9" s="67">
        <f t="shared" si="5"/>
        <v>23</v>
      </c>
    </row>
    <row r="10" spans="1:20" x14ac:dyDescent="0.3">
      <c r="A10" s="63" t="s">
        <v>482</v>
      </c>
      <c r="B10" s="64">
        <f>VLOOKUP($A10,'Return Data'!$B$7:$R$2843,3,0)</f>
        <v>44344</v>
      </c>
      <c r="C10" s="65">
        <f>VLOOKUP($A10,'Return Data'!$B$7:$R$2843,4,0)</f>
        <v>71.44</v>
      </c>
      <c r="D10" s="65">
        <f>VLOOKUP($A10,'Return Data'!$B$7:$R$2843,10,0)</f>
        <v>4.9508000000000001</v>
      </c>
      <c r="E10" s="66">
        <f t="shared" si="0"/>
        <v>23</v>
      </c>
      <c r="F10" s="65">
        <f>VLOOKUP($A10,'Return Data'!$B$7:$R$2843,11,0)</f>
        <v>16.713000000000001</v>
      </c>
      <c r="G10" s="66">
        <f t="shared" si="1"/>
        <v>18</v>
      </c>
      <c r="H10" s="65">
        <f>VLOOKUP($A10,'Return Data'!$B$7:$R$2843,12,0)</f>
        <v>26.9819</v>
      </c>
      <c r="I10" s="66">
        <f t="shared" si="2"/>
        <v>18</v>
      </c>
      <c r="J10" s="65">
        <f>VLOOKUP($A10,'Return Data'!$B$7:$R$2843,13,0)</f>
        <v>51.259799999999998</v>
      </c>
      <c r="K10" s="66">
        <f t="shared" si="3"/>
        <v>13</v>
      </c>
      <c r="L10" s="65">
        <f>VLOOKUP($A10,'Return Data'!$B$7:$R$2843,17,0)</f>
        <v>12.3591</v>
      </c>
      <c r="M10" s="66">
        <f t="shared" si="4"/>
        <v>19</v>
      </c>
      <c r="N10" s="65">
        <f>VLOOKUP($A10,'Return Data'!$B$7:$R$2843,14,0)</f>
        <v>8.2994000000000003</v>
      </c>
      <c r="O10" s="66">
        <f t="shared" ref="O10:O17" si="6">RANK(N10,N$8:N$40,0)</f>
        <v>23</v>
      </c>
      <c r="P10" s="65">
        <f>VLOOKUP($A10,'Return Data'!$B$7:$R$2843,15,0)</f>
        <v>10.495100000000001</v>
      </c>
      <c r="Q10" s="66">
        <f>RANK(P10,P$8:P$40,0)</f>
        <v>15</v>
      </c>
      <c r="R10" s="65">
        <f>VLOOKUP($A10,'Return Data'!$B$7:$R$2843,16,0)</f>
        <v>11.734999999999999</v>
      </c>
      <c r="S10" s="67">
        <f t="shared" si="5"/>
        <v>22</v>
      </c>
    </row>
    <row r="11" spans="1:20" x14ac:dyDescent="0.3">
      <c r="A11" s="63" t="s">
        <v>1781</v>
      </c>
      <c r="B11" s="64">
        <f>VLOOKUP($A11,'Return Data'!$B$7:$R$2843,3,0)</f>
        <v>44344</v>
      </c>
      <c r="C11" s="65">
        <f>VLOOKUP($A11,'Return Data'!$B$7:$R$2843,4,0)</f>
        <v>16.895499999999998</v>
      </c>
      <c r="D11" s="65">
        <f>VLOOKUP($A11,'Return Data'!$B$7:$R$2843,10,0)</f>
        <v>6.5820999999999996</v>
      </c>
      <c r="E11" s="66">
        <f t="shared" si="0"/>
        <v>10</v>
      </c>
      <c r="F11" s="65">
        <f>VLOOKUP($A11,'Return Data'!$B$7:$R$2843,11,0)</f>
        <v>20.053599999999999</v>
      </c>
      <c r="G11" s="66">
        <f t="shared" si="1"/>
        <v>9</v>
      </c>
      <c r="H11" s="65">
        <f>VLOOKUP($A11,'Return Data'!$B$7:$R$2843,12,0)</f>
        <v>27.1084</v>
      </c>
      <c r="I11" s="66">
        <f t="shared" si="2"/>
        <v>17</v>
      </c>
      <c r="J11" s="65">
        <f>VLOOKUP($A11,'Return Data'!$B$7:$R$2843,13,0)</f>
        <v>45.635800000000003</v>
      </c>
      <c r="K11" s="66">
        <f t="shared" si="3"/>
        <v>21</v>
      </c>
      <c r="L11" s="65">
        <f>VLOOKUP($A11,'Return Data'!$B$7:$R$2843,17,0)</f>
        <v>18.148399999999999</v>
      </c>
      <c r="M11" s="66">
        <f t="shared" si="4"/>
        <v>3</v>
      </c>
      <c r="N11" s="65">
        <f>VLOOKUP($A11,'Return Data'!$B$7:$R$2843,14,0)</f>
        <v>15.481400000000001</v>
      </c>
      <c r="O11" s="66">
        <f t="shared" si="6"/>
        <v>2</v>
      </c>
      <c r="P11" s="65"/>
      <c r="Q11" s="66"/>
      <c r="R11" s="65">
        <f>VLOOKUP($A11,'Return Data'!$B$7:$R$2843,16,0)</f>
        <v>13.497</v>
      </c>
      <c r="S11" s="67">
        <f t="shared" si="5"/>
        <v>12</v>
      </c>
    </row>
    <row r="12" spans="1:20" x14ac:dyDescent="0.3">
      <c r="A12" s="63" t="s">
        <v>485</v>
      </c>
      <c r="B12" s="64">
        <f>VLOOKUP($A12,'Return Data'!$B$7:$R$2843,3,0)</f>
        <v>44344</v>
      </c>
      <c r="C12" s="65">
        <f>VLOOKUP($A12,'Return Data'!$B$7:$R$2843,4,0)</f>
        <v>18.89</v>
      </c>
      <c r="D12" s="65">
        <f>VLOOKUP($A12,'Return Data'!$B$7:$R$2843,10,0)</f>
        <v>14.902699999999999</v>
      </c>
      <c r="E12" s="66">
        <f t="shared" si="0"/>
        <v>2</v>
      </c>
      <c r="F12" s="65">
        <f>VLOOKUP($A12,'Return Data'!$B$7:$R$2843,11,0)</f>
        <v>25.515000000000001</v>
      </c>
      <c r="G12" s="66">
        <f t="shared" si="1"/>
        <v>3</v>
      </c>
      <c r="H12" s="65">
        <f>VLOOKUP($A12,'Return Data'!$B$7:$R$2843,12,0)</f>
        <v>39.101599999999998</v>
      </c>
      <c r="I12" s="66">
        <f t="shared" si="2"/>
        <v>2</v>
      </c>
      <c r="J12" s="65">
        <f>VLOOKUP($A12,'Return Data'!$B$7:$R$2843,13,0)</f>
        <v>74.584100000000007</v>
      </c>
      <c r="K12" s="66">
        <f t="shared" si="3"/>
        <v>3</v>
      </c>
      <c r="L12" s="65">
        <f>VLOOKUP($A12,'Return Data'!$B$7:$R$2843,17,0)</f>
        <v>20.605499999999999</v>
      </c>
      <c r="M12" s="66">
        <f t="shared" si="4"/>
        <v>2</v>
      </c>
      <c r="N12" s="65">
        <f>VLOOKUP($A12,'Return Data'!$B$7:$R$2843,14,0)</f>
        <v>9.4596</v>
      </c>
      <c r="O12" s="66">
        <f t="shared" si="6"/>
        <v>16</v>
      </c>
      <c r="P12" s="65"/>
      <c r="Q12" s="66"/>
      <c r="R12" s="65">
        <f>VLOOKUP($A12,'Return Data'!$B$7:$R$2843,16,0)</f>
        <v>13.99</v>
      </c>
      <c r="S12" s="67">
        <f t="shared" si="5"/>
        <v>9</v>
      </c>
    </row>
    <row r="13" spans="1:20" x14ac:dyDescent="0.3">
      <c r="A13" s="63" t="s">
        <v>487</v>
      </c>
      <c r="B13" s="64">
        <f>VLOOKUP($A13,'Return Data'!$B$7:$R$2843,3,0)</f>
        <v>44344</v>
      </c>
      <c r="C13" s="65">
        <f>VLOOKUP($A13,'Return Data'!$B$7:$R$2843,4,0)</f>
        <v>219.51</v>
      </c>
      <c r="D13" s="65">
        <f>VLOOKUP($A13,'Return Data'!$B$7:$R$2843,10,0)</f>
        <v>5.3715000000000002</v>
      </c>
      <c r="E13" s="66">
        <f t="shared" si="0"/>
        <v>19</v>
      </c>
      <c r="F13" s="65">
        <f>VLOOKUP($A13,'Return Data'!$B$7:$R$2843,11,0)</f>
        <v>14.465199999999999</v>
      </c>
      <c r="G13" s="66">
        <f t="shared" si="1"/>
        <v>24</v>
      </c>
      <c r="H13" s="65">
        <f>VLOOKUP($A13,'Return Data'!$B$7:$R$2843,12,0)</f>
        <v>24.4529</v>
      </c>
      <c r="I13" s="66">
        <f t="shared" si="2"/>
        <v>24</v>
      </c>
      <c r="J13" s="65">
        <f>VLOOKUP($A13,'Return Data'!$B$7:$R$2843,13,0)</f>
        <v>43.330100000000002</v>
      </c>
      <c r="K13" s="66">
        <f t="shared" si="3"/>
        <v>25</v>
      </c>
      <c r="L13" s="65">
        <f>VLOOKUP($A13,'Return Data'!$B$7:$R$2843,17,0)</f>
        <v>16.2728</v>
      </c>
      <c r="M13" s="66">
        <f t="shared" si="4"/>
        <v>6</v>
      </c>
      <c r="N13" s="65">
        <f>VLOOKUP($A13,'Return Data'!$B$7:$R$2843,14,0)</f>
        <v>13.7651</v>
      </c>
      <c r="O13" s="66">
        <f t="shared" si="6"/>
        <v>3</v>
      </c>
      <c r="P13" s="65">
        <f>VLOOKUP($A13,'Return Data'!$B$7:$R$2843,15,0)</f>
        <v>14.4214</v>
      </c>
      <c r="Q13" s="66">
        <f>RANK(P13,P$8:P$40,0)</f>
        <v>3</v>
      </c>
      <c r="R13" s="65">
        <f>VLOOKUP($A13,'Return Data'!$B$7:$R$2843,16,0)</f>
        <v>11.5166</v>
      </c>
      <c r="S13" s="67">
        <f t="shared" si="5"/>
        <v>24</v>
      </c>
    </row>
    <row r="14" spans="1:20" x14ac:dyDescent="0.3">
      <c r="A14" s="63" t="s">
        <v>489</v>
      </c>
      <c r="B14" s="64">
        <f>VLOOKUP($A14,'Return Data'!$B$7:$R$2843,3,0)</f>
        <v>44344</v>
      </c>
      <c r="C14" s="65">
        <f>VLOOKUP($A14,'Return Data'!$B$7:$R$2843,4,0)</f>
        <v>211.93600000000001</v>
      </c>
      <c r="D14" s="65">
        <f>VLOOKUP($A14,'Return Data'!$B$7:$R$2843,10,0)</f>
        <v>5.9034000000000004</v>
      </c>
      <c r="E14" s="66">
        <f t="shared" si="0"/>
        <v>15</v>
      </c>
      <c r="F14" s="65">
        <f>VLOOKUP($A14,'Return Data'!$B$7:$R$2843,11,0)</f>
        <v>16.333300000000001</v>
      </c>
      <c r="G14" s="66">
        <f t="shared" si="1"/>
        <v>20</v>
      </c>
      <c r="H14" s="65">
        <f>VLOOKUP($A14,'Return Data'!$B$7:$R$2843,12,0)</f>
        <v>27.516400000000001</v>
      </c>
      <c r="I14" s="66">
        <f t="shared" si="2"/>
        <v>14</v>
      </c>
      <c r="J14" s="65">
        <f>VLOOKUP($A14,'Return Data'!$B$7:$R$2843,13,0)</f>
        <v>49.134099999999997</v>
      </c>
      <c r="K14" s="66">
        <f t="shared" si="3"/>
        <v>14</v>
      </c>
      <c r="L14" s="65">
        <f>VLOOKUP($A14,'Return Data'!$B$7:$R$2843,17,0)</f>
        <v>16.942900000000002</v>
      </c>
      <c r="M14" s="66">
        <f t="shared" si="4"/>
        <v>5</v>
      </c>
      <c r="N14" s="65">
        <f>VLOOKUP($A14,'Return Data'!$B$7:$R$2843,14,0)</f>
        <v>12.939399999999999</v>
      </c>
      <c r="O14" s="66">
        <f t="shared" si="6"/>
        <v>7</v>
      </c>
      <c r="P14" s="65">
        <f>VLOOKUP($A14,'Return Data'!$B$7:$R$2843,15,0)</f>
        <v>13.7264</v>
      </c>
      <c r="Q14" s="66">
        <f>RANK(P14,P$8:P$40,0)</f>
        <v>6</v>
      </c>
      <c r="R14" s="65">
        <f>VLOOKUP($A14,'Return Data'!$B$7:$R$2843,16,0)</f>
        <v>14.876099999999999</v>
      </c>
      <c r="S14" s="67">
        <f t="shared" si="5"/>
        <v>6</v>
      </c>
    </row>
    <row r="15" spans="1:20" x14ac:dyDescent="0.3">
      <c r="A15" s="63" t="s">
        <v>491</v>
      </c>
      <c r="B15" s="64">
        <f>VLOOKUP($A15,'Return Data'!$B$7:$R$2843,3,0)</f>
        <v>44344</v>
      </c>
      <c r="C15" s="65">
        <f>VLOOKUP($A15,'Return Data'!$B$7:$R$2843,4,0)</f>
        <v>33.71</v>
      </c>
      <c r="D15" s="65">
        <f>VLOOKUP($A15,'Return Data'!$B$7:$R$2843,10,0)</f>
        <v>6.0396000000000001</v>
      </c>
      <c r="E15" s="66">
        <f t="shared" si="0"/>
        <v>13</v>
      </c>
      <c r="F15" s="65">
        <f>VLOOKUP($A15,'Return Data'!$B$7:$R$2843,11,0)</f>
        <v>17.374700000000001</v>
      </c>
      <c r="G15" s="66">
        <f t="shared" si="1"/>
        <v>13</v>
      </c>
      <c r="H15" s="65">
        <f>VLOOKUP($A15,'Return Data'!$B$7:$R$2843,12,0)</f>
        <v>27.255600000000001</v>
      </c>
      <c r="I15" s="66">
        <f t="shared" si="2"/>
        <v>16</v>
      </c>
      <c r="J15" s="65">
        <f>VLOOKUP($A15,'Return Data'!$B$7:$R$2843,13,0)</f>
        <v>48.371499999999997</v>
      </c>
      <c r="K15" s="66">
        <f t="shared" si="3"/>
        <v>17</v>
      </c>
      <c r="L15" s="65">
        <f>VLOOKUP($A15,'Return Data'!$B$7:$R$2843,17,0)</f>
        <v>14.4626</v>
      </c>
      <c r="M15" s="66">
        <f t="shared" si="4"/>
        <v>9</v>
      </c>
      <c r="N15" s="65">
        <f>VLOOKUP($A15,'Return Data'!$B$7:$R$2843,14,0)</f>
        <v>11.5322</v>
      </c>
      <c r="O15" s="66">
        <f t="shared" si="6"/>
        <v>9</v>
      </c>
      <c r="P15" s="65">
        <f>VLOOKUP($A15,'Return Data'!$B$7:$R$2843,15,0)</f>
        <v>11.578799999999999</v>
      </c>
      <c r="Q15" s="66">
        <f>RANK(P15,P$8:P$40,0)</f>
        <v>11</v>
      </c>
      <c r="R15" s="65">
        <f>VLOOKUP($A15,'Return Data'!$B$7:$R$2843,16,0)</f>
        <v>10.8447</v>
      </c>
      <c r="S15" s="67">
        <f t="shared" si="5"/>
        <v>27</v>
      </c>
    </row>
    <row r="16" spans="1:20" x14ac:dyDescent="0.3">
      <c r="A16" s="63" t="s">
        <v>492</v>
      </c>
      <c r="B16" s="64">
        <f>VLOOKUP($A16,'Return Data'!$B$7:$R$2843,3,0)</f>
        <v>44344</v>
      </c>
      <c r="C16" s="65">
        <f>VLOOKUP($A16,'Return Data'!$B$7:$R$2843,4,0)</f>
        <v>160.08449999999999</v>
      </c>
      <c r="D16" s="65">
        <f>VLOOKUP($A16,'Return Data'!$B$7:$R$2843,10,0)</f>
        <v>5.4215999999999998</v>
      </c>
      <c r="E16" s="66">
        <f t="shared" si="0"/>
        <v>18</v>
      </c>
      <c r="F16" s="65">
        <f>VLOOKUP($A16,'Return Data'!$B$7:$R$2843,11,0)</f>
        <v>18.291899999999998</v>
      </c>
      <c r="G16" s="66">
        <f t="shared" si="1"/>
        <v>11</v>
      </c>
      <c r="H16" s="65">
        <f>VLOOKUP($A16,'Return Data'!$B$7:$R$2843,12,0)</f>
        <v>30.902100000000001</v>
      </c>
      <c r="I16" s="66">
        <f t="shared" si="2"/>
        <v>10</v>
      </c>
      <c r="J16" s="65">
        <f>VLOOKUP($A16,'Return Data'!$B$7:$R$2843,13,0)</f>
        <v>52.606200000000001</v>
      </c>
      <c r="K16" s="66">
        <f t="shared" si="3"/>
        <v>12</v>
      </c>
      <c r="L16" s="65">
        <f>VLOOKUP($A16,'Return Data'!$B$7:$R$2843,17,0)</f>
        <v>14.363899999999999</v>
      </c>
      <c r="M16" s="66">
        <f t="shared" si="4"/>
        <v>11</v>
      </c>
      <c r="N16" s="65">
        <f>VLOOKUP($A16,'Return Data'!$B$7:$R$2843,14,0)</f>
        <v>11.290699999999999</v>
      </c>
      <c r="O16" s="66">
        <f t="shared" si="6"/>
        <v>11</v>
      </c>
      <c r="P16" s="65">
        <f>VLOOKUP($A16,'Return Data'!$B$7:$R$2843,15,0)</f>
        <v>11.2615</v>
      </c>
      <c r="Q16" s="66">
        <f>RANK(P16,P$8:P$40,0)</f>
        <v>13</v>
      </c>
      <c r="R16" s="65">
        <f>VLOOKUP($A16,'Return Data'!$B$7:$R$2843,16,0)</f>
        <v>13.781000000000001</v>
      </c>
      <c r="S16" s="67">
        <f t="shared" si="5"/>
        <v>10</v>
      </c>
    </row>
    <row r="17" spans="1:19" x14ac:dyDescent="0.3">
      <c r="A17" s="63" t="s">
        <v>494</v>
      </c>
      <c r="B17" s="64">
        <f>VLOOKUP($A17,'Return Data'!$B$7:$R$2843,3,0)</f>
        <v>44344</v>
      </c>
      <c r="C17" s="65">
        <f>VLOOKUP($A17,'Return Data'!$B$7:$R$2843,4,0)</f>
        <v>71.540000000000006</v>
      </c>
      <c r="D17" s="65">
        <f>VLOOKUP($A17,'Return Data'!$B$7:$R$2843,10,0)</f>
        <v>5.9161000000000001</v>
      </c>
      <c r="E17" s="66">
        <f t="shared" si="0"/>
        <v>14</v>
      </c>
      <c r="F17" s="65">
        <f>VLOOKUP($A17,'Return Data'!$B$7:$R$2843,11,0)</f>
        <v>21.161799999999999</v>
      </c>
      <c r="G17" s="66">
        <f t="shared" si="1"/>
        <v>8</v>
      </c>
      <c r="H17" s="65">
        <f>VLOOKUP($A17,'Return Data'!$B$7:$R$2843,12,0)</f>
        <v>31.817499999999999</v>
      </c>
      <c r="I17" s="66">
        <f t="shared" si="2"/>
        <v>6</v>
      </c>
      <c r="J17" s="65">
        <f>VLOOKUP($A17,'Return Data'!$B$7:$R$2843,13,0)</f>
        <v>57.500799999999998</v>
      </c>
      <c r="K17" s="66">
        <f t="shared" si="3"/>
        <v>5</v>
      </c>
      <c r="L17" s="65">
        <f>VLOOKUP($A17,'Return Data'!$B$7:$R$2843,17,0)</f>
        <v>13.7525</v>
      </c>
      <c r="M17" s="66">
        <f t="shared" si="4"/>
        <v>14</v>
      </c>
      <c r="N17" s="65">
        <f>VLOOKUP($A17,'Return Data'!$B$7:$R$2843,14,0)</f>
        <v>11.0364</v>
      </c>
      <c r="O17" s="66">
        <f t="shared" si="6"/>
        <v>13</v>
      </c>
      <c r="P17" s="65">
        <f>VLOOKUP($A17,'Return Data'!$B$7:$R$2843,15,0)</f>
        <v>12.435</v>
      </c>
      <c r="Q17" s="66">
        <f>RANK(P17,P$8:P$40,0)</f>
        <v>10</v>
      </c>
      <c r="R17" s="65">
        <f>VLOOKUP($A17,'Return Data'!$B$7:$R$2843,16,0)</f>
        <v>12.9541</v>
      </c>
      <c r="S17" s="67">
        <f t="shared" si="5"/>
        <v>14</v>
      </c>
    </row>
    <row r="18" spans="1:19" x14ac:dyDescent="0.3">
      <c r="A18" s="63" t="s">
        <v>497</v>
      </c>
      <c r="B18" s="64">
        <f>VLOOKUP($A18,'Return Data'!$B$7:$R$2843,3,0)</f>
        <v>44344</v>
      </c>
      <c r="C18" s="65">
        <f>VLOOKUP($A18,'Return Data'!$B$7:$R$2843,4,0)</f>
        <v>14.298999999999999</v>
      </c>
      <c r="D18" s="65">
        <f>VLOOKUP($A18,'Return Data'!$B$7:$R$2843,10,0)</f>
        <v>4.5439999999999996</v>
      </c>
      <c r="E18" s="66">
        <f t="shared" si="0"/>
        <v>30</v>
      </c>
      <c r="F18" s="65">
        <f>VLOOKUP($A18,'Return Data'!$B$7:$R$2843,11,0)</f>
        <v>13.951700000000001</v>
      </c>
      <c r="G18" s="66">
        <f t="shared" si="1"/>
        <v>25</v>
      </c>
      <c r="H18" s="65">
        <f>VLOOKUP($A18,'Return Data'!$B$7:$R$2843,12,0)</f>
        <v>24.172799999999999</v>
      </c>
      <c r="I18" s="66">
        <f t="shared" si="2"/>
        <v>26</v>
      </c>
      <c r="J18" s="65">
        <f>VLOOKUP($A18,'Return Data'!$B$7:$R$2843,13,0)</f>
        <v>43.191899999999997</v>
      </c>
      <c r="K18" s="66">
        <f t="shared" si="3"/>
        <v>26</v>
      </c>
      <c r="L18" s="65"/>
      <c r="M18" s="66"/>
      <c r="N18" s="65"/>
      <c r="O18" s="66"/>
      <c r="P18" s="65"/>
      <c r="Q18" s="66"/>
      <c r="R18" s="65">
        <f>VLOOKUP($A18,'Return Data'!$B$7:$R$2843,16,0)</f>
        <v>14.7448</v>
      </c>
      <c r="S18" s="67">
        <f t="shared" si="5"/>
        <v>7</v>
      </c>
    </row>
    <row r="19" spans="1:19" x14ac:dyDescent="0.3">
      <c r="A19" s="63" t="s">
        <v>498</v>
      </c>
      <c r="B19" s="64">
        <f>VLOOKUP($A19,'Return Data'!$B$7:$R$2843,3,0)</f>
        <v>44344</v>
      </c>
      <c r="C19" s="65">
        <f>VLOOKUP($A19,'Return Data'!$B$7:$R$2843,4,0)</f>
        <v>182.9</v>
      </c>
      <c r="D19" s="65">
        <f>VLOOKUP($A19,'Return Data'!$B$7:$R$2843,10,0)</f>
        <v>6.7405999999999997</v>
      </c>
      <c r="E19" s="66">
        <f t="shared" si="0"/>
        <v>9</v>
      </c>
      <c r="F19" s="65">
        <f>VLOOKUP($A19,'Return Data'!$B$7:$R$2843,11,0)</f>
        <v>30.020600000000002</v>
      </c>
      <c r="G19" s="66">
        <f t="shared" si="1"/>
        <v>2</v>
      </c>
      <c r="H19" s="65">
        <f>VLOOKUP($A19,'Return Data'!$B$7:$R$2843,12,0)</f>
        <v>35.561799999999998</v>
      </c>
      <c r="I19" s="66">
        <f t="shared" si="2"/>
        <v>3</v>
      </c>
      <c r="J19" s="65">
        <f>VLOOKUP($A19,'Return Data'!$B$7:$R$2843,13,0)</f>
        <v>56.686399999999999</v>
      </c>
      <c r="K19" s="66">
        <f t="shared" si="3"/>
        <v>7</v>
      </c>
      <c r="L19" s="65">
        <f>VLOOKUP($A19,'Return Data'!$B$7:$R$2843,17,0)</f>
        <v>15.265000000000001</v>
      </c>
      <c r="M19" s="66">
        <f>RANK(L19,L$8:L$40,0)</f>
        <v>7</v>
      </c>
      <c r="N19" s="65">
        <f>VLOOKUP($A19,'Return Data'!$B$7:$R$2843,14,0)</f>
        <v>12.975199999999999</v>
      </c>
      <c r="O19" s="66">
        <f>RANK(N19,N$8:N$40,0)</f>
        <v>6</v>
      </c>
      <c r="P19" s="65">
        <f>VLOOKUP($A19,'Return Data'!$B$7:$R$2843,15,0)</f>
        <v>14.428100000000001</v>
      </c>
      <c r="Q19" s="66">
        <f>RANK(P19,P$8:P$40,0)</f>
        <v>2</v>
      </c>
      <c r="R19" s="65">
        <f>VLOOKUP($A19,'Return Data'!$B$7:$R$2843,16,0)</f>
        <v>14.4163</v>
      </c>
      <c r="S19" s="67">
        <f t="shared" si="5"/>
        <v>8</v>
      </c>
    </row>
    <row r="20" spans="1:19" x14ac:dyDescent="0.3">
      <c r="A20" s="63" t="s">
        <v>500</v>
      </c>
      <c r="B20" s="64">
        <f>VLOOKUP($A20,'Return Data'!$B$7:$R$2843,3,0)</f>
        <v>44344</v>
      </c>
      <c r="C20" s="65">
        <f>VLOOKUP($A20,'Return Data'!$B$7:$R$2843,4,0)</f>
        <v>14.3109</v>
      </c>
      <c r="D20" s="65">
        <f>VLOOKUP($A20,'Return Data'!$B$7:$R$2843,10,0)</f>
        <v>4.5903999999999998</v>
      </c>
      <c r="E20" s="66">
        <f t="shared" si="0"/>
        <v>29</v>
      </c>
      <c r="F20" s="65">
        <f>VLOOKUP($A20,'Return Data'!$B$7:$R$2843,11,0)</f>
        <v>11.8354</v>
      </c>
      <c r="G20" s="66">
        <f t="shared" si="1"/>
        <v>28</v>
      </c>
      <c r="H20" s="65">
        <f>VLOOKUP($A20,'Return Data'!$B$7:$R$2843,12,0)</f>
        <v>19.4117</v>
      </c>
      <c r="I20" s="66">
        <f t="shared" si="2"/>
        <v>31</v>
      </c>
      <c r="J20" s="65">
        <f>VLOOKUP($A20,'Return Data'!$B$7:$R$2843,13,0)</f>
        <v>38.020200000000003</v>
      </c>
      <c r="K20" s="66">
        <f t="shared" si="3"/>
        <v>31</v>
      </c>
      <c r="L20" s="65">
        <f>VLOOKUP($A20,'Return Data'!$B$7:$R$2843,17,0)</f>
        <v>11.3146</v>
      </c>
      <c r="M20" s="66">
        <f>RANK(L20,L$8:L$40,0)</f>
        <v>23</v>
      </c>
      <c r="N20" s="65">
        <f>VLOOKUP($A20,'Return Data'!$B$7:$R$2843,14,0)</f>
        <v>5.5880000000000001</v>
      </c>
      <c r="O20" s="66">
        <f>RANK(N20,N$8:N$40,0)</f>
        <v>25</v>
      </c>
      <c r="P20" s="65"/>
      <c r="Q20" s="66"/>
      <c r="R20" s="65">
        <f>VLOOKUP($A20,'Return Data'!$B$7:$R$2843,16,0)</f>
        <v>8.1137999999999995</v>
      </c>
      <c r="S20" s="67">
        <f t="shared" si="5"/>
        <v>32</v>
      </c>
    </row>
    <row r="21" spans="1:19" x14ac:dyDescent="0.3">
      <c r="A21" s="63" t="s">
        <v>503</v>
      </c>
      <c r="B21" s="64">
        <f>VLOOKUP($A21,'Return Data'!$B$7:$R$2843,3,0)</f>
        <v>44344</v>
      </c>
      <c r="C21" s="65">
        <f>VLOOKUP($A21,'Return Data'!$B$7:$R$2843,4,0)</f>
        <v>15.05</v>
      </c>
      <c r="D21" s="65">
        <f>VLOOKUP($A21,'Return Data'!$B$7:$R$2843,10,0)</f>
        <v>7.7309000000000001</v>
      </c>
      <c r="E21" s="66">
        <f t="shared" si="0"/>
        <v>5</v>
      </c>
      <c r="F21" s="65">
        <f>VLOOKUP($A21,'Return Data'!$B$7:$R$2843,11,0)</f>
        <v>19.066500000000001</v>
      </c>
      <c r="G21" s="66">
        <f t="shared" si="1"/>
        <v>10</v>
      </c>
      <c r="H21" s="65">
        <f>VLOOKUP($A21,'Return Data'!$B$7:$R$2843,12,0)</f>
        <v>29.853300000000001</v>
      </c>
      <c r="I21" s="66">
        <f t="shared" si="2"/>
        <v>12</v>
      </c>
      <c r="J21" s="65">
        <f>VLOOKUP($A21,'Return Data'!$B$7:$R$2843,13,0)</f>
        <v>55.154600000000002</v>
      </c>
      <c r="K21" s="66">
        <f t="shared" si="3"/>
        <v>9</v>
      </c>
      <c r="L21" s="65">
        <f>VLOOKUP($A21,'Return Data'!$B$7:$R$2843,17,0)</f>
        <v>13.0595</v>
      </c>
      <c r="M21" s="66">
        <f>RANK(L21,L$8:L$40,0)</f>
        <v>16</v>
      </c>
      <c r="N21" s="65">
        <f>VLOOKUP($A21,'Return Data'!$B$7:$R$2843,14,0)</f>
        <v>9.1385000000000005</v>
      </c>
      <c r="O21" s="66">
        <f>RANK(N21,N$8:N$40,0)</f>
        <v>19</v>
      </c>
      <c r="P21" s="65"/>
      <c r="Q21" s="66"/>
      <c r="R21" s="65">
        <f>VLOOKUP($A21,'Return Data'!$B$7:$R$2843,16,0)</f>
        <v>9.7106999999999992</v>
      </c>
      <c r="S21" s="67">
        <f t="shared" si="5"/>
        <v>29</v>
      </c>
    </row>
    <row r="22" spans="1:19" x14ac:dyDescent="0.3">
      <c r="A22" s="63" t="s">
        <v>505</v>
      </c>
      <c r="B22" s="64">
        <f>VLOOKUP($A22,'Return Data'!$B$7:$R$2843,3,0)</f>
        <v>44344</v>
      </c>
      <c r="C22" s="65">
        <f>VLOOKUP($A22,'Return Data'!$B$7:$R$2843,4,0)</f>
        <v>13.3011</v>
      </c>
      <c r="D22" s="65">
        <f>VLOOKUP($A22,'Return Data'!$B$7:$R$2843,10,0)</f>
        <v>5.1371000000000002</v>
      </c>
      <c r="E22" s="66">
        <f t="shared" si="0"/>
        <v>22</v>
      </c>
      <c r="F22" s="65">
        <f>VLOOKUP($A22,'Return Data'!$B$7:$R$2843,11,0)</f>
        <v>11.213200000000001</v>
      </c>
      <c r="G22" s="66">
        <f t="shared" si="1"/>
        <v>30</v>
      </c>
      <c r="H22" s="65">
        <f>VLOOKUP($A22,'Return Data'!$B$7:$R$2843,12,0)</f>
        <v>24.360499999999998</v>
      </c>
      <c r="I22" s="66">
        <f t="shared" si="2"/>
        <v>25</v>
      </c>
      <c r="J22" s="65">
        <f>VLOOKUP($A22,'Return Data'!$B$7:$R$2843,13,0)</f>
        <v>45.032800000000002</v>
      </c>
      <c r="K22" s="66">
        <f t="shared" si="3"/>
        <v>23</v>
      </c>
      <c r="L22" s="65"/>
      <c r="M22" s="66"/>
      <c r="N22" s="65"/>
      <c r="O22" s="66"/>
      <c r="P22" s="65"/>
      <c r="Q22" s="66"/>
      <c r="R22" s="65">
        <f>VLOOKUP($A22,'Return Data'!$B$7:$R$2843,16,0)</f>
        <v>12.308199999999999</v>
      </c>
      <c r="S22" s="67">
        <f t="shared" si="5"/>
        <v>19</v>
      </c>
    </row>
    <row r="23" spans="1:19" x14ac:dyDescent="0.3">
      <c r="A23" s="63" t="s">
        <v>507</v>
      </c>
      <c r="B23" s="64">
        <f>VLOOKUP($A23,'Return Data'!$B$7:$R$2843,3,0)</f>
        <v>44344</v>
      </c>
      <c r="C23" s="65">
        <f>VLOOKUP($A23,'Return Data'!$B$7:$R$2843,4,0)</f>
        <v>13.0693</v>
      </c>
      <c r="D23" s="65">
        <f>VLOOKUP($A23,'Return Data'!$B$7:$R$2843,10,0)</f>
        <v>3.4192999999999998</v>
      </c>
      <c r="E23" s="66">
        <f t="shared" si="0"/>
        <v>33</v>
      </c>
      <c r="F23" s="65">
        <f>VLOOKUP($A23,'Return Data'!$B$7:$R$2843,11,0)</f>
        <v>12.884399999999999</v>
      </c>
      <c r="G23" s="66">
        <f t="shared" si="1"/>
        <v>26</v>
      </c>
      <c r="H23" s="65">
        <f>VLOOKUP($A23,'Return Data'!$B$7:$R$2843,12,0)</f>
        <v>21.191600000000001</v>
      </c>
      <c r="I23" s="66">
        <f t="shared" si="2"/>
        <v>28</v>
      </c>
      <c r="J23" s="65">
        <f>VLOOKUP($A23,'Return Data'!$B$7:$R$2843,13,0)</f>
        <v>39.454999999999998</v>
      </c>
      <c r="K23" s="66">
        <f t="shared" si="3"/>
        <v>28</v>
      </c>
      <c r="L23" s="65">
        <f>VLOOKUP($A23,'Return Data'!$B$7:$R$2843,17,0)</f>
        <v>11.292299999999999</v>
      </c>
      <c r="M23" s="66">
        <f>RANK(L23,L$8:L$40,0)</f>
        <v>24</v>
      </c>
      <c r="N23" s="65"/>
      <c r="O23" s="66"/>
      <c r="P23" s="65"/>
      <c r="Q23" s="66"/>
      <c r="R23" s="65">
        <f>VLOOKUP($A23,'Return Data'!$B$7:$R$2843,16,0)</f>
        <v>9.6268999999999991</v>
      </c>
      <c r="S23" s="67">
        <f t="shared" si="5"/>
        <v>30</v>
      </c>
    </row>
    <row r="24" spans="1:19" x14ac:dyDescent="0.3">
      <c r="A24" s="63" t="s">
        <v>508</v>
      </c>
      <c r="B24" s="64">
        <f>VLOOKUP($A24,'Return Data'!$B$7:$R$2843,3,0)</f>
        <v>44344</v>
      </c>
      <c r="C24" s="65">
        <f>VLOOKUP($A24,'Return Data'!$B$7:$R$2843,4,0)</f>
        <v>184.05638705093401</v>
      </c>
      <c r="D24" s="65">
        <f>VLOOKUP($A24,'Return Data'!$B$7:$R$2843,10,0)</f>
        <v>6.3948999999999998</v>
      </c>
      <c r="E24" s="66">
        <f t="shared" si="0"/>
        <v>11</v>
      </c>
      <c r="F24" s="65">
        <f>VLOOKUP($A24,'Return Data'!$B$7:$R$2843,11,0)</f>
        <v>18.001799999999999</v>
      </c>
      <c r="G24" s="66">
        <f t="shared" si="1"/>
        <v>12</v>
      </c>
      <c r="H24" s="65">
        <f>VLOOKUP($A24,'Return Data'!$B$7:$R$2843,12,0)</f>
        <v>31.9636</v>
      </c>
      <c r="I24" s="66">
        <f t="shared" si="2"/>
        <v>5</v>
      </c>
      <c r="J24" s="65">
        <f>VLOOKUP($A24,'Return Data'!$B$7:$R$2843,13,0)</f>
        <v>78.781400000000005</v>
      </c>
      <c r="K24" s="66">
        <f t="shared" si="3"/>
        <v>2</v>
      </c>
      <c r="L24" s="65">
        <f>VLOOKUP($A24,'Return Data'!$B$7:$R$2843,17,0)</f>
        <v>14.533899999999999</v>
      </c>
      <c r="M24" s="66">
        <f>RANK(L24,L$8:L$40,0)</f>
        <v>8</v>
      </c>
      <c r="N24" s="65">
        <f>VLOOKUP($A24,'Return Data'!$B$7:$R$2843,14,0)</f>
        <v>11.267300000000001</v>
      </c>
      <c r="O24" s="66">
        <f>RANK(N24,N$8:N$40,0)</f>
        <v>12</v>
      </c>
      <c r="P24" s="65">
        <f>VLOOKUP($A24,'Return Data'!$B$7:$R$2843,15,0)</f>
        <v>10.4177</v>
      </c>
      <c r="Q24" s="66">
        <f>RANK(P24,P$8:P$40,0)</f>
        <v>17</v>
      </c>
      <c r="R24" s="65">
        <f>VLOOKUP($A24,'Return Data'!$B$7:$R$2843,16,0)</f>
        <v>11.770200000000001</v>
      </c>
      <c r="S24" s="67">
        <f t="shared" si="5"/>
        <v>21</v>
      </c>
    </row>
    <row r="25" spans="1:19" x14ac:dyDescent="0.3">
      <c r="A25" s="63" t="s">
        <v>1837</v>
      </c>
      <c r="B25" s="64">
        <f>VLOOKUP($A25,'Return Data'!$B$7:$R$2843,3,0)</f>
        <v>44344</v>
      </c>
      <c r="C25" s="65">
        <f>VLOOKUP($A25,'Return Data'!$B$7:$R$2843,4,0)</f>
        <v>35.591000000000001</v>
      </c>
      <c r="D25" s="65">
        <f>VLOOKUP($A25,'Return Data'!$B$7:$R$2843,10,0)</f>
        <v>6.8445999999999998</v>
      </c>
      <c r="E25" s="66">
        <f t="shared" si="0"/>
        <v>7</v>
      </c>
      <c r="F25" s="65">
        <f>VLOOKUP($A25,'Return Data'!$B$7:$R$2843,11,0)</f>
        <v>21.442</v>
      </c>
      <c r="G25" s="66">
        <f t="shared" si="1"/>
        <v>7</v>
      </c>
      <c r="H25" s="65">
        <f>VLOOKUP($A25,'Return Data'!$B$7:$R$2843,12,0)</f>
        <v>35.409399999999998</v>
      </c>
      <c r="I25" s="66">
        <f t="shared" si="2"/>
        <v>4</v>
      </c>
      <c r="J25" s="65">
        <f>VLOOKUP($A25,'Return Data'!$B$7:$R$2843,13,0)</f>
        <v>62.761200000000002</v>
      </c>
      <c r="K25" s="66">
        <f t="shared" si="3"/>
        <v>4</v>
      </c>
      <c r="L25" s="65">
        <f>VLOOKUP($A25,'Return Data'!$B$7:$R$2843,17,0)</f>
        <v>17.853400000000001</v>
      </c>
      <c r="M25" s="66">
        <f>RANK(L25,L$8:L$40,0)</f>
        <v>4</v>
      </c>
      <c r="N25" s="65">
        <f>VLOOKUP($A25,'Return Data'!$B$7:$R$2843,14,0)</f>
        <v>13.5519</v>
      </c>
      <c r="O25" s="66">
        <f>RANK(N25,N$8:N$40,0)</f>
        <v>4</v>
      </c>
      <c r="P25" s="65">
        <f>VLOOKUP($A25,'Return Data'!$B$7:$R$2843,15,0)</f>
        <v>13.310600000000001</v>
      </c>
      <c r="Q25" s="66">
        <f>RANK(P25,P$8:P$40,0)</f>
        <v>7</v>
      </c>
      <c r="R25" s="65">
        <f>VLOOKUP($A25,'Return Data'!$B$7:$R$2843,16,0)</f>
        <v>11.2363</v>
      </c>
      <c r="S25" s="67">
        <f t="shared" si="5"/>
        <v>26</v>
      </c>
    </row>
    <row r="26" spans="1:19" x14ac:dyDescent="0.3">
      <c r="A26" s="63" t="s">
        <v>511</v>
      </c>
      <c r="B26" s="64">
        <f>VLOOKUP($A26,'Return Data'!$B$7:$R$2843,3,0)</f>
        <v>44344</v>
      </c>
      <c r="C26" s="65">
        <f>VLOOKUP($A26,'Return Data'!$B$7:$R$2843,4,0)</f>
        <v>33.767000000000003</v>
      </c>
      <c r="D26" s="65">
        <f>VLOOKUP($A26,'Return Data'!$B$7:$R$2843,10,0)</f>
        <v>5.5582000000000003</v>
      </c>
      <c r="E26" s="66">
        <f t="shared" si="0"/>
        <v>17</v>
      </c>
      <c r="F26" s="65">
        <f>VLOOKUP($A26,'Return Data'!$B$7:$R$2843,11,0)</f>
        <v>14.553699999999999</v>
      </c>
      <c r="G26" s="66">
        <f t="shared" si="1"/>
        <v>23</v>
      </c>
      <c r="H26" s="65">
        <f>VLOOKUP($A26,'Return Data'!$B$7:$R$2843,12,0)</f>
        <v>25.174199999999999</v>
      </c>
      <c r="I26" s="66">
        <f t="shared" si="2"/>
        <v>22</v>
      </c>
      <c r="J26" s="65">
        <f>VLOOKUP($A26,'Return Data'!$B$7:$R$2843,13,0)</f>
        <v>46.1648</v>
      </c>
      <c r="K26" s="66">
        <f t="shared" si="3"/>
        <v>20</v>
      </c>
      <c r="L26" s="65">
        <f>VLOOKUP($A26,'Return Data'!$B$7:$R$2843,17,0)</f>
        <v>12.410600000000001</v>
      </c>
      <c r="M26" s="66">
        <f>RANK(L26,L$8:L$40,0)</f>
        <v>18</v>
      </c>
      <c r="N26" s="65">
        <f>VLOOKUP($A26,'Return Data'!$B$7:$R$2843,14,0)</f>
        <v>8.6049000000000007</v>
      </c>
      <c r="O26" s="66">
        <f>RANK(N26,N$8:N$40,0)</f>
        <v>22</v>
      </c>
      <c r="P26" s="65">
        <f>VLOOKUP($A26,'Return Data'!$B$7:$R$2843,15,0)</f>
        <v>11.248100000000001</v>
      </c>
      <c r="Q26" s="66">
        <f>RANK(P26,P$8:P$40,0)</f>
        <v>14</v>
      </c>
      <c r="R26" s="65">
        <f>VLOOKUP($A26,'Return Data'!$B$7:$R$2843,16,0)</f>
        <v>12.5284</v>
      </c>
      <c r="S26" s="67">
        <f t="shared" si="5"/>
        <v>16</v>
      </c>
    </row>
    <row r="27" spans="1:19" x14ac:dyDescent="0.3">
      <c r="A27" s="63" t="s">
        <v>512</v>
      </c>
      <c r="B27" s="64">
        <f>VLOOKUP($A27,'Return Data'!$B$7:$R$2843,3,0)</f>
        <v>44344</v>
      </c>
      <c r="C27" s="65">
        <f>VLOOKUP($A27,'Return Data'!$B$7:$R$2843,4,0)</f>
        <v>126.0643</v>
      </c>
      <c r="D27" s="65">
        <f>VLOOKUP($A27,'Return Data'!$B$7:$R$2843,10,0)</f>
        <v>4.6452999999999998</v>
      </c>
      <c r="E27" s="66">
        <f t="shared" si="0"/>
        <v>26</v>
      </c>
      <c r="F27" s="65">
        <f>VLOOKUP($A27,'Return Data'!$B$7:$R$2843,11,0)</f>
        <v>9.9271999999999991</v>
      </c>
      <c r="G27" s="66">
        <f t="shared" si="1"/>
        <v>33</v>
      </c>
      <c r="H27" s="65">
        <f>VLOOKUP($A27,'Return Data'!$B$7:$R$2843,12,0)</f>
        <v>19.370699999999999</v>
      </c>
      <c r="I27" s="66">
        <f t="shared" si="2"/>
        <v>32</v>
      </c>
      <c r="J27" s="65">
        <f>VLOOKUP($A27,'Return Data'!$B$7:$R$2843,13,0)</f>
        <v>36.152700000000003</v>
      </c>
      <c r="K27" s="66">
        <f t="shared" si="3"/>
        <v>33</v>
      </c>
      <c r="L27" s="65">
        <f>VLOOKUP($A27,'Return Data'!$B$7:$R$2843,17,0)</f>
        <v>10.253</v>
      </c>
      <c r="M27" s="66">
        <f>RANK(L27,L$8:L$40,0)</f>
        <v>27</v>
      </c>
      <c r="N27" s="65">
        <f>VLOOKUP($A27,'Return Data'!$B$7:$R$2843,14,0)</f>
        <v>9.9131</v>
      </c>
      <c r="O27" s="66">
        <f>RANK(N27,N$8:N$40,0)</f>
        <v>14</v>
      </c>
      <c r="P27" s="65">
        <f>VLOOKUP($A27,'Return Data'!$B$7:$R$2843,15,0)</f>
        <v>9.6501999999999999</v>
      </c>
      <c r="Q27" s="66">
        <f>RANK(P27,P$8:P$40,0)</f>
        <v>20</v>
      </c>
      <c r="R27" s="65">
        <f>VLOOKUP($A27,'Return Data'!$B$7:$R$2843,16,0)</f>
        <v>8.6861999999999995</v>
      </c>
      <c r="S27" s="67">
        <f t="shared" si="5"/>
        <v>31</v>
      </c>
    </row>
    <row r="28" spans="1:19" x14ac:dyDescent="0.3">
      <c r="A28" s="63" t="s">
        <v>515</v>
      </c>
      <c r="B28" s="64">
        <f>VLOOKUP($A28,'Return Data'!$B$7:$R$2843,3,0)</f>
        <v>44344</v>
      </c>
      <c r="C28" s="65">
        <f>VLOOKUP($A28,'Return Data'!$B$7:$R$2843,4,0)</f>
        <v>14.776300000000001</v>
      </c>
      <c r="D28" s="65">
        <f>VLOOKUP($A28,'Return Data'!$B$7:$R$2843,10,0)</f>
        <v>7.7892999999999999</v>
      </c>
      <c r="E28" s="66">
        <f t="shared" si="0"/>
        <v>4</v>
      </c>
      <c r="F28" s="65">
        <f>VLOOKUP($A28,'Return Data'!$B$7:$R$2843,11,0)</f>
        <v>22.434899999999999</v>
      </c>
      <c r="G28" s="66">
        <f t="shared" si="1"/>
        <v>6</v>
      </c>
      <c r="H28" s="65">
        <f>VLOOKUP($A28,'Return Data'!$B$7:$R$2843,12,0)</f>
        <v>31.382300000000001</v>
      </c>
      <c r="I28" s="66">
        <f t="shared" si="2"/>
        <v>9</v>
      </c>
      <c r="J28" s="65">
        <f>VLOOKUP($A28,'Return Data'!$B$7:$R$2843,13,0)</f>
        <v>53.179400000000001</v>
      </c>
      <c r="K28" s="66">
        <f t="shared" si="3"/>
        <v>11</v>
      </c>
      <c r="L28" s="65"/>
      <c r="M28" s="66"/>
      <c r="N28" s="65"/>
      <c r="O28" s="66"/>
      <c r="P28" s="65"/>
      <c r="Q28" s="66"/>
      <c r="R28" s="65">
        <f>VLOOKUP($A28,'Return Data'!$B$7:$R$2843,16,0)</f>
        <v>23.353300000000001</v>
      </c>
      <c r="S28" s="67">
        <f t="shared" si="5"/>
        <v>1</v>
      </c>
    </row>
    <row r="29" spans="1:19" x14ac:dyDescent="0.3">
      <c r="A29" s="63" t="s">
        <v>518</v>
      </c>
      <c r="B29" s="64">
        <f>VLOOKUP($A29,'Return Data'!$B$7:$R$2843,3,0)</f>
        <v>44344</v>
      </c>
      <c r="C29" s="65">
        <f>VLOOKUP($A29,'Return Data'!$B$7:$R$2843,4,0)</f>
        <v>19.768999999999998</v>
      </c>
      <c r="D29" s="65">
        <f>VLOOKUP($A29,'Return Data'!$B$7:$R$2843,10,0)</f>
        <v>5.6487999999999996</v>
      </c>
      <c r="E29" s="66">
        <f t="shared" si="0"/>
        <v>16</v>
      </c>
      <c r="F29" s="65">
        <f>VLOOKUP($A29,'Return Data'!$B$7:$R$2843,11,0)</f>
        <v>16.948699999999999</v>
      </c>
      <c r="G29" s="66">
        <f t="shared" si="1"/>
        <v>16</v>
      </c>
      <c r="H29" s="65">
        <f>VLOOKUP($A29,'Return Data'!$B$7:$R$2843,12,0)</f>
        <v>25.684999999999999</v>
      </c>
      <c r="I29" s="66">
        <f t="shared" si="2"/>
        <v>20</v>
      </c>
      <c r="J29" s="65">
        <f>VLOOKUP($A29,'Return Data'!$B$7:$R$2843,13,0)</f>
        <v>48.027000000000001</v>
      </c>
      <c r="K29" s="66">
        <f t="shared" si="3"/>
        <v>19</v>
      </c>
      <c r="L29" s="65">
        <f>VLOOKUP($A29,'Return Data'!$B$7:$R$2843,17,0)</f>
        <v>14.369199999999999</v>
      </c>
      <c r="M29" s="66">
        <f>RANK(L29,L$8:L$40,0)</f>
        <v>10</v>
      </c>
      <c r="N29" s="65">
        <f>VLOOKUP($A29,'Return Data'!$B$7:$R$2843,14,0)</f>
        <v>13.393800000000001</v>
      </c>
      <c r="O29" s="66">
        <f>RANK(N29,N$8:N$40,0)</f>
        <v>5</v>
      </c>
      <c r="P29" s="65">
        <f>VLOOKUP($A29,'Return Data'!$B$7:$R$2843,15,0)</f>
        <v>13.986800000000001</v>
      </c>
      <c r="Q29" s="66">
        <f>RANK(P29,P$8:P$40,0)</f>
        <v>4</v>
      </c>
      <c r="R29" s="65">
        <f>VLOOKUP($A29,'Return Data'!$B$7:$R$2843,16,0)</f>
        <v>12.3881</v>
      </c>
      <c r="S29" s="67">
        <f t="shared" si="5"/>
        <v>18</v>
      </c>
    </row>
    <row r="30" spans="1:19" x14ac:dyDescent="0.3">
      <c r="A30" s="63" t="s">
        <v>520</v>
      </c>
      <c r="B30" s="64">
        <f>VLOOKUP($A30,'Return Data'!$B$7:$R$2843,3,0)</f>
        <v>44344</v>
      </c>
      <c r="C30" s="65">
        <f>VLOOKUP($A30,'Return Data'!$B$7:$R$2843,4,0)</f>
        <v>14.1355</v>
      </c>
      <c r="D30" s="65">
        <f>VLOOKUP($A30,'Return Data'!$B$7:$R$2843,10,0)</f>
        <v>3.9001000000000001</v>
      </c>
      <c r="E30" s="66">
        <f t="shared" si="0"/>
        <v>32</v>
      </c>
      <c r="F30" s="65">
        <f>VLOOKUP($A30,'Return Data'!$B$7:$R$2843,11,0)</f>
        <v>10.811</v>
      </c>
      <c r="G30" s="66">
        <f t="shared" si="1"/>
        <v>32</v>
      </c>
      <c r="H30" s="65">
        <f>VLOOKUP($A30,'Return Data'!$B$7:$R$2843,12,0)</f>
        <v>20.999300000000002</v>
      </c>
      <c r="I30" s="66">
        <f t="shared" si="2"/>
        <v>29</v>
      </c>
      <c r="J30" s="65">
        <f>VLOOKUP($A30,'Return Data'!$B$7:$R$2843,13,0)</f>
        <v>38.690800000000003</v>
      </c>
      <c r="K30" s="66">
        <f t="shared" si="3"/>
        <v>30</v>
      </c>
      <c r="L30" s="65"/>
      <c r="M30" s="66"/>
      <c r="N30" s="65"/>
      <c r="O30" s="66"/>
      <c r="P30" s="65"/>
      <c r="Q30" s="66"/>
      <c r="R30" s="65">
        <f>VLOOKUP($A30,'Return Data'!$B$7:$R$2843,16,0)</f>
        <v>13.654400000000001</v>
      </c>
      <c r="S30" s="67">
        <f t="shared" si="5"/>
        <v>11</v>
      </c>
    </row>
    <row r="31" spans="1:19" x14ac:dyDescent="0.3">
      <c r="A31" s="63" t="s">
        <v>2012</v>
      </c>
      <c r="B31" s="64">
        <f>VLOOKUP($A31,'Return Data'!$B$7:$R$2843,3,0)</f>
        <v>44344</v>
      </c>
      <c r="C31" s="65">
        <f>VLOOKUP($A31,'Return Data'!$B$7:$R$2843,4,0)</f>
        <v>12.644600000000001</v>
      </c>
      <c r="D31" s="65">
        <f>VLOOKUP($A31,'Return Data'!$B$7:$R$2843,10,0)</f>
        <v>4.4188000000000001</v>
      </c>
      <c r="E31" s="66">
        <f t="shared" si="0"/>
        <v>31</v>
      </c>
      <c r="F31" s="65">
        <f>VLOOKUP($A31,'Return Data'!$B$7:$R$2843,11,0)</f>
        <v>12.8317</v>
      </c>
      <c r="G31" s="66">
        <f t="shared" si="1"/>
        <v>27</v>
      </c>
      <c r="H31" s="65">
        <f>VLOOKUP($A31,'Return Data'!$B$7:$R$2843,12,0)</f>
        <v>19.875599999999999</v>
      </c>
      <c r="I31" s="66">
        <f t="shared" si="2"/>
        <v>30</v>
      </c>
      <c r="J31" s="65">
        <f>VLOOKUP($A31,'Return Data'!$B$7:$R$2843,13,0)</f>
        <v>37.595399999999998</v>
      </c>
      <c r="K31" s="66">
        <f t="shared" si="3"/>
        <v>32</v>
      </c>
      <c r="L31" s="65">
        <f>VLOOKUP($A31,'Return Data'!$B$7:$R$2843,17,0)</f>
        <v>8.5228000000000002</v>
      </c>
      <c r="M31" s="66">
        <f t="shared" ref="M31:M40" si="7">RANK(L31,L$8:L$40,0)</f>
        <v>28</v>
      </c>
      <c r="N31" s="65"/>
      <c r="O31" s="66"/>
      <c r="P31" s="65"/>
      <c r="Q31" s="66"/>
      <c r="R31" s="65">
        <f>VLOOKUP($A31,'Return Data'!$B$7:$R$2843,16,0)</f>
        <v>7.9175000000000004</v>
      </c>
      <c r="S31" s="67">
        <f t="shared" si="5"/>
        <v>33</v>
      </c>
    </row>
    <row r="32" spans="1:19" x14ac:dyDescent="0.3">
      <c r="A32" s="63" t="s">
        <v>521</v>
      </c>
      <c r="B32" s="64">
        <f>VLOOKUP($A32,'Return Data'!$B$7:$R$2843,3,0)</f>
        <v>44344</v>
      </c>
      <c r="C32" s="65">
        <f>VLOOKUP($A32,'Return Data'!$B$7:$R$2843,4,0)</f>
        <v>59.478400000000001</v>
      </c>
      <c r="D32" s="65">
        <f>VLOOKUP($A32,'Return Data'!$B$7:$R$2843,10,0)</f>
        <v>6.8377999999999997</v>
      </c>
      <c r="E32" s="66">
        <f t="shared" si="0"/>
        <v>8</v>
      </c>
      <c r="F32" s="65">
        <f>VLOOKUP($A32,'Return Data'!$B$7:$R$2843,11,0)</f>
        <v>22.755600000000001</v>
      </c>
      <c r="G32" s="66">
        <f t="shared" si="1"/>
        <v>5</v>
      </c>
      <c r="H32" s="65">
        <f>VLOOKUP($A32,'Return Data'!$B$7:$R$2843,12,0)</f>
        <v>31.5702</v>
      </c>
      <c r="I32" s="66">
        <f t="shared" si="2"/>
        <v>8</v>
      </c>
      <c r="J32" s="65">
        <f>VLOOKUP($A32,'Return Data'!$B$7:$R$2843,13,0)</f>
        <v>55.6297</v>
      </c>
      <c r="K32" s="66">
        <f t="shared" si="3"/>
        <v>8</v>
      </c>
      <c r="L32" s="65">
        <f>VLOOKUP($A32,'Return Data'!$B$7:$R$2843,17,0)</f>
        <v>4.6604999999999999</v>
      </c>
      <c r="M32" s="66">
        <f t="shared" si="7"/>
        <v>29</v>
      </c>
      <c r="N32" s="65">
        <f>VLOOKUP($A32,'Return Data'!$B$7:$R$2843,14,0)</f>
        <v>2.8761000000000001</v>
      </c>
      <c r="O32" s="66">
        <f t="shared" ref="O32:O40" si="8">RANK(N32,N$8:N$40,0)</f>
        <v>26</v>
      </c>
      <c r="P32" s="65">
        <f>VLOOKUP($A32,'Return Data'!$B$7:$R$2843,15,0)</f>
        <v>7.6828000000000003</v>
      </c>
      <c r="Q32" s="66">
        <f t="shared" ref="Q32:Q40" si="9">RANK(P32,P$8:P$40,0)</f>
        <v>22</v>
      </c>
      <c r="R32" s="65">
        <f>VLOOKUP($A32,'Return Data'!$B$7:$R$2843,16,0)</f>
        <v>11.8078</v>
      </c>
      <c r="S32" s="67">
        <f t="shared" si="5"/>
        <v>20</v>
      </c>
    </row>
    <row r="33" spans="1:19" x14ac:dyDescent="0.3">
      <c r="A33" s="63" t="s">
        <v>527</v>
      </c>
      <c r="B33" s="64">
        <f>VLOOKUP($A33,'Return Data'!$B$7:$R$2843,3,0)</f>
        <v>44344</v>
      </c>
      <c r="C33" s="65">
        <f>VLOOKUP($A33,'Return Data'!$B$7:$R$2843,4,0)</f>
        <v>88.04</v>
      </c>
      <c r="D33" s="65">
        <f>VLOOKUP($A33,'Return Data'!$B$7:$R$2843,10,0)</f>
        <v>6.8575999999999997</v>
      </c>
      <c r="E33" s="66">
        <f t="shared" si="0"/>
        <v>6</v>
      </c>
      <c r="F33" s="65">
        <f>VLOOKUP($A33,'Return Data'!$B$7:$R$2843,11,0)</f>
        <v>16.578399999999998</v>
      </c>
      <c r="G33" s="66">
        <f t="shared" si="1"/>
        <v>19</v>
      </c>
      <c r="H33" s="65">
        <f>VLOOKUP($A33,'Return Data'!$B$7:$R$2843,12,0)</f>
        <v>28.319500000000001</v>
      </c>
      <c r="I33" s="66">
        <f t="shared" si="2"/>
        <v>13</v>
      </c>
      <c r="J33" s="65">
        <f>VLOOKUP($A33,'Return Data'!$B$7:$R$2843,13,0)</f>
        <v>48.691099999999999</v>
      </c>
      <c r="K33" s="66">
        <f t="shared" si="3"/>
        <v>15</v>
      </c>
      <c r="L33" s="65">
        <f>VLOOKUP($A33,'Return Data'!$B$7:$R$2843,17,0)</f>
        <v>12.170299999999999</v>
      </c>
      <c r="M33" s="66">
        <f t="shared" si="7"/>
        <v>20</v>
      </c>
      <c r="N33" s="65">
        <f>VLOOKUP($A33,'Return Data'!$B$7:$R$2843,14,0)</f>
        <v>9.8665000000000003</v>
      </c>
      <c r="O33" s="66">
        <f t="shared" si="8"/>
        <v>15</v>
      </c>
      <c r="P33" s="65">
        <f>VLOOKUP($A33,'Return Data'!$B$7:$R$2843,15,0)</f>
        <v>9.5814000000000004</v>
      </c>
      <c r="Q33" s="66">
        <f t="shared" si="9"/>
        <v>21</v>
      </c>
      <c r="R33" s="65">
        <f>VLOOKUP($A33,'Return Data'!$B$7:$R$2843,16,0)</f>
        <v>13.3812</v>
      </c>
      <c r="S33" s="67">
        <f t="shared" si="5"/>
        <v>13</v>
      </c>
    </row>
    <row r="34" spans="1:19" x14ac:dyDescent="0.3">
      <c r="A34" s="63" t="s">
        <v>529</v>
      </c>
      <c r="B34" s="64">
        <f>VLOOKUP($A34,'Return Data'!$B$7:$R$2843,3,0)</f>
        <v>44344</v>
      </c>
      <c r="C34" s="65">
        <f>VLOOKUP($A34,'Return Data'!$B$7:$R$2843,4,0)</f>
        <v>98.05</v>
      </c>
      <c r="D34" s="65">
        <f>VLOOKUP($A34,'Return Data'!$B$7:$R$2843,10,0)</f>
        <v>4.8775000000000004</v>
      </c>
      <c r="E34" s="66">
        <f t="shared" si="0"/>
        <v>24</v>
      </c>
      <c r="F34" s="65">
        <f>VLOOKUP($A34,'Return Data'!$B$7:$R$2843,11,0)</f>
        <v>16.159199999999998</v>
      </c>
      <c r="G34" s="66">
        <f t="shared" si="1"/>
        <v>21</v>
      </c>
      <c r="H34" s="65">
        <f>VLOOKUP($A34,'Return Data'!$B$7:$R$2843,12,0)</f>
        <v>26.597799999999999</v>
      </c>
      <c r="I34" s="66">
        <f t="shared" si="2"/>
        <v>19</v>
      </c>
      <c r="J34" s="65">
        <f>VLOOKUP($A34,'Return Data'!$B$7:$R$2843,13,0)</f>
        <v>48.044699999999999</v>
      </c>
      <c r="K34" s="66">
        <f t="shared" si="3"/>
        <v>18</v>
      </c>
      <c r="L34" s="65">
        <f>VLOOKUP($A34,'Return Data'!$B$7:$R$2843,17,0)</f>
        <v>11.573499999999999</v>
      </c>
      <c r="M34" s="66">
        <f t="shared" si="7"/>
        <v>22</v>
      </c>
      <c r="N34" s="65">
        <f>VLOOKUP($A34,'Return Data'!$B$7:$R$2843,14,0)</f>
        <v>8.8588000000000005</v>
      </c>
      <c r="O34" s="66">
        <f t="shared" si="8"/>
        <v>21</v>
      </c>
      <c r="P34" s="65">
        <f>VLOOKUP($A34,'Return Data'!$B$7:$R$2843,15,0)</f>
        <v>13.8696</v>
      </c>
      <c r="Q34" s="66">
        <f t="shared" si="9"/>
        <v>5</v>
      </c>
      <c r="R34" s="65">
        <f>VLOOKUP($A34,'Return Data'!$B$7:$R$2843,16,0)</f>
        <v>11.2666</v>
      </c>
      <c r="S34" s="67">
        <f t="shared" si="5"/>
        <v>25</v>
      </c>
    </row>
    <row r="35" spans="1:19" x14ac:dyDescent="0.3">
      <c r="A35" s="63" t="s">
        <v>531</v>
      </c>
      <c r="B35" s="64">
        <f>VLOOKUP($A35,'Return Data'!$B$7:$R$2843,3,0)</f>
        <v>44344</v>
      </c>
      <c r="C35" s="65">
        <f>VLOOKUP($A35,'Return Data'!$B$7:$R$2843,4,0)</f>
        <v>238.37190000000001</v>
      </c>
      <c r="D35" s="65">
        <f>VLOOKUP($A35,'Return Data'!$B$7:$R$2843,10,0)</f>
        <v>19.985700000000001</v>
      </c>
      <c r="E35" s="66">
        <f t="shared" si="0"/>
        <v>1</v>
      </c>
      <c r="F35" s="65">
        <f>VLOOKUP($A35,'Return Data'!$B$7:$R$2843,11,0)</f>
        <v>37.775599999999997</v>
      </c>
      <c r="G35" s="66">
        <f t="shared" si="1"/>
        <v>1</v>
      </c>
      <c r="H35" s="65">
        <f>VLOOKUP($A35,'Return Data'!$B$7:$R$2843,12,0)</f>
        <v>50.195599999999999</v>
      </c>
      <c r="I35" s="66">
        <f t="shared" si="2"/>
        <v>1</v>
      </c>
      <c r="J35" s="65">
        <f>VLOOKUP($A35,'Return Data'!$B$7:$R$2843,13,0)</f>
        <v>93.480099999999993</v>
      </c>
      <c r="K35" s="66">
        <f t="shared" si="3"/>
        <v>1</v>
      </c>
      <c r="L35" s="65">
        <f>VLOOKUP($A35,'Return Data'!$B$7:$R$2843,17,0)</f>
        <v>29.505800000000001</v>
      </c>
      <c r="M35" s="66">
        <f t="shared" si="7"/>
        <v>1</v>
      </c>
      <c r="N35" s="65">
        <f>VLOOKUP($A35,'Return Data'!$B$7:$R$2843,14,0)</f>
        <v>22.802199999999999</v>
      </c>
      <c r="O35" s="66">
        <f t="shared" si="8"/>
        <v>1</v>
      </c>
      <c r="P35" s="65">
        <f>VLOOKUP($A35,'Return Data'!$B$7:$R$2843,15,0)</f>
        <v>17.4468</v>
      </c>
      <c r="Q35" s="66">
        <f t="shared" si="9"/>
        <v>1</v>
      </c>
      <c r="R35" s="65">
        <f>VLOOKUP($A35,'Return Data'!$B$7:$R$2843,16,0)</f>
        <v>16.996200000000002</v>
      </c>
      <c r="S35" s="67">
        <f t="shared" si="5"/>
        <v>3</v>
      </c>
    </row>
    <row r="36" spans="1:19" x14ac:dyDescent="0.3">
      <c r="A36" s="63" t="s">
        <v>1843</v>
      </c>
      <c r="B36" s="64">
        <f>VLOOKUP($A36,'Return Data'!$B$7:$R$2843,3,0)</f>
        <v>44344</v>
      </c>
      <c r="C36" s="65">
        <f>VLOOKUP($A36,'Return Data'!$B$7:$R$2843,4,0)</f>
        <v>429.148673247933</v>
      </c>
      <c r="D36" s="65">
        <f>VLOOKUP($A36,'Return Data'!$B$7:$R$2843,10,0)</f>
        <v>5.2618</v>
      </c>
      <c r="E36" s="66">
        <f t="shared" si="0"/>
        <v>21</v>
      </c>
      <c r="F36" s="65">
        <f>VLOOKUP($A36,'Return Data'!$B$7:$R$2843,11,0)</f>
        <v>15.943099999999999</v>
      </c>
      <c r="G36" s="66">
        <f t="shared" si="1"/>
        <v>22</v>
      </c>
      <c r="H36" s="65">
        <f>VLOOKUP($A36,'Return Data'!$B$7:$R$2843,12,0)</f>
        <v>24.756799999999998</v>
      </c>
      <c r="I36" s="66">
        <f t="shared" si="2"/>
        <v>23</v>
      </c>
      <c r="J36" s="65">
        <f>VLOOKUP($A36,'Return Data'!$B$7:$R$2843,13,0)</f>
        <v>45.411900000000003</v>
      </c>
      <c r="K36" s="66">
        <f t="shared" si="3"/>
        <v>22</v>
      </c>
      <c r="L36" s="65">
        <f>VLOOKUP($A36,'Return Data'!$B$7:$R$2843,17,0)</f>
        <v>14.263400000000001</v>
      </c>
      <c r="M36" s="66">
        <f t="shared" si="7"/>
        <v>13</v>
      </c>
      <c r="N36" s="65">
        <f>VLOOKUP($A36,'Return Data'!$B$7:$R$2843,14,0)</f>
        <v>12.439399999999999</v>
      </c>
      <c r="O36" s="66">
        <f t="shared" si="8"/>
        <v>8</v>
      </c>
      <c r="P36" s="65">
        <f>VLOOKUP($A36,'Return Data'!$B$7:$R$2843,15,0)</f>
        <v>13.139099999999999</v>
      </c>
      <c r="Q36" s="66">
        <f t="shared" si="9"/>
        <v>8</v>
      </c>
      <c r="R36" s="65">
        <f>VLOOKUP($A36,'Return Data'!$B$7:$R$2843,16,0)</f>
        <v>15.9169</v>
      </c>
      <c r="S36" s="67">
        <f t="shared" si="5"/>
        <v>4</v>
      </c>
    </row>
    <row r="37" spans="1:19" x14ac:dyDescent="0.3">
      <c r="A37" s="63" t="s">
        <v>534</v>
      </c>
      <c r="B37" s="64">
        <f>VLOOKUP($A37,'Return Data'!$B$7:$R$2843,3,0)</f>
        <v>44344</v>
      </c>
      <c r="C37" s="65">
        <f>VLOOKUP($A37,'Return Data'!$B$7:$R$2843,4,0)</f>
        <v>20.9879</v>
      </c>
      <c r="D37" s="65">
        <f>VLOOKUP($A37,'Return Data'!$B$7:$R$2843,10,0)</f>
        <v>4.5979999999999999</v>
      </c>
      <c r="E37" s="66">
        <f t="shared" si="0"/>
        <v>28</v>
      </c>
      <c r="F37" s="65">
        <f>VLOOKUP($A37,'Return Data'!$B$7:$R$2843,11,0)</f>
        <v>11.233700000000001</v>
      </c>
      <c r="G37" s="66">
        <f t="shared" si="1"/>
        <v>29</v>
      </c>
      <c r="H37" s="65">
        <f>VLOOKUP($A37,'Return Data'!$B$7:$R$2843,12,0)</f>
        <v>19.101900000000001</v>
      </c>
      <c r="I37" s="66">
        <f t="shared" si="2"/>
        <v>33</v>
      </c>
      <c r="J37" s="65">
        <f>VLOOKUP($A37,'Return Data'!$B$7:$R$2843,13,0)</f>
        <v>38.944899999999997</v>
      </c>
      <c r="K37" s="66">
        <f t="shared" si="3"/>
        <v>29</v>
      </c>
      <c r="L37" s="65">
        <f>VLOOKUP($A37,'Return Data'!$B$7:$R$2843,17,0)</f>
        <v>10.4514</v>
      </c>
      <c r="M37" s="66">
        <f t="shared" si="7"/>
        <v>26</v>
      </c>
      <c r="N37" s="65">
        <f>VLOOKUP($A37,'Return Data'!$B$7:$R$2843,14,0)</f>
        <v>9.0748999999999995</v>
      </c>
      <c r="O37" s="66">
        <f t="shared" si="8"/>
        <v>20</v>
      </c>
      <c r="P37" s="65">
        <f>VLOOKUP($A37,'Return Data'!$B$7:$R$2843,15,0)</f>
        <v>10.167999999999999</v>
      </c>
      <c r="Q37" s="66">
        <f t="shared" si="9"/>
        <v>18</v>
      </c>
      <c r="R37" s="65">
        <f>VLOOKUP($A37,'Return Data'!$B$7:$R$2843,16,0)</f>
        <v>10.4299</v>
      </c>
      <c r="S37" s="67">
        <f t="shared" si="5"/>
        <v>28</v>
      </c>
    </row>
    <row r="38" spans="1:19" x14ac:dyDescent="0.3">
      <c r="A38" s="63" t="s">
        <v>535</v>
      </c>
      <c r="B38" s="64">
        <f>VLOOKUP($A38,'Return Data'!$B$7:$R$2843,3,0)</f>
        <v>44344</v>
      </c>
      <c r="C38" s="65">
        <f>VLOOKUP($A38,'Return Data'!$B$7:$R$2843,4,0)</f>
        <v>118.1969</v>
      </c>
      <c r="D38" s="65">
        <f>VLOOKUP($A38,'Return Data'!$B$7:$R$2843,10,0)</f>
        <v>5.3120000000000003</v>
      </c>
      <c r="E38" s="66">
        <f t="shared" si="0"/>
        <v>20</v>
      </c>
      <c r="F38" s="65">
        <f>VLOOKUP($A38,'Return Data'!$B$7:$R$2843,11,0)</f>
        <v>17.359400000000001</v>
      </c>
      <c r="G38" s="66">
        <f t="shared" si="1"/>
        <v>14</v>
      </c>
      <c r="H38" s="65">
        <f>VLOOKUP($A38,'Return Data'!$B$7:$R$2843,12,0)</f>
        <v>25.325900000000001</v>
      </c>
      <c r="I38" s="66">
        <f t="shared" si="2"/>
        <v>21</v>
      </c>
      <c r="J38" s="65">
        <f>VLOOKUP($A38,'Return Data'!$B$7:$R$2843,13,0)</f>
        <v>43.793900000000001</v>
      </c>
      <c r="K38" s="66">
        <f t="shared" si="3"/>
        <v>24</v>
      </c>
      <c r="L38" s="65">
        <f>VLOOKUP($A38,'Return Data'!$B$7:$R$2843,17,0)</f>
        <v>13.026999999999999</v>
      </c>
      <c r="M38" s="66">
        <f t="shared" si="7"/>
        <v>17</v>
      </c>
      <c r="N38" s="65">
        <f>VLOOKUP($A38,'Return Data'!$B$7:$R$2843,14,0)</f>
        <v>11.4475</v>
      </c>
      <c r="O38" s="66">
        <f t="shared" si="8"/>
        <v>10</v>
      </c>
      <c r="P38" s="65">
        <f>VLOOKUP($A38,'Return Data'!$B$7:$R$2843,15,0)</f>
        <v>12.6052</v>
      </c>
      <c r="Q38" s="66">
        <f t="shared" si="9"/>
        <v>9</v>
      </c>
      <c r="R38" s="65">
        <f>VLOOKUP($A38,'Return Data'!$B$7:$R$2843,16,0)</f>
        <v>12.502800000000001</v>
      </c>
      <c r="S38" s="67">
        <f t="shared" si="5"/>
        <v>17</v>
      </c>
    </row>
    <row r="39" spans="1:19" x14ac:dyDescent="0.3">
      <c r="A39" s="63" t="s">
        <v>538</v>
      </c>
      <c r="B39" s="64">
        <f>VLOOKUP($A39,'Return Data'!$B$7:$R$2843,3,0)</f>
        <v>44344</v>
      </c>
      <c r="C39" s="65">
        <f>VLOOKUP($A39,'Return Data'!$B$7:$R$2843,4,0)</f>
        <v>368.12346503853797</v>
      </c>
      <c r="D39" s="65">
        <f>VLOOKUP($A39,'Return Data'!$B$7:$R$2843,10,0)</f>
        <v>4.6433</v>
      </c>
      <c r="E39" s="66">
        <f t="shared" si="0"/>
        <v>27</v>
      </c>
      <c r="F39" s="65">
        <f>VLOOKUP($A39,'Return Data'!$B$7:$R$2843,11,0)</f>
        <v>16.826799999999999</v>
      </c>
      <c r="G39" s="66">
        <f t="shared" si="1"/>
        <v>17</v>
      </c>
      <c r="H39" s="65">
        <f>VLOOKUP($A39,'Return Data'!$B$7:$R$2843,12,0)</f>
        <v>27.317499999999999</v>
      </c>
      <c r="I39" s="66">
        <f t="shared" si="2"/>
        <v>15</v>
      </c>
      <c r="J39" s="65">
        <f>VLOOKUP($A39,'Return Data'!$B$7:$R$2843,13,0)</f>
        <v>48.647599999999997</v>
      </c>
      <c r="K39" s="66">
        <f t="shared" si="3"/>
        <v>16</v>
      </c>
      <c r="L39" s="65">
        <f>VLOOKUP($A39,'Return Data'!$B$7:$R$2843,17,0)</f>
        <v>11.0221</v>
      </c>
      <c r="M39" s="66">
        <f t="shared" si="7"/>
        <v>25</v>
      </c>
      <c r="N39" s="65">
        <f>VLOOKUP($A39,'Return Data'!$B$7:$R$2843,14,0)</f>
        <v>9.3477999999999994</v>
      </c>
      <c r="O39" s="66">
        <f t="shared" si="8"/>
        <v>18</v>
      </c>
      <c r="P39" s="65">
        <f>VLOOKUP($A39,'Return Data'!$B$7:$R$2843,15,0)</f>
        <v>9.7204999999999995</v>
      </c>
      <c r="Q39" s="66">
        <f t="shared" si="9"/>
        <v>19</v>
      </c>
      <c r="R39" s="65">
        <f>VLOOKUP($A39,'Return Data'!$B$7:$R$2843,16,0)</f>
        <v>15.0909</v>
      </c>
      <c r="S39" s="67">
        <f t="shared" si="5"/>
        <v>5</v>
      </c>
    </row>
    <row r="40" spans="1:19" x14ac:dyDescent="0.3">
      <c r="A40" s="63" t="s">
        <v>540</v>
      </c>
      <c r="B40" s="64">
        <f>VLOOKUP($A40,'Return Data'!$B$7:$R$2843,3,0)</f>
        <v>44344</v>
      </c>
      <c r="C40" s="65">
        <f>VLOOKUP($A40,'Return Data'!$B$7:$R$2843,4,0)</f>
        <v>226.83130591389499</v>
      </c>
      <c r="D40" s="65">
        <f>VLOOKUP($A40,'Return Data'!$B$7:$R$2843,10,0)</f>
        <v>7.8327</v>
      </c>
      <c r="E40" s="66">
        <f t="shared" si="0"/>
        <v>3</v>
      </c>
      <c r="F40" s="65">
        <f>VLOOKUP($A40,'Return Data'!$B$7:$R$2843,11,0)</f>
        <v>22.8415</v>
      </c>
      <c r="G40" s="66">
        <f t="shared" si="1"/>
        <v>4</v>
      </c>
      <c r="H40" s="65">
        <f>VLOOKUP($A40,'Return Data'!$B$7:$R$2843,12,0)</f>
        <v>31.729299999999999</v>
      </c>
      <c r="I40" s="66">
        <f t="shared" si="2"/>
        <v>7</v>
      </c>
      <c r="J40" s="65">
        <f>VLOOKUP($A40,'Return Data'!$B$7:$R$2843,13,0)</f>
        <v>57.017800000000001</v>
      </c>
      <c r="K40" s="66">
        <f t="shared" si="3"/>
        <v>6</v>
      </c>
      <c r="L40" s="65">
        <f>VLOOKUP($A40,'Return Data'!$B$7:$R$2843,17,0)</f>
        <v>13.559699999999999</v>
      </c>
      <c r="M40" s="66">
        <f t="shared" si="7"/>
        <v>15</v>
      </c>
      <c r="N40" s="65">
        <f>VLOOKUP($A40,'Return Data'!$B$7:$R$2843,14,0)</f>
        <v>9.4199000000000002</v>
      </c>
      <c r="O40" s="66">
        <f t="shared" si="8"/>
        <v>17</v>
      </c>
      <c r="P40" s="65">
        <f>VLOOKUP($A40,'Return Data'!$B$7:$R$2843,15,0)</f>
        <v>11.361000000000001</v>
      </c>
      <c r="Q40" s="66">
        <f t="shared" si="9"/>
        <v>12</v>
      </c>
      <c r="R40" s="65">
        <f>VLOOKUP($A40,'Return Data'!$B$7:$R$2843,16,0)</f>
        <v>12.5421</v>
      </c>
      <c r="S40" s="67">
        <f t="shared" si="5"/>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6.3489848484848492</v>
      </c>
      <c r="E42" s="74"/>
      <c r="F42" s="75">
        <f>AVERAGE(F8:F40)</f>
        <v>17.621724242424243</v>
      </c>
      <c r="G42" s="74"/>
      <c r="H42" s="75">
        <f>AVERAGE(H8:H40)</f>
        <v>27.806454545454539</v>
      </c>
      <c r="I42" s="74"/>
      <c r="J42" s="75">
        <f>AVERAGE(J8:J40)</f>
        <v>50.881539393939391</v>
      </c>
      <c r="K42" s="74"/>
      <c r="L42" s="75">
        <f>AVERAGE(L8:L40)</f>
        <v>13.860244827586206</v>
      </c>
      <c r="M42" s="74"/>
      <c r="N42" s="75">
        <f>AVERAGE(N8:N40)</f>
        <v>10.86548076923077</v>
      </c>
      <c r="O42" s="74"/>
      <c r="P42" s="75">
        <f>AVERAGE(P8:P40)</f>
        <v>11.952545454545453</v>
      </c>
      <c r="Q42" s="74"/>
      <c r="R42" s="75">
        <f>AVERAGE(R8:R40)</f>
        <v>12.851339393939391</v>
      </c>
      <c r="S42" s="76"/>
    </row>
    <row r="43" spans="1:19" x14ac:dyDescent="0.3">
      <c r="A43" s="73" t="s">
        <v>28</v>
      </c>
      <c r="B43" s="74"/>
      <c r="C43" s="74"/>
      <c r="D43" s="75">
        <f>MIN(D8:D40)</f>
        <v>3.4192999999999998</v>
      </c>
      <c r="E43" s="74"/>
      <c r="F43" s="75">
        <f>MIN(F8:F40)</f>
        <v>9.9271999999999991</v>
      </c>
      <c r="G43" s="74"/>
      <c r="H43" s="75">
        <f>MIN(H8:H40)</f>
        <v>19.101900000000001</v>
      </c>
      <c r="I43" s="74"/>
      <c r="J43" s="75">
        <f>MIN(J8:J40)</f>
        <v>36.152700000000003</v>
      </c>
      <c r="K43" s="74"/>
      <c r="L43" s="75">
        <f>MIN(L8:L40)</f>
        <v>4.6604999999999999</v>
      </c>
      <c r="M43" s="74"/>
      <c r="N43" s="75">
        <f>MIN(N8:N40)</f>
        <v>2.8761000000000001</v>
      </c>
      <c r="O43" s="74"/>
      <c r="P43" s="75">
        <f>MIN(P8:P40)</f>
        <v>7.6828000000000003</v>
      </c>
      <c r="Q43" s="74"/>
      <c r="R43" s="75">
        <f>MIN(R8:R40)</f>
        <v>7.9175000000000004</v>
      </c>
      <c r="S43" s="76"/>
    </row>
    <row r="44" spans="1:19" ht="15" thickBot="1" x14ac:dyDescent="0.35">
      <c r="A44" s="77" t="s">
        <v>29</v>
      </c>
      <c r="B44" s="78"/>
      <c r="C44" s="78"/>
      <c r="D44" s="79">
        <f>MAX(D8:D40)</f>
        <v>19.985700000000001</v>
      </c>
      <c r="E44" s="78"/>
      <c r="F44" s="79">
        <f>MAX(F8:F40)</f>
        <v>37.775599999999997</v>
      </c>
      <c r="G44" s="78"/>
      <c r="H44" s="79">
        <f>MAX(H8:H40)</f>
        <v>50.195599999999999</v>
      </c>
      <c r="I44" s="78"/>
      <c r="J44" s="79">
        <f>MAX(J8:J40)</f>
        <v>93.480099999999993</v>
      </c>
      <c r="K44" s="78"/>
      <c r="L44" s="79">
        <f>MAX(L8:L40)</f>
        <v>29.505800000000001</v>
      </c>
      <c r="M44" s="78"/>
      <c r="N44" s="79">
        <f>MAX(N8:N40)</f>
        <v>22.802199999999999</v>
      </c>
      <c r="O44" s="78"/>
      <c r="P44" s="79">
        <f>MAX(P8:P40)</f>
        <v>17.4468</v>
      </c>
      <c r="Q44" s="78"/>
      <c r="R44" s="79">
        <f>MAX(R8:R40)</f>
        <v>23.353300000000001</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44344</v>
      </c>
      <c r="C8" s="65">
        <f>VLOOKUP($A8,'Return Data'!$B$7:$R$2843,4,0)</f>
        <v>50.565100000000001</v>
      </c>
      <c r="D8" s="65">
        <f>VLOOKUP($A8,'Return Data'!$B$7:$R$2843,10,0)</f>
        <v>11.8675</v>
      </c>
      <c r="E8" s="66">
        <f t="shared" ref="E8:E15" si="0">RANK(D8,D$8:D$31,0)</f>
        <v>13</v>
      </c>
      <c r="F8" s="65">
        <f>VLOOKUP($A8,'Return Data'!$B$7:$R$2843,11,0)</f>
        <v>19.0031</v>
      </c>
      <c r="G8" s="66">
        <f t="shared" ref="G8:G15" si="1">RANK(F8,F$8:F$31,0)</f>
        <v>2</v>
      </c>
      <c r="H8" s="65">
        <f>VLOOKUP($A8,'Return Data'!$B$7:$R$2843,12,0)</f>
        <v>24.1174</v>
      </c>
      <c r="I8" s="66">
        <f t="shared" ref="I8:I15" si="2">RANK(H8,H$8:H$31,0)</f>
        <v>1</v>
      </c>
      <c r="J8" s="65">
        <f>VLOOKUP($A8,'Return Data'!$B$7:$R$2843,13,0)</f>
        <v>28.819400000000002</v>
      </c>
      <c r="K8" s="66">
        <f t="shared" ref="K8:K15" si="3">RANK(J8,J$8:J$31,0)</f>
        <v>1</v>
      </c>
      <c r="L8" s="65">
        <f>VLOOKUP($A8,'Return Data'!$B$7:$R$2843,17,0)</f>
        <v>9.8276000000000003</v>
      </c>
      <c r="M8" s="66">
        <f t="shared" ref="M8:M15" si="4">RANK(L8,L$8:L$31,0)</f>
        <v>9</v>
      </c>
      <c r="N8" s="65">
        <f>VLOOKUP($A8,'Return Data'!$B$7:$R$2843,14,0)</f>
        <v>7.79</v>
      </c>
      <c r="O8" s="66">
        <f t="shared" ref="O8:O15" si="5">RANK(N8,N$8:N$31,0)</f>
        <v>15</v>
      </c>
      <c r="P8" s="65">
        <f>VLOOKUP($A8,'Return Data'!$B$7:$R$2843,15,0)</f>
        <v>9.8190000000000008</v>
      </c>
      <c r="Q8" s="66">
        <f t="shared" ref="Q8:Q15" si="6">RANK(P8,P$8:P$31,0)</f>
        <v>4</v>
      </c>
      <c r="R8" s="65">
        <f>VLOOKUP($A8,'Return Data'!$B$7:$R$2843,16,0)</f>
        <v>11.0572</v>
      </c>
      <c r="S8" s="67">
        <f t="shared" ref="S8:S15" si="7">RANK(R8,R$8:R$31,0)</f>
        <v>1</v>
      </c>
    </row>
    <row r="9" spans="1:20" x14ac:dyDescent="0.3">
      <c r="A9" s="63" t="s">
        <v>1616</v>
      </c>
      <c r="B9" s="64">
        <f>VLOOKUP($A9,'Return Data'!$B$7:$R$2843,3,0)</f>
        <v>44344</v>
      </c>
      <c r="C9" s="65">
        <f>VLOOKUP($A9,'Return Data'!$B$7:$R$2843,4,0)</f>
        <v>25.384599999999999</v>
      </c>
      <c r="D9" s="65">
        <f>VLOOKUP($A9,'Return Data'!$B$7:$R$2843,10,0)</f>
        <v>13.848699999999999</v>
      </c>
      <c r="E9" s="66">
        <f t="shared" si="0"/>
        <v>6</v>
      </c>
      <c r="F9" s="65">
        <f>VLOOKUP($A9,'Return Data'!$B$7:$R$2843,11,0)</f>
        <v>12.473599999999999</v>
      </c>
      <c r="G9" s="66">
        <f t="shared" si="1"/>
        <v>8</v>
      </c>
      <c r="H9" s="65">
        <f>VLOOKUP($A9,'Return Data'!$B$7:$R$2843,12,0)</f>
        <v>16.113499999999998</v>
      </c>
      <c r="I9" s="66">
        <f t="shared" si="2"/>
        <v>7</v>
      </c>
      <c r="J9" s="65">
        <f>VLOOKUP($A9,'Return Data'!$B$7:$R$2843,13,0)</f>
        <v>19.909500000000001</v>
      </c>
      <c r="K9" s="66">
        <f t="shared" si="3"/>
        <v>7</v>
      </c>
      <c r="L9" s="65">
        <f>VLOOKUP($A9,'Return Data'!$B$7:$R$2843,17,0)</f>
        <v>8.9499999999999993</v>
      </c>
      <c r="M9" s="66">
        <f t="shared" si="4"/>
        <v>12</v>
      </c>
      <c r="N9" s="65">
        <f>VLOOKUP($A9,'Return Data'!$B$7:$R$2843,14,0)</f>
        <v>8.0785999999999998</v>
      </c>
      <c r="O9" s="66">
        <f t="shared" si="5"/>
        <v>13</v>
      </c>
      <c r="P9" s="65">
        <f>VLOOKUP($A9,'Return Data'!$B$7:$R$2843,15,0)</f>
        <v>8.4037000000000006</v>
      </c>
      <c r="Q9" s="66">
        <f t="shared" si="6"/>
        <v>11</v>
      </c>
      <c r="R9" s="65">
        <f>VLOOKUP($A9,'Return Data'!$B$7:$R$2843,16,0)</f>
        <v>9.5795999999999992</v>
      </c>
      <c r="S9" s="67">
        <f t="shared" si="7"/>
        <v>9</v>
      </c>
    </row>
    <row r="10" spans="1:20" x14ac:dyDescent="0.3">
      <c r="A10" s="63" t="s">
        <v>1617</v>
      </c>
      <c r="B10" s="64">
        <f>VLOOKUP($A10,'Return Data'!$B$7:$R$2843,3,0)</f>
        <v>44344</v>
      </c>
      <c r="C10" s="65">
        <f>VLOOKUP($A10,'Return Data'!$B$7:$R$2843,4,0)</f>
        <v>31.533100000000001</v>
      </c>
      <c r="D10" s="65">
        <f>VLOOKUP($A10,'Return Data'!$B$7:$R$2843,10,0)</f>
        <v>5.8540000000000001</v>
      </c>
      <c r="E10" s="66">
        <f t="shared" si="0"/>
        <v>20</v>
      </c>
      <c r="F10" s="65">
        <f>VLOOKUP($A10,'Return Data'!$B$7:$R$2843,11,0)</f>
        <v>5.6660000000000004</v>
      </c>
      <c r="G10" s="66">
        <f t="shared" si="1"/>
        <v>21</v>
      </c>
      <c r="H10" s="65">
        <f>VLOOKUP($A10,'Return Data'!$B$7:$R$2843,12,0)</f>
        <v>9.7014999999999993</v>
      </c>
      <c r="I10" s="66">
        <f t="shared" si="2"/>
        <v>21</v>
      </c>
      <c r="J10" s="65">
        <f>VLOOKUP($A10,'Return Data'!$B$7:$R$2843,13,0)</f>
        <v>11.529199999999999</v>
      </c>
      <c r="K10" s="66">
        <f t="shared" si="3"/>
        <v>21</v>
      </c>
      <c r="L10" s="65">
        <f>VLOOKUP($A10,'Return Data'!$B$7:$R$2843,17,0)</f>
        <v>10.712899999999999</v>
      </c>
      <c r="M10" s="66">
        <f t="shared" si="4"/>
        <v>4</v>
      </c>
      <c r="N10" s="65">
        <f>VLOOKUP($A10,'Return Data'!$B$7:$R$2843,14,0)</f>
        <v>10.664999999999999</v>
      </c>
      <c r="O10" s="66">
        <f t="shared" si="5"/>
        <v>3</v>
      </c>
      <c r="P10" s="65">
        <f>VLOOKUP($A10,'Return Data'!$B$7:$R$2843,15,0)</f>
        <v>9.3817000000000004</v>
      </c>
      <c r="Q10" s="66">
        <f t="shared" si="6"/>
        <v>8</v>
      </c>
      <c r="R10" s="65">
        <f>VLOOKUP($A10,'Return Data'!$B$7:$R$2843,16,0)</f>
        <v>9.49</v>
      </c>
      <c r="S10" s="67">
        <f t="shared" si="7"/>
        <v>12</v>
      </c>
    </row>
    <row r="11" spans="1:20" x14ac:dyDescent="0.3">
      <c r="A11" s="63" t="s">
        <v>1618</v>
      </c>
      <c r="B11" s="64">
        <f>VLOOKUP($A11,'Return Data'!$B$7:$R$2843,3,0)</f>
        <v>44344</v>
      </c>
      <c r="C11" s="65">
        <f>VLOOKUP($A11,'Return Data'!$B$7:$R$2843,4,0)</f>
        <v>38.361400000000003</v>
      </c>
      <c r="D11" s="65">
        <f>VLOOKUP($A11,'Return Data'!$B$7:$R$2843,10,0)</f>
        <v>10.191800000000001</v>
      </c>
      <c r="E11" s="66">
        <f t="shared" si="0"/>
        <v>16</v>
      </c>
      <c r="F11" s="65">
        <f>VLOOKUP($A11,'Return Data'!$B$7:$R$2843,11,0)</f>
        <v>11.940200000000001</v>
      </c>
      <c r="G11" s="66">
        <f t="shared" si="1"/>
        <v>11</v>
      </c>
      <c r="H11" s="65">
        <f>VLOOKUP($A11,'Return Data'!$B$7:$R$2843,12,0)</f>
        <v>12.743</v>
      </c>
      <c r="I11" s="66">
        <f t="shared" si="2"/>
        <v>14</v>
      </c>
      <c r="J11" s="65">
        <f>VLOOKUP($A11,'Return Data'!$B$7:$R$2843,13,0)</f>
        <v>15.083299999999999</v>
      </c>
      <c r="K11" s="66">
        <f t="shared" si="3"/>
        <v>14</v>
      </c>
      <c r="L11" s="65">
        <f>VLOOKUP($A11,'Return Data'!$B$7:$R$2843,17,0)</f>
        <v>9.5335999999999999</v>
      </c>
      <c r="M11" s="66">
        <f t="shared" si="4"/>
        <v>10</v>
      </c>
      <c r="N11" s="65">
        <f>VLOOKUP($A11,'Return Data'!$B$7:$R$2843,14,0)</f>
        <v>9.2853999999999992</v>
      </c>
      <c r="O11" s="66">
        <f t="shared" si="5"/>
        <v>8</v>
      </c>
      <c r="P11" s="65">
        <f>VLOOKUP($A11,'Return Data'!$B$7:$R$2843,15,0)</f>
        <v>9.7864000000000004</v>
      </c>
      <c r="Q11" s="66">
        <f t="shared" si="6"/>
        <v>5</v>
      </c>
      <c r="R11" s="65">
        <f>VLOOKUP($A11,'Return Data'!$B$7:$R$2843,16,0)</f>
        <v>10.0754</v>
      </c>
      <c r="S11" s="67">
        <f t="shared" si="7"/>
        <v>5</v>
      </c>
    </row>
    <row r="12" spans="1:20" x14ac:dyDescent="0.3">
      <c r="A12" s="63" t="s">
        <v>1619</v>
      </c>
      <c r="B12" s="64">
        <f>VLOOKUP($A12,'Return Data'!$B$7:$R$2843,3,0)</f>
        <v>44344</v>
      </c>
      <c r="C12" s="65">
        <f>VLOOKUP($A12,'Return Data'!$B$7:$R$2843,4,0)</f>
        <v>22.775600000000001</v>
      </c>
      <c r="D12" s="65">
        <f>VLOOKUP($A12,'Return Data'!$B$7:$R$2843,10,0)</f>
        <v>14.7606</v>
      </c>
      <c r="E12" s="66">
        <f t="shared" si="0"/>
        <v>5</v>
      </c>
      <c r="F12" s="65">
        <f>VLOOKUP($A12,'Return Data'!$B$7:$R$2843,11,0)</f>
        <v>9.5166000000000004</v>
      </c>
      <c r="G12" s="66">
        <f t="shared" si="1"/>
        <v>18</v>
      </c>
      <c r="H12" s="65">
        <f>VLOOKUP($A12,'Return Data'!$B$7:$R$2843,12,0)</f>
        <v>11.7819</v>
      </c>
      <c r="I12" s="66">
        <f t="shared" si="2"/>
        <v>17</v>
      </c>
      <c r="J12" s="65">
        <f>VLOOKUP($A12,'Return Data'!$B$7:$R$2843,13,0)</f>
        <v>17.086200000000002</v>
      </c>
      <c r="K12" s="66">
        <f t="shared" si="3"/>
        <v>12</v>
      </c>
      <c r="L12" s="65">
        <f>VLOOKUP($A12,'Return Data'!$B$7:$R$2843,17,0)</f>
        <v>2.6597</v>
      </c>
      <c r="M12" s="66">
        <f t="shared" si="4"/>
        <v>20</v>
      </c>
      <c r="N12" s="65">
        <f>VLOOKUP($A12,'Return Data'!$B$7:$R$2843,14,0)</f>
        <v>1.8035000000000001</v>
      </c>
      <c r="O12" s="66">
        <f t="shared" si="5"/>
        <v>20</v>
      </c>
      <c r="P12" s="65">
        <f>VLOOKUP($A12,'Return Data'!$B$7:$R$2843,15,0)</f>
        <v>5.1974</v>
      </c>
      <c r="Q12" s="66">
        <f t="shared" si="6"/>
        <v>19</v>
      </c>
      <c r="R12" s="65">
        <f>VLOOKUP($A12,'Return Data'!$B$7:$R$2843,16,0)</f>
        <v>6.8773</v>
      </c>
      <c r="S12" s="67">
        <f t="shared" si="7"/>
        <v>21</v>
      </c>
    </row>
    <row r="13" spans="1:20" x14ac:dyDescent="0.3">
      <c r="A13" s="63" t="s">
        <v>1620</v>
      </c>
      <c r="B13" s="64">
        <f>VLOOKUP($A13,'Return Data'!$B$7:$R$2843,3,0)</f>
        <v>44344</v>
      </c>
      <c r="C13" s="65">
        <f>VLOOKUP($A13,'Return Data'!$B$7:$R$2843,4,0)</f>
        <v>77.982100000000003</v>
      </c>
      <c r="D13" s="65">
        <f>VLOOKUP($A13,'Return Data'!$B$7:$R$2843,10,0)</f>
        <v>13.7743</v>
      </c>
      <c r="E13" s="66">
        <f t="shared" si="0"/>
        <v>7</v>
      </c>
      <c r="F13" s="65">
        <f>VLOOKUP($A13,'Return Data'!$B$7:$R$2843,11,0)</f>
        <v>13.229100000000001</v>
      </c>
      <c r="G13" s="66">
        <f t="shared" si="1"/>
        <v>5</v>
      </c>
      <c r="H13" s="65">
        <f>VLOOKUP($A13,'Return Data'!$B$7:$R$2843,12,0)</f>
        <v>15.2309</v>
      </c>
      <c r="I13" s="66">
        <f t="shared" si="2"/>
        <v>10</v>
      </c>
      <c r="J13" s="65">
        <f>VLOOKUP($A13,'Return Data'!$B$7:$R$2843,13,0)</f>
        <v>19.602399999999999</v>
      </c>
      <c r="K13" s="66">
        <f t="shared" si="3"/>
        <v>8</v>
      </c>
      <c r="L13" s="65">
        <f>VLOOKUP($A13,'Return Data'!$B$7:$R$2843,17,0)</f>
        <v>12.8979</v>
      </c>
      <c r="M13" s="66">
        <f t="shared" si="4"/>
        <v>2</v>
      </c>
      <c r="N13" s="65">
        <f>VLOOKUP($A13,'Return Data'!$B$7:$R$2843,14,0)</f>
        <v>11.805</v>
      </c>
      <c r="O13" s="66">
        <f t="shared" si="5"/>
        <v>2</v>
      </c>
      <c r="P13" s="65">
        <f>VLOOKUP($A13,'Return Data'!$B$7:$R$2843,15,0)</f>
        <v>10.369899999999999</v>
      </c>
      <c r="Q13" s="66">
        <f t="shared" si="6"/>
        <v>3</v>
      </c>
      <c r="R13" s="65">
        <f>VLOOKUP($A13,'Return Data'!$B$7:$R$2843,16,0)</f>
        <v>10.356400000000001</v>
      </c>
      <c r="S13" s="67">
        <f t="shared" si="7"/>
        <v>4</v>
      </c>
    </row>
    <row r="14" spans="1:20" x14ac:dyDescent="0.3">
      <c r="A14" s="63" t="s">
        <v>1621</v>
      </c>
      <c r="B14" s="64">
        <f>VLOOKUP($A14,'Return Data'!$B$7:$R$2843,3,0)</f>
        <v>44344</v>
      </c>
      <c r="C14" s="65">
        <f>VLOOKUP($A14,'Return Data'!$B$7:$R$2843,4,0)</f>
        <v>46.006999999999998</v>
      </c>
      <c r="D14" s="65">
        <f>VLOOKUP($A14,'Return Data'!$B$7:$R$2843,10,0)</f>
        <v>17.162500000000001</v>
      </c>
      <c r="E14" s="66">
        <f t="shared" si="0"/>
        <v>3</v>
      </c>
      <c r="F14" s="65">
        <f>VLOOKUP($A14,'Return Data'!$B$7:$R$2843,11,0)</f>
        <v>12.610200000000001</v>
      </c>
      <c r="G14" s="66">
        <f t="shared" si="1"/>
        <v>6</v>
      </c>
      <c r="H14" s="65">
        <f>VLOOKUP($A14,'Return Data'!$B$7:$R$2843,12,0)</f>
        <v>16.611799999999999</v>
      </c>
      <c r="I14" s="66">
        <f t="shared" si="2"/>
        <v>6</v>
      </c>
      <c r="J14" s="65">
        <f>VLOOKUP($A14,'Return Data'!$B$7:$R$2843,13,0)</f>
        <v>20.0274</v>
      </c>
      <c r="K14" s="66">
        <f t="shared" si="3"/>
        <v>6</v>
      </c>
      <c r="L14" s="65">
        <f>VLOOKUP($A14,'Return Data'!$B$7:$R$2843,17,0)</f>
        <v>10.003299999999999</v>
      </c>
      <c r="M14" s="66">
        <f t="shared" si="4"/>
        <v>8</v>
      </c>
      <c r="N14" s="65">
        <f>VLOOKUP($A14,'Return Data'!$B$7:$R$2843,14,0)</f>
        <v>6.9638</v>
      </c>
      <c r="O14" s="66">
        <f t="shared" si="5"/>
        <v>17</v>
      </c>
      <c r="P14" s="65">
        <f>VLOOKUP($A14,'Return Data'!$B$7:$R$2843,15,0)</f>
        <v>8.2575000000000003</v>
      </c>
      <c r="Q14" s="66">
        <f t="shared" si="6"/>
        <v>12</v>
      </c>
      <c r="R14" s="65">
        <f>VLOOKUP($A14,'Return Data'!$B$7:$R$2843,16,0)</f>
        <v>8.7479999999999993</v>
      </c>
      <c r="S14" s="67">
        <f t="shared" si="7"/>
        <v>16</v>
      </c>
    </row>
    <row r="15" spans="1:20" x14ac:dyDescent="0.3">
      <c r="A15" s="63" t="s">
        <v>1622</v>
      </c>
      <c r="B15" s="64">
        <f>VLOOKUP($A15,'Return Data'!$B$7:$R$2843,3,0)</f>
        <v>44344</v>
      </c>
      <c r="C15" s="65">
        <f>VLOOKUP($A15,'Return Data'!$B$7:$R$2843,4,0)</f>
        <v>69.851900000000001</v>
      </c>
      <c r="D15" s="65">
        <f>VLOOKUP($A15,'Return Data'!$B$7:$R$2843,10,0)</f>
        <v>12.9811</v>
      </c>
      <c r="E15" s="66">
        <f t="shared" si="0"/>
        <v>10</v>
      </c>
      <c r="F15" s="65">
        <f>VLOOKUP($A15,'Return Data'!$B$7:$R$2843,11,0)</f>
        <v>12.0624</v>
      </c>
      <c r="G15" s="66">
        <f t="shared" si="1"/>
        <v>10</v>
      </c>
      <c r="H15" s="65">
        <f>VLOOKUP($A15,'Return Data'!$B$7:$R$2843,12,0)</f>
        <v>15.2681</v>
      </c>
      <c r="I15" s="66">
        <f t="shared" si="2"/>
        <v>9</v>
      </c>
      <c r="J15" s="65">
        <f>VLOOKUP($A15,'Return Data'!$B$7:$R$2843,13,0)</f>
        <v>17.654399999999999</v>
      </c>
      <c r="K15" s="66">
        <f t="shared" si="3"/>
        <v>10</v>
      </c>
      <c r="L15" s="65">
        <f>VLOOKUP($A15,'Return Data'!$B$7:$R$2843,17,0)</f>
        <v>8.9044000000000008</v>
      </c>
      <c r="M15" s="66">
        <f t="shared" si="4"/>
        <v>13</v>
      </c>
      <c r="N15" s="65">
        <f>VLOOKUP($A15,'Return Data'!$B$7:$R$2843,14,0)</f>
        <v>8.3180999999999994</v>
      </c>
      <c r="O15" s="66">
        <f t="shared" si="5"/>
        <v>11</v>
      </c>
      <c r="P15" s="65">
        <f>VLOOKUP($A15,'Return Data'!$B$7:$R$2843,15,0)</f>
        <v>8.0982000000000003</v>
      </c>
      <c r="Q15" s="66">
        <f t="shared" si="6"/>
        <v>15</v>
      </c>
      <c r="R15" s="65">
        <f>VLOOKUP($A15,'Return Data'!$B$7:$R$2843,16,0)</f>
        <v>9.5428999999999995</v>
      </c>
      <c r="S15" s="67">
        <f t="shared" si="7"/>
        <v>11</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44344</v>
      </c>
      <c r="C17" s="65">
        <f>VLOOKUP($A17,'Return Data'!$B$7:$R$2843,4,0)</f>
        <v>58.242100000000001</v>
      </c>
      <c r="D17" s="65">
        <f>VLOOKUP($A17,'Return Data'!$B$7:$R$2843,10,0)</f>
        <v>18.081499999999998</v>
      </c>
      <c r="E17" s="66">
        <f t="shared" ref="E17:E26" si="8">RANK(D17,D$8:D$31,0)</f>
        <v>2</v>
      </c>
      <c r="F17" s="65">
        <f>VLOOKUP($A17,'Return Data'!$B$7:$R$2843,11,0)</f>
        <v>20.2103</v>
      </c>
      <c r="G17" s="66">
        <f t="shared" ref="G17:G26" si="9">RANK(F17,F$8:F$31,0)</f>
        <v>1</v>
      </c>
      <c r="H17" s="65">
        <f>VLOOKUP($A17,'Return Data'!$B$7:$R$2843,12,0)</f>
        <v>20.1127</v>
      </c>
      <c r="I17" s="66">
        <f t="shared" ref="I17:I26" si="10">RANK(H17,H$8:H$31,0)</f>
        <v>4</v>
      </c>
      <c r="J17" s="65">
        <f>VLOOKUP($A17,'Return Data'!$B$7:$R$2843,13,0)</f>
        <v>26.0731</v>
      </c>
      <c r="K17" s="66">
        <f t="shared" ref="K17:K26" si="11">RANK(J17,J$8:J$31,0)</f>
        <v>2</v>
      </c>
      <c r="L17" s="65">
        <f>VLOOKUP($A17,'Return Data'!$B$7:$R$2843,17,0)</f>
        <v>10.0802</v>
      </c>
      <c r="M17" s="66">
        <f t="shared" ref="M17:M26" si="12">RANK(L17,L$8:L$31,0)</f>
        <v>7</v>
      </c>
      <c r="N17" s="65">
        <f>VLOOKUP($A17,'Return Data'!$B$7:$R$2843,14,0)</f>
        <v>9.4449000000000005</v>
      </c>
      <c r="O17" s="66">
        <f t="shared" ref="O17:O26" si="13">RANK(N17,N$8:N$31,0)</f>
        <v>6</v>
      </c>
      <c r="P17" s="65">
        <f>VLOOKUP($A17,'Return Data'!$B$7:$R$2843,15,0)</f>
        <v>9.4651999999999994</v>
      </c>
      <c r="Q17" s="66">
        <f>RANK(P17,P$8:P$31,0)</f>
        <v>7</v>
      </c>
      <c r="R17" s="65">
        <f>VLOOKUP($A17,'Return Data'!$B$7:$R$2843,16,0)</f>
        <v>9.8305000000000007</v>
      </c>
      <c r="S17" s="67">
        <f t="shared" ref="S17:S26" si="14">RANK(R17,R$8:R$31,0)</f>
        <v>8</v>
      </c>
    </row>
    <row r="18" spans="1:19" x14ac:dyDescent="0.3">
      <c r="A18" s="63" t="s">
        <v>1625</v>
      </c>
      <c r="B18" s="64">
        <f>VLOOKUP($A18,'Return Data'!$B$7:$R$2843,3,0)</f>
        <v>44344</v>
      </c>
      <c r="C18" s="65">
        <f>VLOOKUP($A18,'Return Data'!$B$7:$R$2843,4,0)</f>
        <v>46.8643</v>
      </c>
      <c r="D18" s="65">
        <f>VLOOKUP($A18,'Return Data'!$B$7:$R$2843,10,0)</f>
        <v>12.641500000000001</v>
      </c>
      <c r="E18" s="66">
        <f t="shared" si="8"/>
        <v>11</v>
      </c>
      <c r="F18" s="65">
        <f>VLOOKUP($A18,'Return Data'!$B$7:$R$2843,11,0)</f>
        <v>11.0375</v>
      </c>
      <c r="G18" s="66">
        <f t="shared" si="9"/>
        <v>15</v>
      </c>
      <c r="H18" s="65">
        <f>VLOOKUP($A18,'Return Data'!$B$7:$R$2843,12,0)</f>
        <v>14.699199999999999</v>
      </c>
      <c r="I18" s="66">
        <f t="shared" si="10"/>
        <v>11</v>
      </c>
      <c r="J18" s="65">
        <f>VLOOKUP($A18,'Return Data'!$B$7:$R$2843,13,0)</f>
        <v>17.334099999999999</v>
      </c>
      <c r="K18" s="66">
        <f t="shared" si="11"/>
        <v>11</v>
      </c>
      <c r="L18" s="65">
        <f>VLOOKUP($A18,'Return Data'!$B$7:$R$2843,17,0)</f>
        <v>10.395200000000001</v>
      </c>
      <c r="M18" s="66">
        <f t="shared" si="12"/>
        <v>6</v>
      </c>
      <c r="N18" s="65">
        <f>VLOOKUP($A18,'Return Data'!$B$7:$R$2843,14,0)</f>
        <v>9.3285</v>
      </c>
      <c r="O18" s="66">
        <f t="shared" si="13"/>
        <v>7</v>
      </c>
      <c r="P18" s="65">
        <f>VLOOKUP($A18,'Return Data'!$B$7:$R$2843,15,0)</f>
        <v>8.6079000000000008</v>
      </c>
      <c r="Q18" s="66">
        <f>RANK(P18,P$8:P$31,0)</f>
        <v>9</v>
      </c>
      <c r="R18" s="65">
        <f>VLOOKUP($A18,'Return Data'!$B$7:$R$2843,16,0)</f>
        <v>9.0114999999999998</v>
      </c>
      <c r="S18" s="67">
        <f t="shared" si="14"/>
        <v>14</v>
      </c>
    </row>
    <row r="19" spans="1:19" x14ac:dyDescent="0.3">
      <c r="A19" s="63" t="s">
        <v>1626</v>
      </c>
      <c r="B19" s="64">
        <f>VLOOKUP($A19,'Return Data'!$B$7:$R$2843,3,0)</f>
        <v>44344</v>
      </c>
      <c r="C19" s="65">
        <f>VLOOKUP($A19,'Return Data'!$B$7:$R$2843,4,0)</f>
        <v>55.470100000000002</v>
      </c>
      <c r="D19" s="65">
        <f>VLOOKUP($A19,'Return Data'!$B$7:$R$2843,10,0)</f>
        <v>10.583299999999999</v>
      </c>
      <c r="E19" s="66">
        <f t="shared" si="8"/>
        <v>15</v>
      </c>
      <c r="F19" s="65">
        <f>VLOOKUP($A19,'Return Data'!$B$7:$R$2843,11,0)</f>
        <v>11.5664</v>
      </c>
      <c r="G19" s="66">
        <f t="shared" si="9"/>
        <v>13</v>
      </c>
      <c r="H19" s="65">
        <f>VLOOKUP($A19,'Return Data'!$B$7:$R$2843,12,0)</f>
        <v>13.768700000000001</v>
      </c>
      <c r="I19" s="66">
        <f t="shared" si="10"/>
        <v>13</v>
      </c>
      <c r="J19" s="65">
        <f>VLOOKUP($A19,'Return Data'!$B$7:$R$2843,13,0)</f>
        <v>17.972300000000001</v>
      </c>
      <c r="K19" s="66">
        <f t="shared" si="11"/>
        <v>9</v>
      </c>
      <c r="L19" s="65">
        <f>VLOOKUP($A19,'Return Data'!$B$7:$R$2843,17,0)</f>
        <v>10.549200000000001</v>
      </c>
      <c r="M19" s="66">
        <f t="shared" si="12"/>
        <v>5</v>
      </c>
      <c r="N19" s="65">
        <f>VLOOKUP($A19,'Return Data'!$B$7:$R$2843,14,0)</f>
        <v>9.9875000000000007</v>
      </c>
      <c r="O19" s="66">
        <f t="shared" si="13"/>
        <v>4</v>
      </c>
      <c r="P19" s="65">
        <f>VLOOKUP($A19,'Return Data'!$B$7:$R$2843,15,0)</f>
        <v>10.808299999999999</v>
      </c>
      <c r="Q19" s="66">
        <f>RANK(P19,P$8:P$31,0)</f>
        <v>2</v>
      </c>
      <c r="R19" s="65">
        <f>VLOOKUP($A19,'Return Data'!$B$7:$R$2843,16,0)</f>
        <v>11.0322</v>
      </c>
      <c r="S19" s="67">
        <f t="shared" si="14"/>
        <v>2</v>
      </c>
    </row>
    <row r="20" spans="1:19" x14ac:dyDescent="0.3">
      <c r="A20" s="63" t="s">
        <v>1627</v>
      </c>
      <c r="B20" s="64">
        <f>VLOOKUP($A20,'Return Data'!$B$7:$R$2843,3,0)</f>
        <v>44344</v>
      </c>
      <c r="C20" s="65">
        <f>VLOOKUP($A20,'Return Data'!$B$7:$R$2843,4,0)</f>
        <v>26.944400000000002</v>
      </c>
      <c r="D20" s="65">
        <f>VLOOKUP($A20,'Return Data'!$B$7:$R$2843,10,0)</f>
        <v>9.6653000000000002</v>
      </c>
      <c r="E20" s="66">
        <f t="shared" si="8"/>
        <v>18</v>
      </c>
      <c r="F20" s="65">
        <f>VLOOKUP($A20,'Return Data'!$B$7:$R$2843,11,0)</f>
        <v>9.2576000000000001</v>
      </c>
      <c r="G20" s="66">
        <f t="shared" si="9"/>
        <v>19</v>
      </c>
      <c r="H20" s="65">
        <f>VLOOKUP($A20,'Return Data'!$B$7:$R$2843,12,0)</f>
        <v>10.881500000000001</v>
      </c>
      <c r="I20" s="66">
        <f t="shared" si="10"/>
        <v>18</v>
      </c>
      <c r="J20" s="65">
        <f>VLOOKUP($A20,'Return Data'!$B$7:$R$2843,13,0)</f>
        <v>14.5313</v>
      </c>
      <c r="K20" s="66">
        <f t="shared" si="11"/>
        <v>17</v>
      </c>
      <c r="L20" s="65">
        <f>VLOOKUP($A20,'Return Data'!$B$7:$R$2843,17,0)</f>
        <v>8.3336000000000006</v>
      </c>
      <c r="M20" s="66">
        <f t="shared" si="12"/>
        <v>15</v>
      </c>
      <c r="N20" s="65">
        <f>VLOOKUP($A20,'Return Data'!$B$7:$R$2843,14,0)</f>
        <v>8.0364000000000004</v>
      </c>
      <c r="O20" s="66">
        <f t="shared" si="13"/>
        <v>14</v>
      </c>
      <c r="P20" s="65">
        <f>VLOOKUP($A20,'Return Data'!$B$7:$R$2843,15,0)</f>
        <v>8.4604999999999997</v>
      </c>
      <c r="Q20" s="66">
        <f>RANK(P20,P$8:P$31,0)</f>
        <v>10</v>
      </c>
      <c r="R20" s="65">
        <f>VLOOKUP($A20,'Return Data'!$B$7:$R$2843,16,0)</f>
        <v>9.1433</v>
      </c>
      <c r="S20" s="67">
        <f t="shared" si="14"/>
        <v>13</v>
      </c>
    </row>
    <row r="21" spans="1:19" x14ac:dyDescent="0.3">
      <c r="A21" s="63" t="s">
        <v>1628</v>
      </c>
      <c r="B21" s="64">
        <f>VLOOKUP($A21,'Return Data'!$B$7:$R$2843,3,0)</f>
        <v>44344</v>
      </c>
      <c r="C21" s="65">
        <f>VLOOKUP($A21,'Return Data'!$B$7:$R$2843,4,0)</f>
        <v>16.884599999999999</v>
      </c>
      <c r="D21" s="65">
        <f>VLOOKUP($A21,'Return Data'!$B$7:$R$2843,10,0)</f>
        <v>3.9388999999999998</v>
      </c>
      <c r="E21" s="66">
        <f t="shared" si="8"/>
        <v>22</v>
      </c>
      <c r="F21" s="65">
        <f>VLOOKUP($A21,'Return Data'!$B$7:$R$2843,11,0)</f>
        <v>12.492599999999999</v>
      </c>
      <c r="G21" s="66">
        <f t="shared" si="9"/>
        <v>7</v>
      </c>
      <c r="H21" s="65">
        <f>VLOOKUP($A21,'Return Data'!$B$7:$R$2843,12,0)</f>
        <v>15.8093</v>
      </c>
      <c r="I21" s="66">
        <f t="shared" si="10"/>
        <v>8</v>
      </c>
      <c r="J21" s="65">
        <f>VLOOKUP($A21,'Return Data'!$B$7:$R$2843,13,0)</f>
        <v>15.8249</v>
      </c>
      <c r="K21" s="66">
        <f t="shared" si="11"/>
        <v>13</v>
      </c>
      <c r="L21" s="65">
        <f>VLOOKUP($A21,'Return Data'!$B$7:$R$2843,17,0)</f>
        <v>8.0678000000000001</v>
      </c>
      <c r="M21" s="66">
        <f t="shared" si="12"/>
        <v>16</v>
      </c>
      <c r="N21" s="65">
        <f>VLOOKUP($A21,'Return Data'!$B$7:$R$2843,14,0)</f>
        <v>8.2888000000000002</v>
      </c>
      <c r="O21" s="66">
        <f t="shared" si="13"/>
        <v>12</v>
      </c>
      <c r="P21" s="65"/>
      <c r="Q21" s="66"/>
      <c r="R21" s="65">
        <f>VLOOKUP($A21,'Return Data'!$B$7:$R$2843,16,0)</f>
        <v>10.0105</v>
      </c>
      <c r="S21" s="67">
        <f t="shared" si="14"/>
        <v>6</v>
      </c>
    </row>
    <row r="22" spans="1:19" x14ac:dyDescent="0.3">
      <c r="A22" s="63" t="s">
        <v>1629</v>
      </c>
      <c r="B22" s="64">
        <f>VLOOKUP($A22,'Return Data'!$B$7:$R$2843,3,0)</f>
        <v>44344</v>
      </c>
      <c r="C22" s="65">
        <f>VLOOKUP($A22,'Return Data'!$B$7:$R$2843,4,0)</f>
        <v>43.714799999999997</v>
      </c>
      <c r="D22" s="65">
        <f>VLOOKUP($A22,'Return Data'!$B$7:$R$2843,10,0)</f>
        <v>18.8782</v>
      </c>
      <c r="E22" s="66">
        <f t="shared" si="8"/>
        <v>1</v>
      </c>
      <c r="F22" s="65">
        <f>VLOOKUP($A22,'Return Data'!$B$7:$R$2843,11,0)</f>
        <v>18.27</v>
      </c>
      <c r="G22" s="66">
        <f t="shared" si="9"/>
        <v>3</v>
      </c>
      <c r="H22" s="65">
        <f>VLOOKUP($A22,'Return Data'!$B$7:$R$2843,12,0)</f>
        <v>21.116199999999999</v>
      </c>
      <c r="I22" s="66">
        <f t="shared" si="10"/>
        <v>2</v>
      </c>
      <c r="J22" s="65">
        <f>VLOOKUP($A22,'Return Data'!$B$7:$R$2843,13,0)</f>
        <v>24.258299999999998</v>
      </c>
      <c r="K22" s="66">
        <f t="shared" si="11"/>
        <v>4</v>
      </c>
      <c r="L22" s="65">
        <f>VLOOKUP($A22,'Return Data'!$B$7:$R$2843,17,0)</f>
        <v>14.222799999999999</v>
      </c>
      <c r="M22" s="66">
        <f t="shared" si="12"/>
        <v>1</v>
      </c>
      <c r="N22" s="65">
        <f>VLOOKUP($A22,'Return Data'!$B$7:$R$2843,14,0)</f>
        <v>11.811999999999999</v>
      </c>
      <c r="O22" s="66">
        <f t="shared" si="13"/>
        <v>1</v>
      </c>
      <c r="P22" s="65">
        <f>VLOOKUP($A22,'Return Data'!$B$7:$R$2843,15,0)</f>
        <v>11.1692</v>
      </c>
      <c r="Q22" s="66">
        <f>RANK(P22,P$8:P$31,0)</f>
        <v>1</v>
      </c>
      <c r="R22" s="65">
        <f>VLOOKUP($A22,'Return Data'!$B$7:$R$2843,16,0)</f>
        <v>10.979100000000001</v>
      </c>
      <c r="S22" s="67">
        <f t="shared" si="14"/>
        <v>3</v>
      </c>
    </row>
    <row r="23" spans="1:19" x14ac:dyDescent="0.3">
      <c r="A23" s="63" t="s">
        <v>1630</v>
      </c>
      <c r="B23" s="64">
        <f>VLOOKUP($A23,'Return Data'!$B$7:$R$2843,3,0)</f>
        <v>44344</v>
      </c>
      <c r="C23" s="65">
        <f>VLOOKUP($A23,'Return Data'!$B$7:$R$2843,4,0)</f>
        <v>43.424599999999998</v>
      </c>
      <c r="D23" s="65">
        <f>VLOOKUP($A23,'Return Data'!$B$7:$R$2843,10,0)</f>
        <v>11.930199999999999</v>
      </c>
      <c r="E23" s="66">
        <f t="shared" si="8"/>
        <v>12</v>
      </c>
      <c r="F23" s="65">
        <f>VLOOKUP($A23,'Return Data'!$B$7:$R$2843,11,0)</f>
        <v>10.4666</v>
      </c>
      <c r="G23" s="66">
        <f t="shared" si="9"/>
        <v>16</v>
      </c>
      <c r="H23" s="65">
        <f>VLOOKUP($A23,'Return Data'!$B$7:$R$2843,12,0)</f>
        <v>12.1204</v>
      </c>
      <c r="I23" s="66">
        <f t="shared" si="10"/>
        <v>15</v>
      </c>
      <c r="J23" s="65">
        <f>VLOOKUP($A23,'Return Data'!$B$7:$R$2843,13,0)</f>
        <v>14.3972</v>
      </c>
      <c r="K23" s="66">
        <f t="shared" si="11"/>
        <v>18</v>
      </c>
      <c r="L23" s="65">
        <f>VLOOKUP($A23,'Return Data'!$B$7:$R$2843,17,0)</f>
        <v>8.4196000000000009</v>
      </c>
      <c r="M23" s="66">
        <f t="shared" si="12"/>
        <v>14</v>
      </c>
      <c r="N23" s="65">
        <f>VLOOKUP($A23,'Return Data'!$B$7:$R$2843,14,0)</f>
        <v>8.3345000000000002</v>
      </c>
      <c r="O23" s="66">
        <f t="shared" si="13"/>
        <v>10</v>
      </c>
      <c r="P23" s="65">
        <f>VLOOKUP($A23,'Return Data'!$B$7:$R$2843,15,0)</f>
        <v>8.1978000000000009</v>
      </c>
      <c r="Q23" s="66">
        <f>RANK(P23,P$8:P$31,0)</f>
        <v>13</v>
      </c>
      <c r="R23" s="65">
        <f>VLOOKUP($A23,'Return Data'!$B$7:$R$2843,16,0)</f>
        <v>8.1789000000000005</v>
      </c>
      <c r="S23" s="67">
        <f t="shared" si="14"/>
        <v>17</v>
      </c>
    </row>
    <row r="24" spans="1:19" x14ac:dyDescent="0.3">
      <c r="A24" s="63" t="s">
        <v>1631</v>
      </c>
      <c r="B24" s="64">
        <f>VLOOKUP($A24,'Return Data'!$B$7:$R$2843,3,0)</f>
        <v>44344</v>
      </c>
      <c r="C24" s="65">
        <f>VLOOKUP($A24,'Return Data'!$B$7:$R$2843,4,0)</f>
        <v>68.309799999999996</v>
      </c>
      <c r="D24" s="65">
        <f>VLOOKUP($A24,'Return Data'!$B$7:$R$2843,10,0)</f>
        <v>8.9557000000000002</v>
      </c>
      <c r="E24" s="66">
        <f t="shared" si="8"/>
        <v>19</v>
      </c>
      <c r="F24" s="65">
        <f>VLOOKUP($A24,'Return Data'!$B$7:$R$2843,11,0)</f>
        <v>7.5502000000000002</v>
      </c>
      <c r="G24" s="66">
        <f t="shared" si="9"/>
        <v>20</v>
      </c>
      <c r="H24" s="65">
        <f>VLOOKUP($A24,'Return Data'!$B$7:$R$2843,12,0)</f>
        <v>10.1706</v>
      </c>
      <c r="I24" s="66">
        <f t="shared" si="10"/>
        <v>19</v>
      </c>
      <c r="J24" s="65">
        <f>VLOOKUP($A24,'Return Data'!$B$7:$R$2843,13,0)</f>
        <v>11.809699999999999</v>
      </c>
      <c r="K24" s="66">
        <f t="shared" si="11"/>
        <v>20</v>
      </c>
      <c r="L24" s="65">
        <f>VLOOKUP($A24,'Return Data'!$B$7:$R$2843,17,0)</f>
        <v>9.0419999999999998</v>
      </c>
      <c r="M24" s="66">
        <f t="shared" si="12"/>
        <v>11</v>
      </c>
      <c r="N24" s="65">
        <f>VLOOKUP($A24,'Return Data'!$B$7:$R$2843,14,0)</f>
        <v>8.48</v>
      </c>
      <c r="O24" s="66">
        <f t="shared" si="13"/>
        <v>9</v>
      </c>
      <c r="P24" s="65">
        <f>VLOOKUP($A24,'Return Data'!$B$7:$R$2843,15,0)</f>
        <v>7.8853</v>
      </c>
      <c r="Q24" s="66">
        <f>RANK(P24,P$8:P$31,0)</f>
        <v>16</v>
      </c>
      <c r="R24" s="65">
        <f>VLOOKUP($A24,'Return Data'!$B$7:$R$2843,16,0)</f>
        <v>8.1704000000000008</v>
      </c>
      <c r="S24" s="67">
        <f t="shared" si="14"/>
        <v>18</v>
      </c>
    </row>
    <row r="25" spans="1:19" x14ac:dyDescent="0.3">
      <c r="A25" s="63" t="s">
        <v>2015</v>
      </c>
      <c r="B25" s="64">
        <f>VLOOKUP($A25,'Return Data'!$B$7:$R$2843,3,0)</f>
        <v>44344</v>
      </c>
      <c r="C25" s="65">
        <f>VLOOKUP($A25,'Return Data'!$B$7:$R$2843,4,0)</f>
        <v>24.250699999999998</v>
      </c>
      <c r="D25" s="65">
        <f>VLOOKUP($A25,'Return Data'!$B$7:$R$2843,10,0)</f>
        <v>5.0224000000000002</v>
      </c>
      <c r="E25" s="66">
        <f t="shared" si="8"/>
        <v>21</v>
      </c>
      <c r="F25" s="65">
        <f>VLOOKUP($A25,'Return Data'!$B$7:$R$2843,11,0)</f>
        <v>9.5398999999999994</v>
      </c>
      <c r="G25" s="66">
        <f t="shared" si="9"/>
        <v>17</v>
      </c>
      <c r="H25" s="65">
        <f>VLOOKUP($A25,'Return Data'!$B$7:$R$2843,12,0)</f>
        <v>10.013400000000001</v>
      </c>
      <c r="I25" s="66">
        <f t="shared" si="10"/>
        <v>20</v>
      </c>
      <c r="J25" s="65">
        <f>VLOOKUP($A25,'Return Data'!$B$7:$R$2843,13,0)</f>
        <v>13.183</v>
      </c>
      <c r="K25" s="66">
        <f t="shared" si="11"/>
        <v>19</v>
      </c>
      <c r="L25" s="65">
        <f>VLOOKUP($A25,'Return Data'!$B$7:$R$2843,17,0)</f>
        <v>6.9913999999999996</v>
      </c>
      <c r="M25" s="66">
        <f t="shared" si="12"/>
        <v>18</v>
      </c>
      <c r="N25" s="65">
        <f>VLOOKUP($A25,'Return Data'!$B$7:$R$2843,14,0)</f>
        <v>7.3761000000000001</v>
      </c>
      <c r="O25" s="66">
        <f t="shared" si="13"/>
        <v>16</v>
      </c>
      <c r="P25" s="65">
        <f>VLOOKUP($A25,'Return Data'!$B$7:$R$2843,15,0)</f>
        <v>7.8174999999999999</v>
      </c>
      <c r="Q25" s="66">
        <f>RANK(P25,P$8:P$31,0)</f>
        <v>17</v>
      </c>
      <c r="R25" s="65">
        <f>VLOOKUP($A25,'Return Data'!$B$7:$R$2843,16,0)</f>
        <v>8.7994000000000003</v>
      </c>
      <c r="S25" s="67">
        <f t="shared" si="14"/>
        <v>15</v>
      </c>
    </row>
    <row r="26" spans="1:19" x14ac:dyDescent="0.3">
      <c r="A26" s="63" t="s">
        <v>1632</v>
      </c>
      <c r="B26" s="64">
        <f>VLOOKUP($A26,'Return Data'!$B$7:$R$2843,3,0)</f>
        <v>44344</v>
      </c>
      <c r="C26" s="65">
        <f>VLOOKUP($A26,'Return Data'!$B$7:$R$2843,4,0)</f>
        <v>44.779899999999998</v>
      </c>
      <c r="D26" s="65">
        <f>VLOOKUP($A26,'Return Data'!$B$7:$R$2843,10,0)</f>
        <v>13.5871</v>
      </c>
      <c r="E26" s="66">
        <f t="shared" si="8"/>
        <v>8</v>
      </c>
      <c r="F26" s="65">
        <f>VLOOKUP($A26,'Return Data'!$B$7:$R$2843,11,0)</f>
        <v>12.4726</v>
      </c>
      <c r="G26" s="66">
        <f t="shared" si="9"/>
        <v>9</v>
      </c>
      <c r="H26" s="65">
        <f>VLOOKUP($A26,'Return Data'!$B$7:$R$2843,12,0)</f>
        <v>13.9139</v>
      </c>
      <c r="I26" s="66">
        <f t="shared" si="10"/>
        <v>12</v>
      </c>
      <c r="J26" s="65">
        <f>VLOOKUP($A26,'Return Data'!$B$7:$R$2843,13,0)</f>
        <v>14.807600000000001</v>
      </c>
      <c r="K26" s="66">
        <f t="shared" si="11"/>
        <v>15</v>
      </c>
      <c r="L26" s="65">
        <f>VLOOKUP($A26,'Return Data'!$B$7:$R$2843,17,0)</f>
        <v>-0.99750000000000005</v>
      </c>
      <c r="M26" s="66">
        <f t="shared" si="12"/>
        <v>21</v>
      </c>
      <c r="N26" s="65">
        <f>VLOOKUP($A26,'Return Data'!$B$7:$R$2843,14,0)</f>
        <v>1.5616000000000001</v>
      </c>
      <c r="O26" s="66">
        <f t="shared" si="13"/>
        <v>21</v>
      </c>
      <c r="P26" s="65">
        <f>VLOOKUP($A26,'Return Data'!$B$7:$R$2843,15,0)</f>
        <v>4.3872999999999998</v>
      </c>
      <c r="Q26" s="66">
        <f>RANK(P26,P$8:P$31,0)</f>
        <v>20</v>
      </c>
      <c r="R26" s="65">
        <f>VLOOKUP($A26,'Return Data'!$B$7:$R$2843,16,0)</f>
        <v>6.9688999999999997</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44344</v>
      </c>
      <c r="C28" s="65">
        <f>VLOOKUP($A28,'Return Data'!$B$7:$R$2843,4,0)</f>
        <v>52.855499999999999</v>
      </c>
      <c r="D28" s="65">
        <f>VLOOKUP($A28,'Return Data'!$B$7:$R$2843,10,0)</f>
        <v>15.106199999999999</v>
      </c>
      <c r="E28" s="66">
        <f>RANK(D28,D$8:D$31,0)</f>
        <v>4</v>
      </c>
      <c r="F28" s="65">
        <f>VLOOKUP($A28,'Return Data'!$B$7:$R$2843,11,0)</f>
        <v>17.273199999999999</v>
      </c>
      <c r="G28" s="66">
        <f>RANK(F28,F$8:F$31,0)</f>
        <v>4</v>
      </c>
      <c r="H28" s="65">
        <f>VLOOKUP($A28,'Return Data'!$B$7:$R$2843,12,0)</f>
        <v>20.924299999999999</v>
      </c>
      <c r="I28" s="66">
        <f>RANK(H28,H$8:H$31,0)</f>
        <v>3</v>
      </c>
      <c r="J28" s="65">
        <f>VLOOKUP($A28,'Return Data'!$B$7:$R$2843,13,0)</f>
        <v>24.401</v>
      </c>
      <c r="K28" s="66">
        <f>RANK(J28,J$8:J$31,0)</f>
        <v>3</v>
      </c>
      <c r="L28" s="65">
        <f>VLOOKUP($A28,'Return Data'!$B$7:$R$2843,17,0)</f>
        <v>11.8093</v>
      </c>
      <c r="M28" s="66">
        <f>RANK(L28,L$8:L$31,0)</f>
        <v>3</v>
      </c>
      <c r="N28" s="65">
        <f>VLOOKUP($A28,'Return Data'!$B$7:$R$2843,14,0)</f>
        <v>9.8483000000000001</v>
      </c>
      <c r="O28" s="66">
        <f>RANK(N28,N$8:N$31,0)</f>
        <v>5</v>
      </c>
      <c r="P28" s="65">
        <f>VLOOKUP($A28,'Return Data'!$B$7:$R$2843,15,0)</f>
        <v>9.5398999999999994</v>
      </c>
      <c r="Q28" s="66">
        <f>RANK(P28,P$8:P$31,0)</f>
        <v>6</v>
      </c>
      <c r="R28" s="65">
        <f>VLOOKUP($A28,'Return Data'!$B$7:$R$2843,16,0)</f>
        <v>9.9459999999999997</v>
      </c>
      <c r="S28" s="67">
        <f>RANK(R28,R$8:R$31,0)</f>
        <v>7</v>
      </c>
    </row>
    <row r="29" spans="1:19" x14ac:dyDescent="0.3">
      <c r="A29" s="63" t="s">
        <v>1635</v>
      </c>
      <c r="B29" s="64">
        <f>VLOOKUP($A29,'Return Data'!$B$7:$R$2843,3,0)</f>
        <v>44344</v>
      </c>
      <c r="C29" s="65">
        <f>VLOOKUP($A29,'Return Data'!$B$7:$R$2843,4,0)</f>
        <v>22.780999999999999</v>
      </c>
      <c r="D29" s="65">
        <f>VLOOKUP($A29,'Return Data'!$B$7:$R$2843,10,0)</f>
        <v>9.8771000000000004</v>
      </c>
      <c r="E29" s="66">
        <f>RANK(D29,D$8:D$31,0)</f>
        <v>17</v>
      </c>
      <c r="F29" s="65">
        <f>VLOOKUP($A29,'Return Data'!$B$7:$R$2843,11,0)</f>
        <v>11.375299999999999</v>
      </c>
      <c r="G29" s="66">
        <f>RANK(F29,F$8:F$31,0)</f>
        <v>14</v>
      </c>
      <c r="H29" s="65">
        <f>VLOOKUP($A29,'Return Data'!$B$7:$R$2843,12,0)</f>
        <v>12.0985</v>
      </c>
      <c r="I29" s="66">
        <f>RANK(H29,H$8:H$31,0)</f>
        <v>16</v>
      </c>
      <c r="J29" s="65">
        <f>VLOOKUP($A29,'Return Data'!$B$7:$R$2843,13,0)</f>
        <v>14.792899999999999</v>
      </c>
      <c r="K29" s="66">
        <f>RANK(J29,J$8:J$31,0)</f>
        <v>16</v>
      </c>
      <c r="L29" s="65">
        <f>VLOOKUP($A29,'Return Data'!$B$7:$R$2843,17,0)</f>
        <v>4.7329999999999997</v>
      </c>
      <c r="M29" s="66">
        <f>RANK(L29,L$8:L$31,0)</f>
        <v>19</v>
      </c>
      <c r="N29" s="65">
        <f>VLOOKUP($A29,'Return Data'!$B$7:$R$2843,14,0)</f>
        <v>5.1359000000000004</v>
      </c>
      <c r="O29" s="66">
        <f>RANK(N29,N$8:N$31,0)</f>
        <v>19</v>
      </c>
      <c r="P29" s="65">
        <f>VLOOKUP($A29,'Return Data'!$B$7:$R$2843,15,0)</f>
        <v>7.0576999999999996</v>
      </c>
      <c r="Q29" s="66">
        <f>RANK(P29,P$8:P$31,0)</f>
        <v>18</v>
      </c>
      <c r="R29" s="65">
        <f>VLOOKUP($A29,'Return Data'!$B$7:$R$2843,16,0)</f>
        <v>7.9542000000000002</v>
      </c>
      <c r="S29" s="67">
        <f>RANK(R29,R$8:R$31,0)</f>
        <v>19</v>
      </c>
    </row>
    <row r="30" spans="1:19" x14ac:dyDescent="0.3">
      <c r="A30" s="63" t="s">
        <v>1636</v>
      </c>
      <c r="B30" s="64">
        <f>VLOOKUP($A30,'Return Data'!$B$7:$R$2843,3,0)</f>
        <v>44344</v>
      </c>
      <c r="C30" s="65">
        <f>VLOOKUP($A30,'Return Data'!$B$7:$R$2843,4,0)</f>
        <v>0.96489999999999998</v>
      </c>
      <c r="D30" s="65">
        <f>VLOOKUP($A30,'Return Data'!$B$7:$R$2843,10,0)</f>
        <v>11.370799999999999</v>
      </c>
      <c r="E30" s="66">
        <f>RANK(D30,D$8:D$31,0)</f>
        <v>14</v>
      </c>
      <c r="F30" s="65">
        <f>VLOOKUP($A30,'Return Data'!$B$7:$R$2843,11,0)</f>
        <v>-40.438400000000001</v>
      </c>
      <c r="G30" s="66">
        <f>RANK(F30,F$8:F$31,0)</f>
        <v>22</v>
      </c>
      <c r="H30" s="65"/>
      <c r="I30" s="66"/>
      <c r="J30" s="65"/>
      <c r="K30" s="66"/>
      <c r="L30" s="65"/>
      <c r="M30" s="66"/>
      <c r="N30" s="65"/>
      <c r="O30" s="66"/>
      <c r="P30" s="65"/>
      <c r="Q30" s="66"/>
      <c r="R30" s="65">
        <f>VLOOKUP($A30,'Return Data'!$B$7:$R$2843,16,0)</f>
        <v>-11.667400000000001</v>
      </c>
      <c r="S30" s="67">
        <f>RANK(R30,R$8:R$31,0)</f>
        <v>22</v>
      </c>
    </row>
    <row r="31" spans="1:19" x14ac:dyDescent="0.3">
      <c r="A31" s="63" t="s">
        <v>1637</v>
      </c>
      <c r="B31" s="64">
        <f>VLOOKUP($A31,'Return Data'!$B$7:$R$2843,3,0)</f>
        <v>44344</v>
      </c>
      <c r="C31" s="65">
        <f>VLOOKUP($A31,'Return Data'!$B$7:$R$2843,4,0)</f>
        <v>49.838099999999997</v>
      </c>
      <c r="D31" s="65">
        <f>VLOOKUP($A31,'Return Data'!$B$7:$R$2843,10,0)</f>
        <v>13.5008</v>
      </c>
      <c r="E31" s="66">
        <f>RANK(D31,D$8:D$31,0)</f>
        <v>9</v>
      </c>
      <c r="F31" s="65">
        <f>VLOOKUP($A31,'Return Data'!$B$7:$R$2843,11,0)</f>
        <v>11.7479</v>
      </c>
      <c r="G31" s="66">
        <f>RANK(F31,F$8:F$31,0)</f>
        <v>12</v>
      </c>
      <c r="H31" s="65">
        <f>VLOOKUP($A31,'Return Data'!$B$7:$R$2843,12,0)</f>
        <v>18.893999999999998</v>
      </c>
      <c r="I31" s="66">
        <f>RANK(H31,H$8:H$31,0)</f>
        <v>5</v>
      </c>
      <c r="J31" s="65">
        <f>VLOOKUP($A31,'Return Data'!$B$7:$R$2843,13,0)</f>
        <v>22.684100000000001</v>
      </c>
      <c r="K31" s="66">
        <f>RANK(J31,J$8:J$31,0)</f>
        <v>5</v>
      </c>
      <c r="L31" s="65">
        <f>VLOOKUP($A31,'Return Data'!$B$7:$R$2843,17,0)</f>
        <v>7.0563000000000002</v>
      </c>
      <c r="M31" s="66">
        <f>RANK(L31,L$8:L$31,0)</f>
        <v>17</v>
      </c>
      <c r="N31" s="65">
        <f>VLOOKUP($A31,'Return Data'!$B$7:$R$2843,14,0)</f>
        <v>6.6878000000000002</v>
      </c>
      <c r="O31" s="66">
        <f>RANK(N31,N$8:N$31,0)</f>
        <v>18</v>
      </c>
      <c r="P31" s="65">
        <f>VLOOKUP($A31,'Return Data'!$B$7:$R$2843,15,0)</f>
        <v>8.1029</v>
      </c>
      <c r="Q31" s="66">
        <f>RANK(P31,P$8:P$31,0)</f>
        <v>14</v>
      </c>
      <c r="R31" s="65">
        <f>VLOOKUP($A31,'Return Data'!$B$7:$R$2843,16,0)</f>
        <v>9.5579000000000001</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11.980886363636365</v>
      </c>
      <c r="E33" s="74"/>
      <c r="F33" s="75">
        <f>AVERAGE(F8:F31)</f>
        <v>9.9692227272727276</v>
      </c>
      <c r="G33" s="74"/>
      <c r="H33" s="75">
        <f>AVERAGE(H8:H31)</f>
        <v>15.051942857142857</v>
      </c>
      <c r="I33" s="74"/>
      <c r="J33" s="75">
        <f>AVERAGE(J8:J31)</f>
        <v>18.180061904761903</v>
      </c>
      <c r="K33" s="74"/>
      <c r="L33" s="75">
        <f>AVERAGE(L8:L31)</f>
        <v>8.6758238095238109</v>
      </c>
      <c r="M33" s="74"/>
      <c r="N33" s="75">
        <f>AVERAGE(N8:N31)</f>
        <v>8.0491285714285716</v>
      </c>
      <c r="O33" s="74"/>
      <c r="P33" s="75">
        <f>AVERAGE(P8:P31)</f>
        <v>8.5406650000000006</v>
      </c>
      <c r="Q33" s="74"/>
      <c r="R33" s="75">
        <f>AVERAGE(R8:R31)</f>
        <v>8.3473727272727256</v>
      </c>
      <c r="S33" s="76"/>
    </row>
    <row r="34" spans="1:19" x14ac:dyDescent="0.3">
      <c r="A34" s="73" t="s">
        <v>28</v>
      </c>
      <c r="B34" s="74"/>
      <c r="C34" s="74"/>
      <c r="D34" s="75">
        <f>MIN(D8:D31)</f>
        <v>3.9388999999999998</v>
      </c>
      <c r="E34" s="74"/>
      <c r="F34" s="75">
        <f>MIN(F8:F31)</f>
        <v>-40.438400000000001</v>
      </c>
      <c r="G34" s="74"/>
      <c r="H34" s="75">
        <f>MIN(H8:H31)</f>
        <v>9.7014999999999993</v>
      </c>
      <c r="I34" s="74"/>
      <c r="J34" s="75">
        <f>MIN(J8:J31)</f>
        <v>11.529199999999999</v>
      </c>
      <c r="K34" s="74"/>
      <c r="L34" s="75">
        <f>MIN(L8:L31)</f>
        <v>-0.99750000000000005</v>
      </c>
      <c r="M34" s="74"/>
      <c r="N34" s="75">
        <f>MIN(N8:N31)</f>
        <v>1.5616000000000001</v>
      </c>
      <c r="O34" s="74"/>
      <c r="P34" s="75">
        <f>MIN(P8:P31)</f>
        <v>4.3872999999999998</v>
      </c>
      <c r="Q34" s="74"/>
      <c r="R34" s="75">
        <f>MIN(R8:R31)</f>
        <v>-11.667400000000001</v>
      </c>
      <c r="S34" s="76"/>
    </row>
    <row r="35" spans="1:19" ht="15" thickBot="1" x14ac:dyDescent="0.35">
      <c r="A35" s="77" t="s">
        <v>29</v>
      </c>
      <c r="B35" s="78"/>
      <c r="C35" s="78"/>
      <c r="D35" s="79">
        <f>MAX(D8:D31)</f>
        <v>18.8782</v>
      </c>
      <c r="E35" s="78"/>
      <c r="F35" s="79">
        <f>MAX(F8:F31)</f>
        <v>20.2103</v>
      </c>
      <c r="G35" s="78"/>
      <c r="H35" s="79">
        <f>MAX(H8:H31)</f>
        <v>24.1174</v>
      </c>
      <c r="I35" s="78"/>
      <c r="J35" s="79">
        <f>MAX(J8:J31)</f>
        <v>28.819400000000002</v>
      </c>
      <c r="K35" s="78"/>
      <c r="L35" s="79">
        <f>MAX(L8:L31)</f>
        <v>14.222799999999999</v>
      </c>
      <c r="M35" s="78"/>
      <c r="N35" s="79">
        <f>MAX(N8:N31)</f>
        <v>11.811999999999999</v>
      </c>
      <c r="O35" s="78"/>
      <c r="P35" s="79">
        <f>MAX(P8:P31)</f>
        <v>11.1692</v>
      </c>
      <c r="Q35" s="78"/>
      <c r="R35" s="79">
        <f>MAX(R8:R31)</f>
        <v>11.0572</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44344</v>
      </c>
      <c r="C8" s="65">
        <f>VLOOKUP($A8,'Return Data'!$B$7:$R$2843,4,0)</f>
        <v>46.994199999999999</v>
      </c>
      <c r="D8" s="65">
        <f>VLOOKUP($A8,'Return Data'!$B$7:$R$2843,10,0)</f>
        <v>11.022500000000001</v>
      </c>
      <c r="E8" s="66">
        <f t="shared" ref="E8:E15" si="0">RANK(D8,D$8:D$31,0)</f>
        <v>13</v>
      </c>
      <c r="F8" s="65">
        <f>VLOOKUP($A8,'Return Data'!$B$7:$R$2843,11,0)</f>
        <v>18.093299999999999</v>
      </c>
      <c r="G8" s="66">
        <f t="shared" ref="G8:G15" si="1">RANK(F8,F$8:F$31,0)</f>
        <v>2</v>
      </c>
      <c r="H8" s="65">
        <f>VLOOKUP($A8,'Return Data'!$B$7:$R$2843,12,0)</f>
        <v>23.143999999999998</v>
      </c>
      <c r="I8" s="66">
        <f t="shared" ref="I8:I15" si="2">RANK(H8,H$8:H$31,0)</f>
        <v>1</v>
      </c>
      <c r="J8" s="65">
        <f>VLOOKUP($A8,'Return Data'!$B$7:$R$2843,13,0)</f>
        <v>27.715499999999999</v>
      </c>
      <c r="K8" s="66">
        <f t="shared" ref="K8:K15" si="3">RANK(J8,J$8:J$31,0)</f>
        <v>1</v>
      </c>
      <c r="L8" s="65">
        <f>VLOOKUP($A8,'Return Data'!$B$7:$R$2843,17,0)</f>
        <v>8.9316999999999993</v>
      </c>
      <c r="M8" s="66">
        <f t="shared" ref="M8:M15" si="4">RANK(L8,L$8:L$31,0)</f>
        <v>7</v>
      </c>
      <c r="N8" s="65">
        <f>VLOOKUP($A8,'Return Data'!$B$7:$R$2843,14,0)</f>
        <v>6.9268999999999998</v>
      </c>
      <c r="O8" s="66">
        <f t="shared" ref="O8:O15" si="5">RANK(N8,N$8:N$31,0)</f>
        <v>14</v>
      </c>
      <c r="P8" s="65">
        <f>VLOOKUP($A8,'Return Data'!$B$7:$R$2843,15,0)</f>
        <v>8.7439</v>
      </c>
      <c r="Q8" s="66">
        <f t="shared" ref="Q8:Q15" si="6">RANK(P8,P$8:P$31,0)</f>
        <v>5</v>
      </c>
      <c r="R8" s="65">
        <f>VLOOKUP($A8,'Return Data'!$B$7:$R$2843,16,0)</f>
        <v>9.5137</v>
      </c>
      <c r="S8" s="67">
        <f t="shared" ref="S8:S15" si="7">RANK(R8,R$8:R$31,0)</f>
        <v>4</v>
      </c>
    </row>
    <row r="9" spans="1:20" x14ac:dyDescent="0.3">
      <c r="A9" s="63" t="s">
        <v>1639</v>
      </c>
      <c r="B9" s="64">
        <f>VLOOKUP($A9,'Return Data'!$B$7:$R$2843,3,0)</f>
        <v>44344</v>
      </c>
      <c r="C9" s="65">
        <f>VLOOKUP($A9,'Return Data'!$B$7:$R$2843,4,0)</f>
        <v>22.9114</v>
      </c>
      <c r="D9" s="65">
        <f>VLOOKUP($A9,'Return Data'!$B$7:$R$2843,10,0)</f>
        <v>12.6929</v>
      </c>
      <c r="E9" s="66">
        <f t="shared" si="0"/>
        <v>8</v>
      </c>
      <c r="F9" s="65">
        <f>VLOOKUP($A9,'Return Data'!$B$7:$R$2843,11,0)</f>
        <v>11.2835</v>
      </c>
      <c r="G9" s="66">
        <f t="shared" si="1"/>
        <v>8</v>
      </c>
      <c r="H9" s="65">
        <f>VLOOKUP($A9,'Return Data'!$B$7:$R$2843,12,0)</f>
        <v>14.8668</v>
      </c>
      <c r="I9" s="66">
        <f t="shared" si="2"/>
        <v>6</v>
      </c>
      <c r="J9" s="65">
        <f>VLOOKUP($A9,'Return Data'!$B$7:$R$2843,13,0)</f>
        <v>18.590900000000001</v>
      </c>
      <c r="K9" s="66">
        <f t="shared" si="3"/>
        <v>6</v>
      </c>
      <c r="L9" s="65">
        <f>VLOOKUP($A9,'Return Data'!$B$7:$R$2843,17,0)</f>
        <v>7.8383000000000003</v>
      </c>
      <c r="M9" s="66">
        <f t="shared" si="4"/>
        <v>13</v>
      </c>
      <c r="N9" s="65">
        <f>VLOOKUP($A9,'Return Data'!$B$7:$R$2843,14,0)</f>
        <v>7.0064000000000002</v>
      </c>
      <c r="O9" s="66">
        <f t="shared" si="5"/>
        <v>13</v>
      </c>
      <c r="P9" s="65">
        <f>VLOOKUP($A9,'Return Data'!$B$7:$R$2843,15,0)</f>
        <v>7.1981000000000002</v>
      </c>
      <c r="Q9" s="66">
        <f t="shared" si="6"/>
        <v>14</v>
      </c>
      <c r="R9" s="65">
        <f>VLOOKUP($A9,'Return Data'!$B$7:$R$2843,16,0)</f>
        <v>7.9222999999999999</v>
      </c>
      <c r="S9" s="67">
        <f t="shared" si="7"/>
        <v>15</v>
      </c>
    </row>
    <row r="10" spans="1:20" x14ac:dyDescent="0.3">
      <c r="A10" s="63" t="s">
        <v>1640</v>
      </c>
      <c r="B10" s="64">
        <f>VLOOKUP($A10,'Return Data'!$B$7:$R$2843,3,0)</f>
        <v>44344</v>
      </c>
      <c r="C10" s="65">
        <f>VLOOKUP($A10,'Return Data'!$B$7:$R$2843,4,0)</f>
        <v>29.367000000000001</v>
      </c>
      <c r="D10" s="65">
        <f>VLOOKUP($A10,'Return Data'!$B$7:$R$2843,10,0)</f>
        <v>4.9752000000000001</v>
      </c>
      <c r="E10" s="66">
        <f t="shared" si="0"/>
        <v>20</v>
      </c>
      <c r="F10" s="65">
        <f>VLOOKUP($A10,'Return Data'!$B$7:$R$2843,11,0)</f>
        <v>4.7603</v>
      </c>
      <c r="G10" s="66">
        <f t="shared" si="1"/>
        <v>21</v>
      </c>
      <c r="H10" s="65">
        <f>VLOOKUP($A10,'Return Data'!$B$7:$R$2843,12,0)</f>
        <v>8.7506000000000004</v>
      </c>
      <c r="I10" s="66">
        <f t="shared" si="2"/>
        <v>20</v>
      </c>
      <c r="J10" s="65">
        <f>VLOOKUP($A10,'Return Data'!$B$7:$R$2843,13,0)</f>
        <v>10.552300000000001</v>
      </c>
      <c r="K10" s="66">
        <f t="shared" si="3"/>
        <v>21</v>
      </c>
      <c r="L10" s="65">
        <f>VLOOKUP($A10,'Return Data'!$B$7:$R$2843,17,0)</f>
        <v>9.7690000000000001</v>
      </c>
      <c r="M10" s="66">
        <f t="shared" si="4"/>
        <v>4</v>
      </c>
      <c r="N10" s="65">
        <f>VLOOKUP($A10,'Return Data'!$B$7:$R$2843,14,0)</f>
        <v>9.7650000000000006</v>
      </c>
      <c r="O10" s="66">
        <f t="shared" si="5"/>
        <v>3</v>
      </c>
      <c r="P10" s="65">
        <f>VLOOKUP($A10,'Return Data'!$B$7:$R$2843,15,0)</f>
        <v>8.4631000000000007</v>
      </c>
      <c r="Q10" s="66">
        <f t="shared" si="6"/>
        <v>7</v>
      </c>
      <c r="R10" s="65">
        <f>VLOOKUP($A10,'Return Data'!$B$7:$R$2843,16,0)</f>
        <v>6.6516000000000002</v>
      </c>
      <c r="S10" s="67">
        <f t="shared" si="7"/>
        <v>19</v>
      </c>
    </row>
    <row r="11" spans="1:20" x14ac:dyDescent="0.3">
      <c r="A11" s="63" t="s">
        <v>1641</v>
      </c>
      <c r="B11" s="64">
        <f>VLOOKUP($A11,'Return Data'!$B$7:$R$2843,3,0)</f>
        <v>44344</v>
      </c>
      <c r="C11" s="65">
        <f>VLOOKUP($A11,'Return Data'!$B$7:$R$2843,4,0)</f>
        <v>33.568199999999997</v>
      </c>
      <c r="D11" s="65">
        <f>VLOOKUP($A11,'Return Data'!$B$7:$R$2843,10,0)</f>
        <v>8.5023999999999997</v>
      </c>
      <c r="E11" s="66">
        <f t="shared" si="0"/>
        <v>18</v>
      </c>
      <c r="F11" s="65">
        <f>VLOOKUP($A11,'Return Data'!$B$7:$R$2843,11,0)</f>
        <v>10.2782</v>
      </c>
      <c r="G11" s="66">
        <f t="shared" si="1"/>
        <v>14</v>
      </c>
      <c r="H11" s="65">
        <f>VLOOKUP($A11,'Return Data'!$B$7:$R$2843,12,0)</f>
        <v>11.0768</v>
      </c>
      <c r="I11" s="66">
        <f t="shared" si="2"/>
        <v>17</v>
      </c>
      <c r="J11" s="65">
        <f>VLOOKUP($A11,'Return Data'!$B$7:$R$2843,13,0)</f>
        <v>13.334099999999999</v>
      </c>
      <c r="K11" s="66">
        <f t="shared" si="3"/>
        <v>18</v>
      </c>
      <c r="L11" s="65">
        <f>VLOOKUP($A11,'Return Data'!$B$7:$R$2843,17,0)</f>
        <v>7.8487999999999998</v>
      </c>
      <c r="M11" s="66">
        <f t="shared" si="4"/>
        <v>12</v>
      </c>
      <c r="N11" s="65">
        <f>VLOOKUP($A11,'Return Data'!$B$7:$R$2843,14,0)</f>
        <v>7.5035999999999996</v>
      </c>
      <c r="O11" s="66">
        <f t="shared" si="5"/>
        <v>11</v>
      </c>
      <c r="P11" s="65">
        <f>VLOOKUP($A11,'Return Data'!$B$7:$R$2843,15,0)</f>
        <v>7.7244999999999999</v>
      </c>
      <c r="Q11" s="66">
        <f t="shared" si="6"/>
        <v>8</v>
      </c>
      <c r="R11" s="65">
        <f>VLOOKUP($A11,'Return Data'!$B$7:$R$2843,16,0)</f>
        <v>7.5266000000000002</v>
      </c>
      <c r="S11" s="67">
        <f t="shared" si="7"/>
        <v>16</v>
      </c>
    </row>
    <row r="12" spans="1:20" x14ac:dyDescent="0.3">
      <c r="A12" s="63" t="s">
        <v>1642</v>
      </c>
      <c r="B12" s="64">
        <f>VLOOKUP($A12,'Return Data'!$B$7:$R$2843,3,0)</f>
        <v>44344</v>
      </c>
      <c r="C12" s="65">
        <f>VLOOKUP($A12,'Return Data'!$B$7:$R$2843,4,0)</f>
        <v>21.8508</v>
      </c>
      <c r="D12" s="65">
        <f>VLOOKUP($A12,'Return Data'!$B$7:$R$2843,10,0)</f>
        <v>14.138500000000001</v>
      </c>
      <c r="E12" s="66">
        <f t="shared" si="0"/>
        <v>5</v>
      </c>
      <c r="F12" s="65">
        <f>VLOOKUP($A12,'Return Data'!$B$7:$R$2843,11,0)</f>
        <v>8.8439999999999994</v>
      </c>
      <c r="G12" s="66">
        <f t="shared" si="1"/>
        <v>17</v>
      </c>
      <c r="H12" s="65">
        <f>VLOOKUP($A12,'Return Data'!$B$7:$R$2843,12,0)</f>
        <v>11.089</v>
      </c>
      <c r="I12" s="66">
        <f t="shared" si="2"/>
        <v>16</v>
      </c>
      <c r="J12" s="65">
        <f>VLOOKUP($A12,'Return Data'!$B$7:$R$2843,13,0)</f>
        <v>16.351400000000002</v>
      </c>
      <c r="K12" s="66">
        <f t="shared" si="3"/>
        <v>11</v>
      </c>
      <c r="L12" s="65">
        <f>VLOOKUP($A12,'Return Data'!$B$7:$R$2843,17,0)</f>
        <v>2.0379999999999998</v>
      </c>
      <c r="M12" s="66">
        <f t="shared" si="4"/>
        <v>20</v>
      </c>
      <c r="N12" s="65">
        <f>VLOOKUP($A12,'Return Data'!$B$7:$R$2843,14,0)</f>
        <v>1.1949000000000001</v>
      </c>
      <c r="O12" s="66">
        <f t="shared" si="5"/>
        <v>20</v>
      </c>
      <c r="P12" s="65">
        <f>VLOOKUP($A12,'Return Data'!$B$7:$R$2843,15,0)</f>
        <v>4.5628000000000002</v>
      </c>
      <c r="Q12" s="66">
        <f t="shared" si="6"/>
        <v>19</v>
      </c>
      <c r="R12" s="65">
        <f>VLOOKUP($A12,'Return Data'!$B$7:$R$2843,16,0)</f>
        <v>6.6151999999999997</v>
      </c>
      <c r="S12" s="67">
        <f t="shared" si="7"/>
        <v>20</v>
      </c>
    </row>
    <row r="13" spans="1:20" x14ac:dyDescent="0.3">
      <c r="A13" s="63" t="s">
        <v>1643</v>
      </c>
      <c r="B13" s="64">
        <f>VLOOKUP($A13,'Return Data'!$B$7:$R$2843,3,0)</f>
        <v>44344</v>
      </c>
      <c r="C13" s="65">
        <f>VLOOKUP($A13,'Return Data'!$B$7:$R$2843,4,0)</f>
        <v>82.350322307867401</v>
      </c>
      <c r="D13" s="65">
        <f>VLOOKUP($A13,'Return Data'!$B$7:$R$2843,10,0)</f>
        <v>12.4322</v>
      </c>
      <c r="E13" s="66">
        <f t="shared" si="0"/>
        <v>9</v>
      </c>
      <c r="F13" s="65">
        <f>VLOOKUP($A13,'Return Data'!$B$7:$R$2843,11,0)</f>
        <v>11.852499999999999</v>
      </c>
      <c r="G13" s="66">
        <f t="shared" si="1"/>
        <v>5</v>
      </c>
      <c r="H13" s="65">
        <f>VLOOKUP($A13,'Return Data'!$B$7:$R$2843,12,0)</f>
        <v>13.8407</v>
      </c>
      <c r="I13" s="66">
        <f t="shared" si="2"/>
        <v>9</v>
      </c>
      <c r="J13" s="65">
        <f>VLOOKUP($A13,'Return Data'!$B$7:$R$2843,13,0)</f>
        <v>18.158100000000001</v>
      </c>
      <c r="K13" s="66">
        <f t="shared" si="3"/>
        <v>7</v>
      </c>
      <c r="L13" s="65">
        <f>VLOOKUP($A13,'Return Data'!$B$7:$R$2843,17,0)</f>
        <v>11.643000000000001</v>
      </c>
      <c r="M13" s="66">
        <f t="shared" si="4"/>
        <v>2</v>
      </c>
      <c r="N13" s="65">
        <f>VLOOKUP($A13,'Return Data'!$B$7:$R$2843,14,0)</f>
        <v>10.6136</v>
      </c>
      <c r="O13" s="66">
        <f t="shared" si="5"/>
        <v>1</v>
      </c>
      <c r="P13" s="65">
        <f>VLOOKUP($A13,'Return Data'!$B$7:$R$2843,15,0)</f>
        <v>9.1720000000000006</v>
      </c>
      <c r="Q13" s="66">
        <f t="shared" si="6"/>
        <v>3</v>
      </c>
      <c r="R13" s="65">
        <f>VLOOKUP($A13,'Return Data'!$B$7:$R$2843,16,0)</f>
        <v>8.5460999999999991</v>
      </c>
      <c r="S13" s="67">
        <f t="shared" si="7"/>
        <v>9</v>
      </c>
    </row>
    <row r="14" spans="1:20" x14ac:dyDescent="0.3">
      <c r="A14" s="63" t="s">
        <v>1644</v>
      </c>
      <c r="B14" s="64">
        <f>VLOOKUP($A14,'Return Data'!$B$7:$R$2843,3,0)</f>
        <v>44344</v>
      </c>
      <c r="C14" s="65">
        <f>VLOOKUP($A14,'Return Data'!$B$7:$R$2843,4,0)</f>
        <v>42.1798</v>
      </c>
      <c r="D14" s="65">
        <f>VLOOKUP($A14,'Return Data'!$B$7:$R$2843,10,0)</f>
        <v>15.4001</v>
      </c>
      <c r="E14" s="66">
        <f t="shared" si="0"/>
        <v>3</v>
      </c>
      <c r="F14" s="65">
        <f>VLOOKUP($A14,'Return Data'!$B$7:$R$2843,11,0)</f>
        <v>10.793200000000001</v>
      </c>
      <c r="G14" s="66">
        <f t="shared" si="1"/>
        <v>10</v>
      </c>
      <c r="H14" s="65">
        <f>VLOOKUP($A14,'Return Data'!$B$7:$R$2843,12,0)</f>
        <v>14.708600000000001</v>
      </c>
      <c r="I14" s="66">
        <f t="shared" si="2"/>
        <v>7</v>
      </c>
      <c r="J14" s="65">
        <f>VLOOKUP($A14,'Return Data'!$B$7:$R$2843,13,0)</f>
        <v>18.024100000000001</v>
      </c>
      <c r="K14" s="66">
        <f t="shared" si="3"/>
        <v>8</v>
      </c>
      <c r="L14" s="65">
        <f>VLOOKUP($A14,'Return Data'!$B$7:$R$2843,17,0)</f>
        <v>8.2159999999999993</v>
      </c>
      <c r="M14" s="66">
        <f t="shared" si="4"/>
        <v>9</v>
      </c>
      <c r="N14" s="65">
        <f>VLOOKUP($A14,'Return Data'!$B$7:$R$2843,14,0)</f>
        <v>5.1939000000000002</v>
      </c>
      <c r="O14" s="66">
        <f t="shared" si="5"/>
        <v>18</v>
      </c>
      <c r="P14" s="65">
        <f>VLOOKUP($A14,'Return Data'!$B$7:$R$2843,15,0)</f>
        <v>6.8571999999999997</v>
      </c>
      <c r="Q14" s="66">
        <f t="shared" si="6"/>
        <v>16</v>
      </c>
      <c r="R14" s="65">
        <f>VLOOKUP($A14,'Return Data'!$B$7:$R$2843,16,0)</f>
        <v>8.8504000000000005</v>
      </c>
      <c r="S14" s="67">
        <f t="shared" si="7"/>
        <v>7</v>
      </c>
    </row>
    <row r="15" spans="1:20" x14ac:dyDescent="0.3">
      <c r="A15" s="63" t="s">
        <v>1645</v>
      </c>
      <c r="B15" s="64">
        <f>VLOOKUP($A15,'Return Data'!$B$7:$R$2843,3,0)</f>
        <v>44344</v>
      </c>
      <c r="C15" s="65">
        <f>VLOOKUP($A15,'Return Data'!$B$7:$R$2843,4,0)</f>
        <v>65.581800000000001</v>
      </c>
      <c r="D15" s="65">
        <f>VLOOKUP($A15,'Return Data'!$B$7:$R$2843,10,0)</f>
        <v>12.279400000000001</v>
      </c>
      <c r="E15" s="66">
        <f t="shared" si="0"/>
        <v>10</v>
      </c>
      <c r="F15" s="65">
        <f>VLOOKUP($A15,'Return Data'!$B$7:$R$2843,11,0)</f>
        <v>11.3081</v>
      </c>
      <c r="G15" s="66">
        <f t="shared" si="1"/>
        <v>7</v>
      </c>
      <c r="H15" s="65">
        <f>VLOOKUP($A15,'Return Data'!$B$7:$R$2843,12,0)</f>
        <v>14.437900000000001</v>
      </c>
      <c r="I15" s="66">
        <f t="shared" si="2"/>
        <v>8</v>
      </c>
      <c r="J15" s="65">
        <f>VLOOKUP($A15,'Return Data'!$B$7:$R$2843,13,0)</f>
        <v>16.744700000000002</v>
      </c>
      <c r="K15" s="66">
        <f t="shared" si="3"/>
        <v>10</v>
      </c>
      <c r="L15" s="65">
        <f>VLOOKUP($A15,'Return Data'!$B$7:$R$2843,17,0)</f>
        <v>8.0535999999999994</v>
      </c>
      <c r="M15" s="66">
        <f t="shared" si="4"/>
        <v>11</v>
      </c>
      <c r="N15" s="65">
        <f>VLOOKUP($A15,'Return Data'!$B$7:$R$2843,14,0)</f>
        <v>7.5069999999999997</v>
      </c>
      <c r="O15" s="66">
        <f t="shared" si="5"/>
        <v>10</v>
      </c>
      <c r="P15" s="65">
        <f>VLOOKUP($A15,'Return Data'!$B$7:$R$2843,15,0)</f>
        <v>7.2922000000000002</v>
      </c>
      <c r="Q15" s="66">
        <f t="shared" si="6"/>
        <v>13</v>
      </c>
      <c r="R15" s="65">
        <f>VLOOKUP($A15,'Return Data'!$B$7:$R$2843,16,0)</f>
        <v>9.5222999999999995</v>
      </c>
      <c r="S15" s="67">
        <f t="shared" si="7"/>
        <v>3</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44344</v>
      </c>
      <c r="C17" s="65">
        <f>VLOOKUP($A17,'Return Data'!$B$7:$R$2843,4,0)</f>
        <v>55.892600000000002</v>
      </c>
      <c r="D17" s="65">
        <f>VLOOKUP($A17,'Return Data'!$B$7:$R$2843,10,0)</f>
        <v>17.678599999999999</v>
      </c>
      <c r="E17" s="66">
        <f t="shared" ref="E17:E26" si="8">RANK(D17,D$8:D$31,0)</f>
        <v>1</v>
      </c>
      <c r="F17" s="65">
        <f>VLOOKUP($A17,'Return Data'!$B$7:$R$2843,11,0)</f>
        <v>19.768999999999998</v>
      </c>
      <c r="G17" s="66">
        <f t="shared" ref="G17:G26" si="9">RANK(F17,F$8:F$31,0)</f>
        <v>1</v>
      </c>
      <c r="H17" s="65">
        <f>VLOOKUP($A17,'Return Data'!$B$7:$R$2843,12,0)</f>
        <v>19.648399999999999</v>
      </c>
      <c r="I17" s="66">
        <f t="shared" ref="I17:I26" si="10">RANK(H17,H$8:H$31,0)</f>
        <v>4</v>
      </c>
      <c r="J17" s="65">
        <f>VLOOKUP($A17,'Return Data'!$B$7:$R$2843,13,0)</f>
        <v>25.557600000000001</v>
      </c>
      <c r="K17" s="66">
        <f t="shared" ref="K17:K26" si="11">RANK(J17,J$8:J$31,0)</f>
        <v>2</v>
      </c>
      <c r="L17" s="65">
        <f>VLOOKUP($A17,'Return Data'!$B$7:$R$2843,17,0)</f>
        <v>9.6293000000000006</v>
      </c>
      <c r="M17" s="66">
        <f t="shared" ref="M17:M26" si="12">RANK(L17,L$8:L$31,0)</f>
        <v>6</v>
      </c>
      <c r="N17" s="65">
        <f>VLOOKUP($A17,'Return Data'!$B$7:$R$2843,14,0)</f>
        <v>8.9556000000000004</v>
      </c>
      <c r="O17" s="66">
        <f t="shared" ref="O17:O26" si="13">RANK(N17,N$8:N$31,0)</f>
        <v>6</v>
      </c>
      <c r="P17" s="65">
        <f>VLOOKUP($A17,'Return Data'!$B$7:$R$2843,15,0)</f>
        <v>8.8986999999999998</v>
      </c>
      <c r="Q17" s="66">
        <f>RANK(P17,P$8:P$31,0)</f>
        <v>4</v>
      </c>
      <c r="R17" s="65">
        <f>VLOOKUP($A17,'Return Data'!$B$7:$R$2843,16,0)</f>
        <v>10.3749</v>
      </c>
      <c r="S17" s="67">
        <f t="shared" ref="S17:S26" si="14">RANK(R17,R$8:R$31,0)</f>
        <v>1</v>
      </c>
    </row>
    <row r="18" spans="1:19" x14ac:dyDescent="0.3">
      <c r="A18" s="63" t="s">
        <v>1648</v>
      </c>
      <c r="B18" s="64">
        <f>VLOOKUP($A18,'Return Data'!$B$7:$R$2843,3,0)</f>
        <v>44344</v>
      </c>
      <c r="C18" s="65">
        <f>VLOOKUP($A18,'Return Data'!$B$7:$R$2843,4,0)</f>
        <v>43.738700000000001</v>
      </c>
      <c r="D18" s="65">
        <f>VLOOKUP($A18,'Return Data'!$B$7:$R$2843,10,0)</f>
        <v>10.9893</v>
      </c>
      <c r="E18" s="66">
        <f t="shared" si="8"/>
        <v>14</v>
      </c>
      <c r="F18" s="65">
        <f>VLOOKUP($A18,'Return Data'!$B$7:$R$2843,11,0)</f>
        <v>9.3346999999999998</v>
      </c>
      <c r="G18" s="66">
        <f t="shared" si="9"/>
        <v>16</v>
      </c>
      <c r="H18" s="65">
        <f>VLOOKUP($A18,'Return Data'!$B$7:$R$2843,12,0)</f>
        <v>12.8714</v>
      </c>
      <c r="I18" s="66">
        <f t="shared" si="10"/>
        <v>12</v>
      </c>
      <c r="J18" s="65">
        <f>VLOOKUP($A18,'Return Data'!$B$7:$R$2843,13,0)</f>
        <v>15.3614</v>
      </c>
      <c r="K18" s="66">
        <f t="shared" si="11"/>
        <v>12</v>
      </c>
      <c r="L18" s="65">
        <f>VLOOKUP($A18,'Return Data'!$B$7:$R$2843,17,0)</f>
        <v>8.5086999999999993</v>
      </c>
      <c r="M18" s="66">
        <f t="shared" si="12"/>
        <v>8</v>
      </c>
      <c r="N18" s="65">
        <f>VLOOKUP($A18,'Return Data'!$B$7:$R$2843,14,0)</f>
        <v>7.8750999999999998</v>
      </c>
      <c r="O18" s="66">
        <f t="shared" si="13"/>
        <v>7</v>
      </c>
      <c r="P18" s="65">
        <f>VLOOKUP($A18,'Return Data'!$B$7:$R$2843,15,0)</f>
        <v>7.5118999999999998</v>
      </c>
      <c r="Q18" s="66">
        <f>RANK(P18,P$8:P$31,0)</f>
        <v>10</v>
      </c>
      <c r="R18" s="65">
        <f>VLOOKUP($A18,'Return Data'!$B$7:$R$2843,16,0)</f>
        <v>8.9210999999999991</v>
      </c>
      <c r="S18" s="67">
        <f t="shared" si="14"/>
        <v>6</v>
      </c>
    </row>
    <row r="19" spans="1:19" x14ac:dyDescent="0.3">
      <c r="A19" s="63" t="s">
        <v>1649</v>
      </c>
      <c r="B19" s="64">
        <f>VLOOKUP($A19,'Return Data'!$B$7:$R$2843,3,0)</f>
        <v>44344</v>
      </c>
      <c r="C19" s="65">
        <f>VLOOKUP($A19,'Return Data'!$B$7:$R$2843,4,0)</f>
        <v>52.072099999999999</v>
      </c>
      <c r="D19" s="65">
        <f>VLOOKUP($A19,'Return Data'!$B$7:$R$2843,10,0)</f>
        <v>9.6486999999999998</v>
      </c>
      <c r="E19" s="66">
        <f t="shared" si="8"/>
        <v>15</v>
      </c>
      <c r="F19" s="65">
        <f>VLOOKUP($A19,'Return Data'!$B$7:$R$2843,11,0)</f>
        <v>10.6081</v>
      </c>
      <c r="G19" s="66">
        <f t="shared" si="9"/>
        <v>12</v>
      </c>
      <c r="H19" s="65">
        <f>VLOOKUP($A19,'Return Data'!$B$7:$R$2843,12,0)</f>
        <v>12.8078</v>
      </c>
      <c r="I19" s="66">
        <f t="shared" si="10"/>
        <v>13</v>
      </c>
      <c r="J19" s="65">
        <f>VLOOKUP($A19,'Return Data'!$B$7:$R$2843,13,0)</f>
        <v>16.980699999999999</v>
      </c>
      <c r="K19" s="66">
        <f t="shared" si="11"/>
        <v>9</v>
      </c>
      <c r="L19" s="65">
        <f>VLOOKUP($A19,'Return Data'!$B$7:$R$2843,17,0)</f>
        <v>9.7482000000000006</v>
      </c>
      <c r="M19" s="66">
        <f t="shared" si="12"/>
        <v>5</v>
      </c>
      <c r="N19" s="65">
        <f>VLOOKUP($A19,'Return Data'!$B$7:$R$2843,14,0)</f>
        <v>9.2139000000000006</v>
      </c>
      <c r="O19" s="66">
        <f t="shared" si="13"/>
        <v>4</v>
      </c>
      <c r="P19" s="65">
        <f>VLOOKUP($A19,'Return Data'!$B$7:$R$2843,15,0)</f>
        <v>9.9712999999999994</v>
      </c>
      <c r="Q19" s="66">
        <f>RANK(P19,P$8:P$31,0)</f>
        <v>1</v>
      </c>
      <c r="R19" s="65">
        <f>VLOOKUP($A19,'Return Data'!$B$7:$R$2843,16,0)</f>
        <v>10.0854</v>
      </c>
      <c r="S19" s="67">
        <f t="shared" si="14"/>
        <v>2</v>
      </c>
    </row>
    <row r="20" spans="1:19" x14ac:dyDescent="0.3">
      <c r="A20" s="63" t="s">
        <v>1650</v>
      </c>
      <c r="B20" s="64">
        <f>VLOOKUP($A20,'Return Data'!$B$7:$R$2843,3,0)</f>
        <v>44344</v>
      </c>
      <c r="C20" s="65">
        <f>VLOOKUP($A20,'Return Data'!$B$7:$R$2843,4,0)</f>
        <v>25.026599999999998</v>
      </c>
      <c r="D20" s="65">
        <f>VLOOKUP($A20,'Return Data'!$B$7:$R$2843,10,0)</f>
        <v>8.7164999999999999</v>
      </c>
      <c r="E20" s="66">
        <f t="shared" si="8"/>
        <v>17</v>
      </c>
      <c r="F20" s="65">
        <f>VLOOKUP($A20,'Return Data'!$B$7:$R$2843,11,0)</f>
        <v>8.2973999999999997</v>
      </c>
      <c r="G20" s="66">
        <f t="shared" si="9"/>
        <v>18</v>
      </c>
      <c r="H20" s="65">
        <f>VLOOKUP($A20,'Return Data'!$B$7:$R$2843,12,0)</f>
        <v>9.8828999999999994</v>
      </c>
      <c r="I20" s="66">
        <f t="shared" si="10"/>
        <v>18</v>
      </c>
      <c r="J20" s="65">
        <f>VLOOKUP($A20,'Return Data'!$B$7:$R$2843,13,0)</f>
        <v>13.473599999999999</v>
      </c>
      <c r="K20" s="66">
        <f t="shared" si="11"/>
        <v>17</v>
      </c>
      <c r="L20" s="65">
        <f>VLOOKUP($A20,'Return Data'!$B$7:$R$2843,17,0)</f>
        <v>7.3487</v>
      </c>
      <c r="M20" s="66">
        <f t="shared" si="12"/>
        <v>15</v>
      </c>
      <c r="N20" s="65">
        <f>VLOOKUP($A20,'Return Data'!$B$7:$R$2843,14,0)</f>
        <v>7.0995999999999997</v>
      </c>
      <c r="O20" s="66">
        <f t="shared" si="13"/>
        <v>12</v>
      </c>
      <c r="P20" s="65">
        <f>VLOOKUP($A20,'Return Data'!$B$7:$R$2843,15,0)</f>
        <v>7.5144000000000002</v>
      </c>
      <c r="Q20" s="66">
        <f>RANK(P20,P$8:P$31,0)</f>
        <v>9</v>
      </c>
      <c r="R20" s="65">
        <f>VLOOKUP($A20,'Return Data'!$B$7:$R$2843,16,0)</f>
        <v>8.4878999999999998</v>
      </c>
      <c r="S20" s="67">
        <f t="shared" si="14"/>
        <v>10</v>
      </c>
    </row>
    <row r="21" spans="1:19" x14ac:dyDescent="0.3">
      <c r="A21" s="63" t="s">
        <v>1651</v>
      </c>
      <c r="B21" s="64">
        <f>VLOOKUP($A21,'Return Data'!$B$7:$R$2843,3,0)</f>
        <v>44344</v>
      </c>
      <c r="C21" s="65">
        <f>VLOOKUP($A21,'Return Data'!$B$7:$R$2843,4,0)</f>
        <v>15.5388</v>
      </c>
      <c r="D21" s="65">
        <f>VLOOKUP($A21,'Return Data'!$B$7:$R$2843,10,0)</f>
        <v>2.1800999999999999</v>
      </c>
      <c r="E21" s="66">
        <f t="shared" si="8"/>
        <v>22</v>
      </c>
      <c r="F21" s="65">
        <f>VLOOKUP($A21,'Return Data'!$B$7:$R$2843,11,0)</f>
        <v>10.3575</v>
      </c>
      <c r="G21" s="66">
        <f t="shared" si="9"/>
        <v>13</v>
      </c>
      <c r="H21" s="65">
        <f>VLOOKUP($A21,'Return Data'!$B$7:$R$2843,12,0)</f>
        <v>13.666</v>
      </c>
      <c r="I21" s="66">
        <f t="shared" si="10"/>
        <v>10</v>
      </c>
      <c r="J21" s="65">
        <f>VLOOKUP($A21,'Return Data'!$B$7:$R$2843,13,0)</f>
        <v>13.6617</v>
      </c>
      <c r="K21" s="66">
        <f t="shared" si="11"/>
        <v>16</v>
      </c>
      <c r="L21" s="65">
        <f>VLOOKUP($A21,'Return Data'!$B$7:$R$2843,17,0)</f>
        <v>6.2237</v>
      </c>
      <c r="M21" s="66">
        <f t="shared" si="12"/>
        <v>17</v>
      </c>
      <c r="N21" s="65">
        <f>VLOOKUP($A21,'Return Data'!$B$7:$R$2843,14,0)</f>
        <v>6.6200999999999999</v>
      </c>
      <c r="O21" s="66">
        <f t="shared" si="13"/>
        <v>15</v>
      </c>
      <c r="P21" s="65"/>
      <c r="Q21" s="66"/>
      <c r="R21" s="65">
        <f>VLOOKUP($A21,'Return Data'!$B$7:$R$2843,16,0)</f>
        <v>8.3587000000000007</v>
      </c>
      <c r="S21" s="67">
        <f t="shared" si="14"/>
        <v>11</v>
      </c>
    </row>
    <row r="22" spans="1:19" x14ac:dyDescent="0.3">
      <c r="A22" s="63" t="s">
        <v>1652</v>
      </c>
      <c r="B22" s="64">
        <f>VLOOKUP($A22,'Return Data'!$B$7:$R$2843,3,0)</f>
        <v>44344</v>
      </c>
      <c r="C22" s="65">
        <f>VLOOKUP($A22,'Return Data'!$B$7:$R$2843,4,0)</f>
        <v>39.964599999999997</v>
      </c>
      <c r="D22" s="65">
        <f>VLOOKUP($A22,'Return Data'!$B$7:$R$2843,10,0)</f>
        <v>17.651299999999999</v>
      </c>
      <c r="E22" s="66">
        <f t="shared" si="8"/>
        <v>2</v>
      </c>
      <c r="F22" s="65">
        <f>VLOOKUP($A22,'Return Data'!$B$7:$R$2843,11,0)</f>
        <v>16.9831</v>
      </c>
      <c r="G22" s="66">
        <f t="shared" si="9"/>
        <v>3</v>
      </c>
      <c r="H22" s="65">
        <f>VLOOKUP($A22,'Return Data'!$B$7:$R$2843,12,0)</f>
        <v>19.750800000000002</v>
      </c>
      <c r="I22" s="66">
        <f t="shared" si="10"/>
        <v>3</v>
      </c>
      <c r="J22" s="65">
        <f>VLOOKUP($A22,'Return Data'!$B$7:$R$2843,13,0)</f>
        <v>22.8063</v>
      </c>
      <c r="K22" s="66">
        <f t="shared" si="11"/>
        <v>4</v>
      </c>
      <c r="L22" s="65">
        <f>VLOOKUP($A22,'Return Data'!$B$7:$R$2843,17,0)</f>
        <v>12.9169</v>
      </c>
      <c r="M22" s="66">
        <f t="shared" si="12"/>
        <v>1</v>
      </c>
      <c r="N22" s="65">
        <f>VLOOKUP($A22,'Return Data'!$B$7:$R$2843,14,0)</f>
        <v>10.522399999999999</v>
      </c>
      <c r="O22" s="66">
        <f t="shared" si="13"/>
        <v>2</v>
      </c>
      <c r="P22" s="65">
        <f>VLOOKUP($A22,'Return Data'!$B$7:$R$2843,15,0)</f>
        <v>9.8116000000000003</v>
      </c>
      <c r="Q22" s="66">
        <f>RANK(P22,P$8:P$31,0)</f>
        <v>2</v>
      </c>
      <c r="R22" s="65">
        <f>VLOOKUP($A22,'Return Data'!$B$7:$R$2843,16,0)</f>
        <v>8.2391000000000005</v>
      </c>
      <c r="S22" s="67">
        <f t="shared" si="14"/>
        <v>13</v>
      </c>
    </row>
    <row r="23" spans="1:19" x14ac:dyDescent="0.3">
      <c r="A23" s="63" t="s">
        <v>1653</v>
      </c>
      <c r="B23" s="64">
        <f>VLOOKUP($A23,'Return Data'!$B$7:$R$2843,3,0)</f>
        <v>44344</v>
      </c>
      <c r="C23" s="65">
        <f>VLOOKUP($A23,'Return Data'!$B$7:$R$2843,4,0)</f>
        <v>41.061999999999998</v>
      </c>
      <c r="D23" s="65">
        <f>VLOOKUP($A23,'Return Data'!$B$7:$R$2843,10,0)</f>
        <v>11.317299999999999</v>
      </c>
      <c r="E23" s="66">
        <f t="shared" si="8"/>
        <v>12</v>
      </c>
      <c r="F23" s="65">
        <f>VLOOKUP($A23,'Return Data'!$B$7:$R$2843,11,0)</f>
        <v>9.8513999999999999</v>
      </c>
      <c r="G23" s="66">
        <f t="shared" si="9"/>
        <v>15</v>
      </c>
      <c r="H23" s="65">
        <f>VLOOKUP($A23,'Return Data'!$B$7:$R$2843,12,0)</f>
        <v>11.510899999999999</v>
      </c>
      <c r="I23" s="66">
        <f t="shared" si="10"/>
        <v>14</v>
      </c>
      <c r="J23" s="65">
        <f>VLOOKUP($A23,'Return Data'!$B$7:$R$2843,13,0)</f>
        <v>13.761900000000001</v>
      </c>
      <c r="K23" s="66">
        <f t="shared" si="11"/>
        <v>15</v>
      </c>
      <c r="L23" s="65">
        <f>VLOOKUP($A23,'Return Data'!$B$7:$R$2843,17,0)</f>
        <v>7.8235000000000001</v>
      </c>
      <c r="M23" s="66">
        <f t="shared" si="12"/>
        <v>14</v>
      </c>
      <c r="N23" s="65">
        <f>VLOOKUP($A23,'Return Data'!$B$7:$R$2843,14,0)</f>
        <v>7.6792999999999996</v>
      </c>
      <c r="O23" s="66">
        <f t="shared" si="13"/>
        <v>8</v>
      </c>
      <c r="P23" s="65">
        <f>VLOOKUP($A23,'Return Data'!$B$7:$R$2843,15,0)</f>
        <v>7.4931000000000001</v>
      </c>
      <c r="Q23" s="66">
        <f>RANK(P23,P$8:P$31,0)</f>
        <v>11</v>
      </c>
      <c r="R23" s="65">
        <f>VLOOKUP($A23,'Return Data'!$B$7:$R$2843,16,0)</f>
        <v>5.9894999999999996</v>
      </c>
      <c r="S23" s="67">
        <f t="shared" si="14"/>
        <v>21</v>
      </c>
    </row>
    <row r="24" spans="1:19" x14ac:dyDescent="0.3">
      <c r="A24" s="63" t="s">
        <v>1654</v>
      </c>
      <c r="B24" s="64">
        <f>VLOOKUP($A24,'Return Data'!$B$7:$R$2843,3,0)</f>
        <v>44344</v>
      </c>
      <c r="C24" s="65">
        <f>VLOOKUP($A24,'Return Data'!$B$7:$R$2843,4,0)</f>
        <v>64.030900000000003</v>
      </c>
      <c r="D24" s="65">
        <f>VLOOKUP($A24,'Return Data'!$B$7:$R$2843,10,0)</f>
        <v>8.1562000000000001</v>
      </c>
      <c r="E24" s="66">
        <f t="shared" si="8"/>
        <v>19</v>
      </c>
      <c r="F24" s="65">
        <f>VLOOKUP($A24,'Return Data'!$B$7:$R$2843,11,0)</f>
        <v>6.7515000000000001</v>
      </c>
      <c r="G24" s="66">
        <f t="shared" si="9"/>
        <v>20</v>
      </c>
      <c r="H24" s="65">
        <f>VLOOKUP($A24,'Return Data'!$B$7:$R$2843,12,0)</f>
        <v>9.2894000000000005</v>
      </c>
      <c r="I24" s="66">
        <f t="shared" si="10"/>
        <v>19</v>
      </c>
      <c r="J24" s="65">
        <f>VLOOKUP($A24,'Return Data'!$B$7:$R$2843,13,0)</f>
        <v>10.8284</v>
      </c>
      <c r="K24" s="66">
        <f t="shared" si="11"/>
        <v>20</v>
      </c>
      <c r="L24" s="65">
        <f>VLOOKUP($A24,'Return Data'!$B$7:$R$2843,17,0)</f>
        <v>8.0944000000000003</v>
      </c>
      <c r="M24" s="66">
        <f t="shared" si="12"/>
        <v>10</v>
      </c>
      <c r="N24" s="65">
        <f>VLOOKUP($A24,'Return Data'!$B$7:$R$2843,14,0)</f>
        <v>7.5157999999999996</v>
      </c>
      <c r="O24" s="66">
        <f t="shared" si="13"/>
        <v>9</v>
      </c>
      <c r="P24" s="65">
        <f>VLOOKUP($A24,'Return Data'!$B$7:$R$2843,15,0)</f>
        <v>6.9488000000000003</v>
      </c>
      <c r="Q24" s="66">
        <f>RANK(P24,P$8:P$31,0)</f>
        <v>15</v>
      </c>
      <c r="R24" s="65">
        <f>VLOOKUP($A24,'Return Data'!$B$7:$R$2843,16,0)</f>
        <v>8.3425999999999991</v>
      </c>
      <c r="S24" s="67">
        <f t="shared" si="14"/>
        <v>12</v>
      </c>
    </row>
    <row r="25" spans="1:19" x14ac:dyDescent="0.3">
      <c r="A25" s="63" t="s">
        <v>2016</v>
      </c>
      <c r="B25" s="64">
        <f>VLOOKUP($A25,'Return Data'!$B$7:$R$2843,3,0)</f>
        <v>44344</v>
      </c>
      <c r="C25" s="65">
        <f>VLOOKUP($A25,'Return Data'!$B$7:$R$2843,4,0)</f>
        <v>21.357700000000001</v>
      </c>
      <c r="D25" s="65">
        <f>VLOOKUP($A25,'Return Data'!$B$7:$R$2843,10,0)</f>
        <v>3.1246999999999998</v>
      </c>
      <c r="E25" s="66">
        <f t="shared" si="8"/>
        <v>21</v>
      </c>
      <c r="F25" s="65">
        <f>VLOOKUP($A25,'Return Data'!$B$7:$R$2843,11,0)</f>
        <v>7.6474000000000002</v>
      </c>
      <c r="G25" s="66">
        <f t="shared" si="9"/>
        <v>19</v>
      </c>
      <c r="H25" s="65">
        <f>VLOOKUP($A25,'Return Data'!$B$7:$R$2843,12,0)</f>
        <v>8.0471000000000004</v>
      </c>
      <c r="I25" s="66">
        <f t="shared" si="10"/>
        <v>21</v>
      </c>
      <c r="J25" s="65">
        <f>VLOOKUP($A25,'Return Data'!$B$7:$R$2843,13,0)</f>
        <v>11.126899999999999</v>
      </c>
      <c r="K25" s="66">
        <f t="shared" si="11"/>
        <v>19</v>
      </c>
      <c r="L25" s="65">
        <f>VLOOKUP($A25,'Return Data'!$B$7:$R$2843,17,0)</f>
        <v>5.4246999999999996</v>
      </c>
      <c r="M25" s="66">
        <f t="shared" si="12"/>
        <v>18</v>
      </c>
      <c r="N25" s="65">
        <f>VLOOKUP($A25,'Return Data'!$B$7:$R$2843,14,0)</f>
        <v>5.6509999999999998</v>
      </c>
      <c r="O25" s="66">
        <f t="shared" si="13"/>
        <v>17</v>
      </c>
      <c r="P25" s="65">
        <f>VLOOKUP($A25,'Return Data'!$B$7:$R$2843,15,0)</f>
        <v>6.0647000000000002</v>
      </c>
      <c r="Q25" s="66">
        <f>RANK(P25,P$8:P$31,0)</f>
        <v>17</v>
      </c>
      <c r="R25" s="65">
        <f>VLOOKUP($A25,'Return Data'!$B$7:$R$2843,16,0)</f>
        <v>7.2522000000000002</v>
      </c>
      <c r="S25" s="67">
        <f t="shared" si="14"/>
        <v>17</v>
      </c>
    </row>
    <row r="26" spans="1:19" x14ac:dyDescent="0.3">
      <c r="A26" s="63" t="s">
        <v>1655</v>
      </c>
      <c r="B26" s="64">
        <f>VLOOKUP($A26,'Return Data'!$B$7:$R$2843,3,0)</f>
        <v>44344</v>
      </c>
      <c r="C26" s="65">
        <f>VLOOKUP($A26,'Return Data'!$B$7:$R$2843,4,0)</f>
        <v>41.803400000000003</v>
      </c>
      <c r="D26" s="65">
        <f>VLOOKUP($A26,'Return Data'!$B$7:$R$2843,10,0)</f>
        <v>12.9412</v>
      </c>
      <c r="E26" s="66">
        <f t="shared" si="8"/>
        <v>6</v>
      </c>
      <c r="F26" s="65">
        <f>VLOOKUP($A26,'Return Data'!$B$7:$R$2843,11,0)</f>
        <v>11.8088</v>
      </c>
      <c r="G26" s="66">
        <f t="shared" si="9"/>
        <v>6</v>
      </c>
      <c r="H26" s="65">
        <f>VLOOKUP($A26,'Return Data'!$B$7:$R$2843,12,0)</f>
        <v>13.2242</v>
      </c>
      <c r="I26" s="66">
        <f t="shared" si="10"/>
        <v>11</v>
      </c>
      <c r="J26" s="65">
        <f>VLOOKUP($A26,'Return Data'!$B$7:$R$2843,13,0)</f>
        <v>14.1013</v>
      </c>
      <c r="K26" s="66">
        <f t="shared" si="11"/>
        <v>13</v>
      </c>
      <c r="L26" s="65">
        <f>VLOOKUP($A26,'Return Data'!$B$7:$R$2843,17,0)</f>
        <v>-1.6533</v>
      </c>
      <c r="M26" s="66">
        <f t="shared" si="12"/>
        <v>21</v>
      </c>
      <c r="N26" s="65">
        <f>VLOOKUP($A26,'Return Data'!$B$7:$R$2843,14,0)</f>
        <v>0.80320000000000003</v>
      </c>
      <c r="O26" s="66">
        <f t="shared" si="13"/>
        <v>21</v>
      </c>
      <c r="P26" s="65">
        <f>VLOOKUP($A26,'Return Data'!$B$7:$R$2843,15,0)</f>
        <v>3.5600999999999998</v>
      </c>
      <c r="Q26" s="66">
        <f>RANK(P26,P$8:P$31,0)</f>
        <v>20</v>
      </c>
      <c r="R26" s="65">
        <f>VLOOKUP($A26,'Return Data'!$B$7:$R$2843,16,0)</f>
        <v>8.5749999999999993</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44344</v>
      </c>
      <c r="C28" s="65">
        <f>VLOOKUP($A28,'Return Data'!$B$7:$R$2843,4,0)</f>
        <v>49.429200000000002</v>
      </c>
      <c r="D28" s="65">
        <f>VLOOKUP($A28,'Return Data'!$B$7:$R$2843,10,0)</f>
        <v>14.5204</v>
      </c>
      <c r="E28" s="66">
        <f>RANK(D28,D$8:D$31,0)</f>
        <v>4</v>
      </c>
      <c r="F28" s="65">
        <f>VLOOKUP($A28,'Return Data'!$B$7:$R$2843,11,0)</f>
        <v>16.652699999999999</v>
      </c>
      <c r="G28" s="66">
        <f>RANK(F28,F$8:F$31,0)</f>
        <v>4</v>
      </c>
      <c r="H28" s="65">
        <f>VLOOKUP($A28,'Return Data'!$B$7:$R$2843,12,0)</f>
        <v>20.2437</v>
      </c>
      <c r="I28" s="66">
        <f>RANK(H28,H$8:H$31,0)</f>
        <v>2</v>
      </c>
      <c r="J28" s="65">
        <f>VLOOKUP($A28,'Return Data'!$B$7:$R$2843,13,0)</f>
        <v>23.661999999999999</v>
      </c>
      <c r="K28" s="66">
        <f>RANK(J28,J$8:J$31,0)</f>
        <v>3</v>
      </c>
      <c r="L28" s="65">
        <f>VLOOKUP($A28,'Return Data'!$B$7:$R$2843,17,0)</f>
        <v>11.140499999999999</v>
      </c>
      <c r="M28" s="66">
        <f>RANK(L28,L$8:L$31,0)</f>
        <v>3</v>
      </c>
      <c r="N28" s="65">
        <f>VLOOKUP($A28,'Return Data'!$B$7:$R$2843,14,0)</f>
        <v>9.1218000000000004</v>
      </c>
      <c r="O28" s="66">
        <f>RANK(N28,N$8:N$31,0)</f>
        <v>5</v>
      </c>
      <c r="P28" s="65">
        <f>VLOOKUP($A28,'Return Data'!$B$7:$R$2843,15,0)</f>
        <v>8.6768999999999998</v>
      </c>
      <c r="Q28" s="66">
        <f>RANK(P28,P$8:P$31,0)</f>
        <v>6</v>
      </c>
      <c r="R28" s="65">
        <f>VLOOKUP($A28,'Return Data'!$B$7:$R$2843,16,0)</f>
        <v>8.2342999999999993</v>
      </c>
      <c r="S28" s="67">
        <f>RANK(R28,R$8:R$31,0)</f>
        <v>14</v>
      </c>
    </row>
    <row r="29" spans="1:19" x14ac:dyDescent="0.3">
      <c r="A29" s="63" t="s">
        <v>1658</v>
      </c>
      <c r="B29" s="64">
        <f>VLOOKUP($A29,'Return Data'!$B$7:$R$2843,3,0)</f>
        <v>44344</v>
      </c>
      <c r="C29" s="65">
        <f>VLOOKUP($A29,'Return Data'!$B$7:$R$2843,4,0)</f>
        <v>21.475300000000001</v>
      </c>
      <c r="D29" s="65">
        <f>VLOOKUP($A29,'Return Data'!$B$7:$R$2843,10,0)</f>
        <v>9.2090999999999994</v>
      </c>
      <c r="E29" s="66">
        <f>RANK(D29,D$8:D$31,0)</f>
        <v>16</v>
      </c>
      <c r="F29" s="65">
        <f>VLOOKUP($A29,'Return Data'!$B$7:$R$2843,11,0)</f>
        <v>10.7037</v>
      </c>
      <c r="G29" s="66">
        <f>RANK(F29,F$8:F$31,0)</f>
        <v>11</v>
      </c>
      <c r="H29" s="65">
        <f>VLOOKUP($A29,'Return Data'!$B$7:$R$2843,12,0)</f>
        <v>11.378399999999999</v>
      </c>
      <c r="I29" s="66">
        <f>RANK(H29,H$8:H$31,0)</f>
        <v>15</v>
      </c>
      <c r="J29" s="65">
        <f>VLOOKUP($A29,'Return Data'!$B$7:$R$2843,13,0)</f>
        <v>13.9872</v>
      </c>
      <c r="K29" s="66">
        <f>RANK(J29,J$8:J$31,0)</f>
        <v>14</v>
      </c>
      <c r="L29" s="65">
        <f>VLOOKUP($A29,'Return Data'!$B$7:$R$2843,17,0)</f>
        <v>3.9129999999999998</v>
      </c>
      <c r="M29" s="66">
        <f>RANK(L29,L$8:L$31,0)</f>
        <v>19</v>
      </c>
      <c r="N29" s="65">
        <f>VLOOKUP($A29,'Return Data'!$B$7:$R$2843,14,0)</f>
        <v>4.16</v>
      </c>
      <c r="O29" s="66">
        <f>RANK(N29,N$8:N$31,0)</f>
        <v>19</v>
      </c>
      <c r="P29" s="65">
        <f>VLOOKUP($A29,'Return Data'!$B$7:$R$2843,15,0)</f>
        <v>6.0260999999999996</v>
      </c>
      <c r="Q29" s="66">
        <f>RANK(P29,P$8:P$31,0)</f>
        <v>18</v>
      </c>
      <c r="R29" s="65">
        <f>VLOOKUP($A29,'Return Data'!$B$7:$R$2843,16,0)</f>
        <v>7.0429000000000004</v>
      </c>
      <c r="S29" s="67">
        <f>RANK(R29,R$8:R$31,0)</f>
        <v>18</v>
      </c>
    </row>
    <row r="30" spans="1:19" x14ac:dyDescent="0.3">
      <c r="A30" s="63" t="s">
        <v>1659</v>
      </c>
      <c r="B30" s="64">
        <f>VLOOKUP($A30,'Return Data'!$B$7:$R$2843,3,0)</f>
        <v>44344</v>
      </c>
      <c r="C30" s="65">
        <f>VLOOKUP($A30,'Return Data'!$B$7:$R$2843,4,0)</f>
        <v>0.91910000000000003</v>
      </c>
      <c r="D30" s="65">
        <f>VLOOKUP($A30,'Return Data'!$B$7:$R$2843,10,0)</f>
        <v>11.399699999999999</v>
      </c>
      <c r="E30" s="66">
        <f>RANK(D30,D$8:D$31,0)</f>
        <v>11</v>
      </c>
      <c r="F30" s="65">
        <f>VLOOKUP($A30,'Return Data'!$B$7:$R$2843,11,0)</f>
        <v>-40.808599999999998</v>
      </c>
      <c r="G30" s="66">
        <f>RANK(F30,F$8:F$31,0)</f>
        <v>22</v>
      </c>
      <c r="H30" s="65"/>
      <c r="I30" s="66"/>
      <c r="J30" s="65"/>
      <c r="K30" s="66"/>
      <c r="L30" s="65"/>
      <c r="M30" s="66"/>
      <c r="N30" s="65"/>
      <c r="O30" s="66"/>
      <c r="P30" s="65"/>
      <c r="Q30" s="66"/>
      <c r="R30" s="65">
        <f>VLOOKUP($A30,'Return Data'!$B$7:$R$2843,16,0)</f>
        <v>-11.8316</v>
      </c>
      <c r="S30" s="67">
        <f>RANK(R30,R$8:R$31,0)</f>
        <v>22</v>
      </c>
    </row>
    <row r="31" spans="1:19" x14ac:dyDescent="0.3">
      <c r="A31" s="63" t="s">
        <v>1660</v>
      </c>
      <c r="B31" s="64">
        <f>VLOOKUP($A31,'Return Data'!$B$7:$R$2843,3,0)</f>
        <v>44344</v>
      </c>
      <c r="C31" s="65">
        <f>VLOOKUP($A31,'Return Data'!$B$7:$R$2843,4,0)</f>
        <v>47.1965</v>
      </c>
      <c r="D31" s="65">
        <f>VLOOKUP($A31,'Return Data'!$B$7:$R$2843,10,0)</f>
        <v>12.870900000000001</v>
      </c>
      <c r="E31" s="66">
        <f>RANK(D31,D$8:D$31,0)</f>
        <v>7</v>
      </c>
      <c r="F31" s="65">
        <f>VLOOKUP($A31,'Return Data'!$B$7:$R$2843,11,0)</f>
        <v>11.095599999999999</v>
      </c>
      <c r="G31" s="66">
        <f>RANK(F31,F$8:F$31,0)</f>
        <v>9</v>
      </c>
      <c r="H31" s="65">
        <f>VLOOKUP($A31,'Return Data'!$B$7:$R$2843,12,0)</f>
        <v>18.1843</v>
      </c>
      <c r="I31" s="66">
        <f>RANK(H31,H$8:H$31,0)</f>
        <v>5</v>
      </c>
      <c r="J31" s="65">
        <f>VLOOKUP($A31,'Return Data'!$B$7:$R$2843,13,0)</f>
        <v>21.9129</v>
      </c>
      <c r="K31" s="66">
        <f>RANK(J31,J$8:J$31,0)</f>
        <v>5</v>
      </c>
      <c r="L31" s="65">
        <f>VLOOKUP($A31,'Return Data'!$B$7:$R$2843,17,0)</f>
        <v>6.3609</v>
      </c>
      <c r="M31" s="66">
        <f>RANK(L31,L$8:L$31,0)</f>
        <v>16</v>
      </c>
      <c r="N31" s="65">
        <f>VLOOKUP($A31,'Return Data'!$B$7:$R$2843,14,0)</f>
        <v>5.9882</v>
      </c>
      <c r="O31" s="66">
        <f>RANK(N31,N$8:N$31,0)</f>
        <v>16</v>
      </c>
      <c r="P31" s="65">
        <f>VLOOKUP($A31,'Return Data'!$B$7:$R$2843,15,0)</f>
        <v>7.3776999999999999</v>
      </c>
      <c r="Q31" s="66">
        <f>RANK(P31,P$8:P$31,0)</f>
        <v>12</v>
      </c>
      <c r="R31" s="65">
        <f>VLOOKUP($A31,'Return Data'!$B$7:$R$2843,16,0)</f>
        <v>9.2941000000000003</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10.993054545454546</v>
      </c>
      <c r="E33" s="74"/>
      <c r="F33" s="75">
        <f>AVERAGE(F8:F31)</f>
        <v>8.9211545454545451</v>
      </c>
      <c r="G33" s="74"/>
      <c r="H33" s="75">
        <f>AVERAGE(H8:H31)</f>
        <v>13.92474761904762</v>
      </c>
      <c r="I33" s="74"/>
      <c r="J33" s="75">
        <f>AVERAGE(J8:J31)</f>
        <v>16.98538095238095</v>
      </c>
      <c r="K33" s="74"/>
      <c r="L33" s="75">
        <f>AVERAGE(L8:L31)</f>
        <v>7.6103619047619038</v>
      </c>
      <c r="M33" s="74"/>
      <c r="N33" s="75">
        <f>AVERAGE(N8:N31)</f>
        <v>6.9960619047619037</v>
      </c>
      <c r="O33" s="74"/>
      <c r="P33" s="75">
        <f>AVERAGE(P8:P31)</f>
        <v>7.493455</v>
      </c>
      <c r="Q33" s="74"/>
      <c r="R33" s="75">
        <f>AVERAGE(R8:R31)</f>
        <v>7.3870136363636334</v>
      </c>
      <c r="S33" s="76"/>
    </row>
    <row r="34" spans="1:19" x14ac:dyDescent="0.3">
      <c r="A34" s="73" t="s">
        <v>28</v>
      </c>
      <c r="B34" s="74"/>
      <c r="C34" s="74"/>
      <c r="D34" s="75">
        <f>MIN(D8:D31)</f>
        <v>2.1800999999999999</v>
      </c>
      <c r="E34" s="74"/>
      <c r="F34" s="75">
        <f>MIN(F8:F31)</f>
        <v>-40.808599999999998</v>
      </c>
      <c r="G34" s="74"/>
      <c r="H34" s="75">
        <f>MIN(H8:H31)</f>
        <v>8.0471000000000004</v>
      </c>
      <c r="I34" s="74"/>
      <c r="J34" s="75">
        <f>MIN(J8:J31)</f>
        <v>10.552300000000001</v>
      </c>
      <c r="K34" s="74"/>
      <c r="L34" s="75">
        <f>MIN(L8:L31)</f>
        <v>-1.6533</v>
      </c>
      <c r="M34" s="74"/>
      <c r="N34" s="75">
        <f>MIN(N8:N31)</f>
        <v>0.80320000000000003</v>
      </c>
      <c r="O34" s="74"/>
      <c r="P34" s="75">
        <f>MIN(P8:P31)</f>
        <v>3.5600999999999998</v>
      </c>
      <c r="Q34" s="74"/>
      <c r="R34" s="75">
        <f>MIN(R8:R31)</f>
        <v>-11.8316</v>
      </c>
      <c r="S34" s="76"/>
    </row>
    <row r="35" spans="1:19" ht="15" thickBot="1" x14ac:dyDescent="0.35">
      <c r="A35" s="77" t="s">
        <v>29</v>
      </c>
      <c r="B35" s="78"/>
      <c r="C35" s="78"/>
      <c r="D35" s="79">
        <f>MAX(D8:D31)</f>
        <v>17.678599999999999</v>
      </c>
      <c r="E35" s="78"/>
      <c r="F35" s="79">
        <f>MAX(F8:F31)</f>
        <v>19.768999999999998</v>
      </c>
      <c r="G35" s="78"/>
      <c r="H35" s="79">
        <f>MAX(H8:H31)</f>
        <v>23.143999999999998</v>
      </c>
      <c r="I35" s="78"/>
      <c r="J35" s="79">
        <f>MAX(J8:J31)</f>
        <v>27.715499999999999</v>
      </c>
      <c r="K35" s="78"/>
      <c r="L35" s="79">
        <f>MAX(L8:L31)</f>
        <v>12.9169</v>
      </c>
      <c r="M35" s="78"/>
      <c r="N35" s="79">
        <f>MAX(N8:N31)</f>
        <v>10.6136</v>
      </c>
      <c r="O35" s="78"/>
      <c r="P35" s="79">
        <f>MAX(P8:P31)</f>
        <v>9.9712999999999994</v>
      </c>
      <c r="Q35" s="78"/>
      <c r="R35" s="79">
        <f>MAX(R8:R31)</f>
        <v>10.3749</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44344</v>
      </c>
      <c r="C8" s="65">
        <f>VLOOKUP($A8,'Return Data'!$B$7:$R$2843,4,0)</f>
        <v>17.559999999999999</v>
      </c>
      <c r="D8" s="65">
        <f>VLOOKUP($A8,'Return Data'!$B$7:$R$2843,10,0)</f>
        <v>2.5701000000000001</v>
      </c>
      <c r="E8" s="66">
        <f>RANK(D8,D$8:D$32,0)</f>
        <v>16</v>
      </c>
      <c r="F8" s="65">
        <f>VLOOKUP($A8,'Return Data'!$B$7:$R$2843,11,0)</f>
        <v>9.0006000000000004</v>
      </c>
      <c r="G8" s="66">
        <f>RANK(F8,F$8:F$32,0)</f>
        <v>12</v>
      </c>
      <c r="H8" s="65">
        <f>VLOOKUP($A8,'Return Data'!$B$7:$R$2843,12,0)</f>
        <v>16.0608</v>
      </c>
      <c r="I8" s="66">
        <f>RANK(H8,H$8:H$32,0)</f>
        <v>10</v>
      </c>
      <c r="J8" s="65">
        <f>VLOOKUP($A8,'Return Data'!$B$7:$R$2843,13,0)</f>
        <v>28.6447</v>
      </c>
      <c r="K8" s="66">
        <f>RANK(J8,J$8:J$32,0)</f>
        <v>8</v>
      </c>
      <c r="L8" s="65">
        <f>VLOOKUP($A8,'Return Data'!$B$7:$R$2843,17,0)</f>
        <v>10.837</v>
      </c>
      <c r="M8" s="66">
        <f>RANK(L8,L$8:L$32,0)</f>
        <v>5</v>
      </c>
      <c r="N8" s="65">
        <f>VLOOKUP($A8,'Return Data'!$B$7:$R$2843,14,0)</f>
        <v>8.7504000000000008</v>
      </c>
      <c r="O8" s="66">
        <f>RANK(N8,N$8:N$32,0)</f>
        <v>8</v>
      </c>
      <c r="P8" s="65">
        <f>VLOOKUP($A8,'Return Data'!$B$7:$R$2843,15,0)</f>
        <v>9.9953000000000003</v>
      </c>
      <c r="Q8" s="66">
        <f>RANK(P8,P$8:P$32,0)</f>
        <v>5</v>
      </c>
      <c r="R8" s="65">
        <f>VLOOKUP($A8,'Return Data'!$B$7:$R$2843,16,0)</f>
        <v>9.0464000000000002</v>
      </c>
      <c r="S8" s="67">
        <f>RANK(R8,R$8:R$32,0)</f>
        <v>14</v>
      </c>
    </row>
    <row r="9" spans="1:20" x14ac:dyDescent="0.3">
      <c r="A9" s="63" t="s">
        <v>1666</v>
      </c>
      <c r="B9" s="64">
        <f>VLOOKUP($A9,'Return Data'!$B$7:$R$2843,3,0)</f>
        <v>44344</v>
      </c>
      <c r="C9" s="65">
        <f>VLOOKUP($A9,'Return Data'!$B$7:$R$2843,4,0)</f>
        <v>16.649999999999999</v>
      </c>
      <c r="D9" s="65">
        <f>VLOOKUP($A9,'Return Data'!$B$7:$R$2843,10,0)</f>
        <v>3.1598999999999999</v>
      </c>
      <c r="E9" s="66">
        <f t="shared" ref="E9:E32" si="0">RANK(D9,D$8:D$32,0)</f>
        <v>10</v>
      </c>
      <c r="F9" s="65">
        <f>VLOOKUP($A9,'Return Data'!$B$7:$R$2843,11,0)</f>
        <v>7.9066999999999998</v>
      </c>
      <c r="G9" s="66">
        <f t="shared" ref="G9:G32" si="1">RANK(F9,F$8:F$32,0)</f>
        <v>16</v>
      </c>
      <c r="H9" s="65">
        <f>VLOOKUP($A9,'Return Data'!$B$7:$R$2843,12,0)</f>
        <v>16.108799999999999</v>
      </c>
      <c r="I9" s="66">
        <f t="shared" ref="I9:I32" si="2">RANK(H9,H$8:H$32,0)</f>
        <v>9</v>
      </c>
      <c r="J9" s="65">
        <f>VLOOKUP($A9,'Return Data'!$B$7:$R$2843,13,0)</f>
        <v>27.684000000000001</v>
      </c>
      <c r="K9" s="66">
        <f t="shared" ref="K9:K32" si="3">RANK(J9,J$8:J$32,0)</f>
        <v>10</v>
      </c>
      <c r="L9" s="65">
        <f>VLOOKUP($A9,'Return Data'!$B$7:$R$2843,17,0)</f>
        <v>10.307700000000001</v>
      </c>
      <c r="M9" s="66">
        <f t="shared" ref="M9:M32" si="4">RANK(L9,L$8:L$32,0)</f>
        <v>9</v>
      </c>
      <c r="N9" s="65">
        <f>VLOOKUP($A9,'Return Data'!$B$7:$R$2843,14,0)</f>
        <v>9.9594000000000005</v>
      </c>
      <c r="O9" s="66">
        <f t="shared" ref="O9:O30" si="5">RANK(N9,N$8:N$32,0)</f>
        <v>4</v>
      </c>
      <c r="P9" s="65">
        <f>VLOOKUP($A9,'Return Data'!$B$7:$R$2843,15,0)</f>
        <v>10.155799999999999</v>
      </c>
      <c r="Q9" s="66">
        <f t="shared" ref="Q9:Q30" si="6">RANK(P9,P$8:P$32,0)</f>
        <v>3</v>
      </c>
      <c r="R9" s="65">
        <f>VLOOKUP($A9,'Return Data'!$B$7:$R$2843,16,0)</f>
        <v>9.2015999999999991</v>
      </c>
      <c r="S9" s="67">
        <f t="shared" ref="S9:S32" si="7">RANK(R9,R$8:R$32,0)</f>
        <v>13</v>
      </c>
    </row>
    <row r="10" spans="1:20" x14ac:dyDescent="0.3">
      <c r="A10" s="63" t="s">
        <v>1667</v>
      </c>
      <c r="B10" s="64">
        <f>VLOOKUP($A10,'Return Data'!$B$7:$R$2843,3,0)</f>
        <v>44344</v>
      </c>
      <c r="C10" s="65">
        <f>VLOOKUP($A10,'Return Data'!$B$7:$R$2843,4,0)</f>
        <v>12.02</v>
      </c>
      <c r="D10" s="65">
        <f>VLOOKUP($A10,'Return Data'!$B$7:$R$2843,10,0)</f>
        <v>1.6061000000000001</v>
      </c>
      <c r="E10" s="66">
        <f t="shared" si="0"/>
        <v>23</v>
      </c>
      <c r="F10" s="65">
        <f>VLOOKUP($A10,'Return Data'!$B$7:$R$2843,11,0)</f>
        <v>3.7101000000000002</v>
      </c>
      <c r="G10" s="66">
        <f t="shared" si="1"/>
        <v>23</v>
      </c>
      <c r="H10" s="65">
        <f>VLOOKUP($A10,'Return Data'!$B$7:$R$2843,12,0)</f>
        <v>6.6547999999999998</v>
      </c>
      <c r="I10" s="66">
        <f t="shared" si="2"/>
        <v>23</v>
      </c>
      <c r="J10" s="65">
        <f>VLOOKUP($A10,'Return Data'!$B$7:$R$2843,13,0)</f>
        <v>15.5769</v>
      </c>
      <c r="K10" s="66">
        <f t="shared" si="3"/>
        <v>23</v>
      </c>
      <c r="L10" s="65"/>
      <c r="M10" s="66"/>
      <c r="N10" s="65"/>
      <c r="O10" s="66"/>
      <c r="P10" s="65"/>
      <c r="Q10" s="66"/>
      <c r="R10" s="65">
        <f>VLOOKUP($A10,'Return Data'!$B$7:$R$2843,16,0)</f>
        <v>10.4933</v>
      </c>
      <c r="S10" s="67">
        <f t="shared" si="7"/>
        <v>3</v>
      </c>
    </row>
    <row r="11" spans="1:20" x14ac:dyDescent="0.3">
      <c r="A11" s="63" t="s">
        <v>1668</v>
      </c>
      <c r="B11" s="64">
        <f>VLOOKUP($A11,'Return Data'!$B$7:$R$2843,3,0)</f>
        <v>44344</v>
      </c>
      <c r="C11" s="65">
        <f>VLOOKUP($A11,'Return Data'!$B$7:$R$2843,4,0)</f>
        <v>16.327000000000002</v>
      </c>
      <c r="D11" s="65">
        <f>VLOOKUP($A11,'Return Data'!$B$7:$R$2843,10,0)</f>
        <v>4.8080999999999996</v>
      </c>
      <c r="E11" s="66">
        <f t="shared" si="0"/>
        <v>1</v>
      </c>
      <c r="F11" s="65">
        <f>VLOOKUP($A11,'Return Data'!$B$7:$R$2843,11,0)</f>
        <v>10.789199999999999</v>
      </c>
      <c r="G11" s="66">
        <f t="shared" si="1"/>
        <v>8</v>
      </c>
      <c r="H11" s="65">
        <f>VLOOKUP($A11,'Return Data'!$B$7:$R$2843,12,0)</f>
        <v>17.502700000000001</v>
      </c>
      <c r="I11" s="66">
        <f t="shared" si="2"/>
        <v>7</v>
      </c>
      <c r="J11" s="65">
        <f>VLOOKUP($A11,'Return Data'!$B$7:$R$2843,13,0)</f>
        <v>30.741499999999998</v>
      </c>
      <c r="K11" s="66">
        <f t="shared" si="3"/>
        <v>7</v>
      </c>
      <c r="L11" s="65">
        <f>VLOOKUP($A11,'Return Data'!$B$7:$R$2843,17,0)</f>
        <v>10.3513</v>
      </c>
      <c r="M11" s="66">
        <f t="shared" si="4"/>
        <v>8</v>
      </c>
      <c r="N11" s="65">
        <f>VLOOKUP($A11,'Return Data'!$B$7:$R$2843,14,0)</f>
        <v>8.6806999999999999</v>
      </c>
      <c r="O11" s="66">
        <f t="shared" si="5"/>
        <v>10</v>
      </c>
      <c r="P11" s="65"/>
      <c r="Q11" s="66"/>
      <c r="R11" s="65">
        <f>VLOOKUP($A11,'Return Data'!$B$7:$R$2843,16,0)</f>
        <v>9.9466999999999999</v>
      </c>
      <c r="S11" s="67">
        <f t="shared" si="7"/>
        <v>6</v>
      </c>
    </row>
    <row r="12" spans="1:20" x14ac:dyDescent="0.3">
      <c r="A12" s="63" t="s">
        <v>1669</v>
      </c>
      <c r="B12" s="64">
        <f>VLOOKUP($A12,'Return Data'!$B$7:$R$2843,3,0)</f>
        <v>44344</v>
      </c>
      <c r="C12" s="65">
        <f>VLOOKUP($A12,'Return Data'!$B$7:$R$2843,4,0)</f>
        <v>18.023599999999998</v>
      </c>
      <c r="D12" s="65">
        <f>VLOOKUP($A12,'Return Data'!$B$7:$R$2843,10,0)</f>
        <v>2.6968000000000001</v>
      </c>
      <c r="E12" s="66">
        <f t="shared" si="0"/>
        <v>15</v>
      </c>
      <c r="F12" s="65">
        <f>VLOOKUP($A12,'Return Data'!$B$7:$R$2843,11,0)</f>
        <v>8.4797999999999991</v>
      </c>
      <c r="G12" s="66">
        <f t="shared" si="1"/>
        <v>13</v>
      </c>
      <c r="H12" s="65">
        <f>VLOOKUP($A12,'Return Data'!$B$7:$R$2843,12,0)</f>
        <v>12.3253</v>
      </c>
      <c r="I12" s="66">
        <f t="shared" si="2"/>
        <v>16</v>
      </c>
      <c r="J12" s="65">
        <f>VLOOKUP($A12,'Return Data'!$B$7:$R$2843,13,0)</f>
        <v>21.813199999999998</v>
      </c>
      <c r="K12" s="66">
        <f t="shared" si="3"/>
        <v>18</v>
      </c>
      <c r="L12" s="65">
        <f>VLOOKUP($A12,'Return Data'!$B$7:$R$2843,17,0)</f>
        <v>11.5078</v>
      </c>
      <c r="M12" s="66">
        <f t="shared" si="4"/>
        <v>4</v>
      </c>
      <c r="N12" s="65">
        <f>VLOOKUP($A12,'Return Data'!$B$7:$R$2843,14,0)</f>
        <v>10.112399999999999</v>
      </c>
      <c r="O12" s="66">
        <f t="shared" si="5"/>
        <v>3</v>
      </c>
      <c r="P12" s="65">
        <f>VLOOKUP($A12,'Return Data'!$B$7:$R$2843,15,0)</f>
        <v>10.026300000000001</v>
      </c>
      <c r="Q12" s="66">
        <f t="shared" si="6"/>
        <v>4</v>
      </c>
      <c r="R12" s="65">
        <f>VLOOKUP($A12,'Return Data'!$B$7:$R$2843,16,0)</f>
        <v>9.2957999999999998</v>
      </c>
      <c r="S12" s="67">
        <f t="shared" si="7"/>
        <v>10</v>
      </c>
    </row>
    <row r="13" spans="1:20" x14ac:dyDescent="0.3">
      <c r="A13" s="63" t="s">
        <v>1670</v>
      </c>
      <c r="B13" s="64">
        <f>VLOOKUP($A13,'Return Data'!$B$7:$R$2843,3,0)</f>
        <v>44344</v>
      </c>
      <c r="C13" s="65">
        <f>VLOOKUP($A13,'Return Data'!$B$7:$R$2843,4,0)</f>
        <v>12.4491</v>
      </c>
      <c r="D13" s="65">
        <f>VLOOKUP($A13,'Return Data'!$B$7:$R$2843,10,0)</f>
        <v>2.8069999999999999</v>
      </c>
      <c r="E13" s="66">
        <f t="shared" si="0"/>
        <v>13</v>
      </c>
      <c r="F13" s="65">
        <f>VLOOKUP($A13,'Return Data'!$B$7:$R$2843,11,0)</f>
        <v>9.3580000000000005</v>
      </c>
      <c r="G13" s="66">
        <f t="shared" si="1"/>
        <v>11</v>
      </c>
      <c r="H13" s="65">
        <f>VLOOKUP($A13,'Return Data'!$B$7:$R$2843,12,0)</f>
        <v>14.8674</v>
      </c>
      <c r="I13" s="66">
        <f t="shared" si="2"/>
        <v>12</v>
      </c>
      <c r="J13" s="65">
        <f>VLOOKUP($A13,'Return Data'!$B$7:$R$2843,13,0)</f>
        <v>27.816800000000001</v>
      </c>
      <c r="K13" s="66">
        <f t="shared" si="3"/>
        <v>9</v>
      </c>
      <c r="L13" s="65">
        <f>VLOOKUP($A13,'Return Data'!$B$7:$R$2843,17,0)</f>
        <v>8.9937000000000005</v>
      </c>
      <c r="M13" s="66">
        <f t="shared" si="4"/>
        <v>15</v>
      </c>
      <c r="N13" s="65"/>
      <c r="O13" s="66"/>
      <c r="P13" s="65"/>
      <c r="Q13" s="66"/>
      <c r="R13" s="65">
        <f>VLOOKUP($A13,'Return Data'!$B$7:$R$2843,16,0)</f>
        <v>8.2811000000000003</v>
      </c>
      <c r="S13" s="67">
        <f t="shared" si="7"/>
        <v>19</v>
      </c>
    </row>
    <row r="14" spans="1:20" x14ac:dyDescent="0.3">
      <c r="A14" s="63" t="s">
        <v>1671</v>
      </c>
      <c r="B14" s="64">
        <f>VLOOKUP($A14,'Return Data'!$B$7:$R$2843,3,0)</f>
        <v>44344</v>
      </c>
      <c r="C14" s="65">
        <f>VLOOKUP($A14,'Return Data'!$B$7:$R$2843,4,0)</f>
        <v>48.215000000000003</v>
      </c>
      <c r="D14" s="65">
        <f>VLOOKUP($A14,'Return Data'!$B$7:$R$2843,10,0)</f>
        <v>4.6536999999999997</v>
      </c>
      <c r="E14" s="66">
        <f t="shared" si="0"/>
        <v>3</v>
      </c>
      <c r="F14" s="65">
        <f>VLOOKUP($A14,'Return Data'!$B$7:$R$2843,11,0)</f>
        <v>14.5494</v>
      </c>
      <c r="G14" s="66">
        <f t="shared" si="1"/>
        <v>1</v>
      </c>
      <c r="H14" s="65">
        <f>VLOOKUP($A14,'Return Data'!$B$7:$R$2843,12,0)</f>
        <v>19.2437</v>
      </c>
      <c r="I14" s="66">
        <f t="shared" si="2"/>
        <v>2</v>
      </c>
      <c r="J14" s="65">
        <f>VLOOKUP($A14,'Return Data'!$B$7:$R$2843,13,0)</f>
        <v>31.001200000000001</v>
      </c>
      <c r="K14" s="66">
        <f t="shared" si="3"/>
        <v>6</v>
      </c>
      <c r="L14" s="65">
        <f>VLOOKUP($A14,'Return Data'!$B$7:$R$2843,17,0)</f>
        <v>10.1488</v>
      </c>
      <c r="M14" s="66">
        <f t="shared" si="4"/>
        <v>11</v>
      </c>
      <c r="N14" s="65">
        <f>VLOOKUP($A14,'Return Data'!$B$7:$R$2843,14,0)</f>
        <v>9.6054999999999993</v>
      </c>
      <c r="O14" s="66">
        <f t="shared" si="5"/>
        <v>6</v>
      </c>
      <c r="P14" s="65">
        <f>VLOOKUP($A14,'Return Data'!$B$7:$R$2843,15,0)</f>
        <v>11.792899999999999</v>
      </c>
      <c r="Q14" s="66">
        <f t="shared" si="6"/>
        <v>1</v>
      </c>
      <c r="R14" s="65">
        <f>VLOOKUP($A14,'Return Data'!$B$7:$R$2843,16,0)</f>
        <v>10.357699999999999</v>
      </c>
      <c r="S14" s="67">
        <f t="shared" si="7"/>
        <v>4</v>
      </c>
    </row>
    <row r="15" spans="1:20" x14ac:dyDescent="0.3">
      <c r="A15" s="63" t="s">
        <v>1672</v>
      </c>
      <c r="B15" s="64">
        <f>VLOOKUP($A15,'Return Data'!$B$7:$R$2843,3,0)</f>
        <v>44344</v>
      </c>
      <c r="C15" s="65">
        <f>VLOOKUP($A15,'Return Data'!$B$7:$R$2843,4,0)</f>
        <v>16.989999999999998</v>
      </c>
      <c r="D15" s="65">
        <f>VLOOKUP($A15,'Return Data'!$B$7:$R$2843,10,0)</f>
        <v>1.7975000000000001</v>
      </c>
      <c r="E15" s="66">
        <f t="shared" si="0"/>
        <v>22</v>
      </c>
      <c r="F15" s="65">
        <f>VLOOKUP($A15,'Return Data'!$B$7:$R$2843,11,0)</f>
        <v>8.2165999999999997</v>
      </c>
      <c r="G15" s="66">
        <f t="shared" si="1"/>
        <v>15</v>
      </c>
      <c r="H15" s="65">
        <f>VLOOKUP($A15,'Return Data'!$B$7:$R$2843,12,0)</f>
        <v>10.7562</v>
      </c>
      <c r="I15" s="66">
        <f t="shared" si="2"/>
        <v>20</v>
      </c>
      <c r="J15" s="65">
        <f>VLOOKUP($A15,'Return Data'!$B$7:$R$2843,13,0)</f>
        <v>22.054600000000001</v>
      </c>
      <c r="K15" s="66">
        <f t="shared" si="3"/>
        <v>17</v>
      </c>
      <c r="L15" s="65">
        <f>VLOOKUP($A15,'Return Data'!$B$7:$R$2843,17,0)</f>
        <v>8.2345000000000006</v>
      </c>
      <c r="M15" s="66">
        <f t="shared" si="4"/>
        <v>18</v>
      </c>
      <c r="N15" s="65">
        <f>VLOOKUP($A15,'Return Data'!$B$7:$R$2843,14,0)</f>
        <v>8.4148999999999994</v>
      </c>
      <c r="O15" s="66">
        <f t="shared" si="5"/>
        <v>12</v>
      </c>
      <c r="P15" s="65">
        <f>VLOOKUP($A15,'Return Data'!$B$7:$R$2843,15,0)</f>
        <v>9.3529</v>
      </c>
      <c r="Q15" s="66">
        <f t="shared" si="6"/>
        <v>8</v>
      </c>
      <c r="R15" s="65">
        <f>VLOOKUP($A15,'Return Data'!$B$7:$R$2843,16,0)</f>
        <v>8.5205000000000002</v>
      </c>
      <c r="S15" s="67">
        <f t="shared" si="7"/>
        <v>18</v>
      </c>
    </row>
    <row r="16" spans="1:20" x14ac:dyDescent="0.3">
      <c r="A16" s="63" t="s">
        <v>1673</v>
      </c>
      <c r="B16" s="64">
        <f>VLOOKUP($A16,'Return Data'!$B$7:$R$2843,3,0)</f>
        <v>44344</v>
      </c>
      <c r="C16" s="65">
        <f>VLOOKUP($A16,'Return Data'!$B$7:$R$2843,4,0)</f>
        <v>21.474699999999999</v>
      </c>
      <c r="D16" s="65">
        <f>VLOOKUP($A16,'Return Data'!$B$7:$R$2843,10,0)</f>
        <v>2.2561</v>
      </c>
      <c r="E16" s="66">
        <f t="shared" si="0"/>
        <v>19</v>
      </c>
      <c r="F16" s="65">
        <f>VLOOKUP($A16,'Return Data'!$B$7:$R$2843,11,0)</f>
        <v>8.3896999999999995</v>
      </c>
      <c r="G16" s="66">
        <f t="shared" si="1"/>
        <v>14</v>
      </c>
      <c r="H16" s="65">
        <f>VLOOKUP($A16,'Return Data'!$B$7:$R$2843,12,0)</f>
        <v>13.309799999999999</v>
      </c>
      <c r="I16" s="66">
        <f t="shared" si="2"/>
        <v>14</v>
      </c>
      <c r="J16" s="65">
        <f>VLOOKUP($A16,'Return Data'!$B$7:$R$2843,13,0)</f>
        <v>24.057400000000001</v>
      </c>
      <c r="K16" s="66">
        <f t="shared" si="3"/>
        <v>12</v>
      </c>
      <c r="L16" s="65">
        <f>VLOOKUP($A16,'Return Data'!$B$7:$R$2843,17,0)</f>
        <v>10.782299999999999</v>
      </c>
      <c r="M16" s="66">
        <f t="shared" si="4"/>
        <v>6</v>
      </c>
      <c r="N16" s="65">
        <f>VLOOKUP($A16,'Return Data'!$B$7:$R$2843,14,0)</f>
        <v>8.7074999999999996</v>
      </c>
      <c r="O16" s="66">
        <f t="shared" si="5"/>
        <v>9</v>
      </c>
      <c r="P16" s="65">
        <f>VLOOKUP($A16,'Return Data'!$B$7:$R$2843,15,0)</f>
        <v>7.6264000000000003</v>
      </c>
      <c r="Q16" s="66">
        <f t="shared" si="6"/>
        <v>12</v>
      </c>
      <c r="R16" s="65">
        <f>VLOOKUP($A16,'Return Data'!$B$7:$R$2843,16,0)</f>
        <v>7.6351000000000004</v>
      </c>
      <c r="S16" s="67">
        <f t="shared" si="7"/>
        <v>22</v>
      </c>
    </row>
    <row r="17" spans="1:19" x14ac:dyDescent="0.3">
      <c r="A17" s="63" t="s">
        <v>1674</v>
      </c>
      <c r="B17" s="64">
        <f>VLOOKUP($A17,'Return Data'!$B$7:$R$2843,3,0)</f>
        <v>44344</v>
      </c>
      <c r="C17" s="65">
        <f>VLOOKUP($A17,'Return Data'!$B$7:$R$2843,4,0)</f>
        <v>25.02</v>
      </c>
      <c r="D17" s="65">
        <f>VLOOKUP($A17,'Return Data'!$B$7:$R$2843,10,0)</f>
        <v>2.4150999999999998</v>
      </c>
      <c r="E17" s="66">
        <f t="shared" si="0"/>
        <v>17</v>
      </c>
      <c r="F17" s="65">
        <f>VLOOKUP($A17,'Return Data'!$B$7:$R$2843,11,0)</f>
        <v>6.9687999999999999</v>
      </c>
      <c r="G17" s="66">
        <f t="shared" si="1"/>
        <v>19</v>
      </c>
      <c r="H17" s="65">
        <f>VLOOKUP($A17,'Return Data'!$B$7:$R$2843,12,0)</f>
        <v>10.366099999999999</v>
      </c>
      <c r="I17" s="66">
        <f t="shared" si="2"/>
        <v>22</v>
      </c>
      <c r="J17" s="65">
        <f>VLOOKUP($A17,'Return Data'!$B$7:$R$2843,13,0)</f>
        <v>21.279699999999998</v>
      </c>
      <c r="K17" s="66">
        <f t="shared" si="3"/>
        <v>19</v>
      </c>
      <c r="L17" s="65">
        <f>VLOOKUP($A17,'Return Data'!$B$7:$R$2843,17,0)</f>
        <v>8.2931000000000008</v>
      </c>
      <c r="M17" s="66">
        <f t="shared" si="4"/>
        <v>17</v>
      </c>
      <c r="N17" s="65">
        <f>VLOOKUP($A17,'Return Data'!$B$7:$R$2843,14,0)</f>
        <v>7.9218999999999999</v>
      </c>
      <c r="O17" s="66">
        <f t="shared" si="5"/>
        <v>15</v>
      </c>
      <c r="P17" s="65">
        <f>VLOOKUP($A17,'Return Data'!$B$7:$R$2843,15,0)</f>
        <v>7.3643000000000001</v>
      </c>
      <c r="Q17" s="66">
        <f t="shared" si="6"/>
        <v>13</v>
      </c>
      <c r="R17" s="65">
        <f>VLOOKUP($A17,'Return Data'!$B$7:$R$2843,16,0)</f>
        <v>7.6711</v>
      </c>
      <c r="S17" s="67">
        <f t="shared" si="7"/>
        <v>21</v>
      </c>
    </row>
    <row r="18" spans="1:19" x14ac:dyDescent="0.3">
      <c r="A18" s="63" t="s">
        <v>1675</v>
      </c>
      <c r="B18" s="64">
        <f>VLOOKUP($A18,'Return Data'!$B$7:$R$2843,3,0)</f>
        <v>44344</v>
      </c>
      <c r="C18" s="65">
        <f>VLOOKUP($A18,'Return Data'!$B$7:$R$2843,4,0)</f>
        <v>12.4079</v>
      </c>
      <c r="D18" s="65">
        <f>VLOOKUP($A18,'Return Data'!$B$7:$R$2843,10,0)</f>
        <v>3.0992999999999999</v>
      </c>
      <c r="E18" s="66">
        <f t="shared" si="0"/>
        <v>11</v>
      </c>
      <c r="F18" s="65">
        <f>VLOOKUP($A18,'Return Data'!$B$7:$R$2843,11,0)</f>
        <v>6.9241000000000001</v>
      </c>
      <c r="G18" s="66">
        <f t="shared" si="1"/>
        <v>20</v>
      </c>
      <c r="H18" s="65">
        <f>VLOOKUP($A18,'Return Data'!$B$7:$R$2843,12,0)</f>
        <v>10.6998</v>
      </c>
      <c r="I18" s="66">
        <f t="shared" si="2"/>
        <v>21</v>
      </c>
      <c r="J18" s="65">
        <f>VLOOKUP($A18,'Return Data'!$B$7:$R$2843,13,0)</f>
        <v>19.782399999999999</v>
      </c>
      <c r="K18" s="66">
        <f t="shared" si="3"/>
        <v>22</v>
      </c>
      <c r="L18" s="65"/>
      <c r="M18" s="66"/>
      <c r="N18" s="65"/>
      <c r="O18" s="66"/>
      <c r="P18" s="65"/>
      <c r="Q18" s="66"/>
      <c r="R18" s="65">
        <f>VLOOKUP($A18,'Return Data'!$B$7:$R$2843,16,0)</f>
        <v>10.1707</v>
      </c>
      <c r="S18" s="67">
        <f t="shared" si="7"/>
        <v>5</v>
      </c>
    </row>
    <row r="19" spans="1:19" x14ac:dyDescent="0.3">
      <c r="A19" s="63" t="s">
        <v>1676</v>
      </c>
      <c r="B19" s="64">
        <f>VLOOKUP($A19,'Return Data'!$B$7:$R$2843,3,0)</f>
        <v>44344</v>
      </c>
      <c r="C19" s="65">
        <f>VLOOKUP($A19,'Return Data'!$B$7:$R$2843,4,0)</f>
        <v>17.993200000000002</v>
      </c>
      <c r="D19" s="65">
        <f>VLOOKUP($A19,'Return Data'!$B$7:$R$2843,10,0)</f>
        <v>2.7250000000000001</v>
      </c>
      <c r="E19" s="66">
        <f t="shared" si="0"/>
        <v>14</v>
      </c>
      <c r="F19" s="65">
        <f>VLOOKUP($A19,'Return Data'!$B$7:$R$2843,11,0)</f>
        <v>6.8555999999999999</v>
      </c>
      <c r="G19" s="66">
        <f t="shared" si="1"/>
        <v>21</v>
      </c>
      <c r="H19" s="65">
        <f>VLOOKUP($A19,'Return Data'!$B$7:$R$2843,12,0)</f>
        <v>12.207800000000001</v>
      </c>
      <c r="I19" s="66">
        <f t="shared" si="2"/>
        <v>17</v>
      </c>
      <c r="J19" s="65">
        <f>VLOOKUP($A19,'Return Data'!$B$7:$R$2843,13,0)</f>
        <v>22.206499999999998</v>
      </c>
      <c r="K19" s="66">
        <f t="shared" si="3"/>
        <v>16</v>
      </c>
      <c r="L19" s="65">
        <f>VLOOKUP($A19,'Return Data'!$B$7:$R$2843,17,0)</f>
        <v>10.2332</v>
      </c>
      <c r="M19" s="66">
        <f t="shared" si="4"/>
        <v>10</v>
      </c>
      <c r="N19" s="65">
        <f>VLOOKUP($A19,'Return Data'!$B$7:$R$2843,14,0)</f>
        <v>9.2681000000000004</v>
      </c>
      <c r="O19" s="66">
        <f t="shared" si="5"/>
        <v>7</v>
      </c>
      <c r="P19" s="65">
        <f>VLOOKUP($A19,'Return Data'!$B$7:$R$2843,15,0)</f>
        <v>9.7028999999999996</v>
      </c>
      <c r="Q19" s="66">
        <f t="shared" si="6"/>
        <v>7</v>
      </c>
      <c r="R19" s="65">
        <f>VLOOKUP($A19,'Return Data'!$B$7:$R$2843,16,0)</f>
        <v>9.2680000000000007</v>
      </c>
      <c r="S19" s="67">
        <f t="shared" si="7"/>
        <v>12</v>
      </c>
    </row>
    <row r="20" spans="1:19" x14ac:dyDescent="0.3">
      <c r="A20" s="63" t="s">
        <v>1677</v>
      </c>
      <c r="B20" s="64">
        <f>VLOOKUP($A20,'Return Data'!$B$7:$R$2843,3,0)</f>
        <v>44344</v>
      </c>
      <c r="C20" s="65">
        <f>VLOOKUP($A20,'Return Data'!$B$7:$R$2843,4,0)</f>
        <v>22.754000000000001</v>
      </c>
      <c r="D20" s="65">
        <f>VLOOKUP($A20,'Return Data'!$B$7:$R$2843,10,0)</f>
        <v>4.5103999999999997</v>
      </c>
      <c r="E20" s="66">
        <f t="shared" si="0"/>
        <v>4</v>
      </c>
      <c r="F20" s="65">
        <f>VLOOKUP($A20,'Return Data'!$B$7:$R$2843,11,0)</f>
        <v>11.2339</v>
      </c>
      <c r="G20" s="66">
        <f t="shared" si="1"/>
        <v>5</v>
      </c>
      <c r="H20" s="65">
        <f>VLOOKUP($A20,'Return Data'!$B$7:$R$2843,12,0)</f>
        <v>17.7926</v>
      </c>
      <c r="I20" s="66">
        <f t="shared" si="2"/>
        <v>4</v>
      </c>
      <c r="J20" s="65">
        <f>VLOOKUP($A20,'Return Data'!$B$7:$R$2843,13,0)</f>
        <v>34.966500000000003</v>
      </c>
      <c r="K20" s="66">
        <f t="shared" si="3"/>
        <v>2</v>
      </c>
      <c r="L20" s="65">
        <f>VLOOKUP($A20,'Return Data'!$B$7:$R$2843,17,0)</f>
        <v>9.3485999999999994</v>
      </c>
      <c r="M20" s="66">
        <f t="shared" si="4"/>
        <v>13</v>
      </c>
      <c r="N20" s="65">
        <f>VLOOKUP($A20,'Return Data'!$B$7:$R$2843,14,0)</f>
        <v>7.9802</v>
      </c>
      <c r="O20" s="66">
        <f t="shared" si="5"/>
        <v>14</v>
      </c>
      <c r="P20" s="65">
        <f>VLOOKUP($A20,'Return Data'!$B$7:$R$2843,15,0)</f>
        <v>8.6333000000000002</v>
      </c>
      <c r="Q20" s="66">
        <f t="shared" si="6"/>
        <v>10</v>
      </c>
      <c r="R20" s="65">
        <f>VLOOKUP($A20,'Return Data'!$B$7:$R$2843,16,0)</f>
        <v>8.9372000000000007</v>
      </c>
      <c r="S20" s="67">
        <f t="shared" si="7"/>
        <v>16</v>
      </c>
    </row>
    <row r="21" spans="1:19" x14ac:dyDescent="0.3">
      <c r="A21" s="63" t="s">
        <v>1678</v>
      </c>
      <c r="B21" s="64">
        <f>VLOOKUP($A21,'Return Data'!$B$7:$R$2843,3,0)</f>
        <v>44344</v>
      </c>
      <c r="C21" s="65">
        <f>VLOOKUP($A21,'Return Data'!$B$7:$R$2843,4,0)</f>
        <v>15.5487</v>
      </c>
      <c r="D21" s="65">
        <f>VLOOKUP($A21,'Return Data'!$B$7:$R$2843,10,0)</f>
        <v>4.6550000000000002</v>
      </c>
      <c r="E21" s="66">
        <f t="shared" si="0"/>
        <v>2</v>
      </c>
      <c r="F21" s="65">
        <f>VLOOKUP($A21,'Return Data'!$B$7:$R$2843,11,0)</f>
        <v>12.894299999999999</v>
      </c>
      <c r="G21" s="66">
        <f t="shared" si="1"/>
        <v>2</v>
      </c>
      <c r="H21" s="65">
        <f>VLOOKUP($A21,'Return Data'!$B$7:$R$2843,12,0)</f>
        <v>19.508900000000001</v>
      </c>
      <c r="I21" s="66">
        <f t="shared" si="2"/>
        <v>1</v>
      </c>
      <c r="J21" s="65">
        <f>VLOOKUP($A21,'Return Data'!$B$7:$R$2843,13,0)</f>
        <v>35.295499999999997</v>
      </c>
      <c r="K21" s="66">
        <f t="shared" si="3"/>
        <v>1</v>
      </c>
      <c r="L21" s="65">
        <f>VLOOKUP($A21,'Return Data'!$B$7:$R$2843,17,0)</f>
        <v>13.819699999999999</v>
      </c>
      <c r="M21" s="66">
        <f t="shared" si="4"/>
        <v>1</v>
      </c>
      <c r="N21" s="65">
        <f>VLOOKUP($A21,'Return Data'!$B$7:$R$2843,14,0)</f>
        <v>11.8582</v>
      </c>
      <c r="O21" s="66">
        <f t="shared" si="5"/>
        <v>1</v>
      </c>
      <c r="P21" s="65"/>
      <c r="Q21" s="66"/>
      <c r="R21" s="65">
        <f>VLOOKUP($A21,'Return Data'!$B$7:$R$2843,16,0)</f>
        <v>10.7562</v>
      </c>
      <c r="S21" s="67">
        <f t="shared" si="7"/>
        <v>2</v>
      </c>
    </row>
    <row r="22" spans="1:19" x14ac:dyDescent="0.3">
      <c r="A22" s="63" t="s">
        <v>1679</v>
      </c>
      <c r="B22" s="64">
        <f>VLOOKUP($A22,'Return Data'!$B$7:$R$2843,3,0)</f>
        <v>44344</v>
      </c>
      <c r="C22" s="65">
        <f>VLOOKUP($A22,'Return Data'!$B$7:$R$2843,4,0)</f>
        <v>13.955</v>
      </c>
      <c r="D22" s="65">
        <f>VLOOKUP($A22,'Return Data'!$B$7:$R$2843,10,0)</f>
        <v>4.0331000000000001</v>
      </c>
      <c r="E22" s="66">
        <f t="shared" si="0"/>
        <v>6</v>
      </c>
      <c r="F22" s="65">
        <f>VLOOKUP($A22,'Return Data'!$B$7:$R$2843,11,0)</f>
        <v>11.6579</v>
      </c>
      <c r="G22" s="66">
        <f t="shared" si="1"/>
        <v>4</v>
      </c>
      <c r="H22" s="65">
        <f>VLOOKUP($A22,'Return Data'!$B$7:$R$2843,12,0)</f>
        <v>18.1326</v>
      </c>
      <c r="I22" s="66">
        <f t="shared" si="2"/>
        <v>3</v>
      </c>
      <c r="J22" s="65">
        <f>VLOOKUP($A22,'Return Data'!$B$7:$R$2843,13,0)</f>
        <v>34.467100000000002</v>
      </c>
      <c r="K22" s="66">
        <f t="shared" si="3"/>
        <v>3</v>
      </c>
      <c r="L22" s="65"/>
      <c r="M22" s="66"/>
      <c r="N22" s="65"/>
      <c r="O22" s="66"/>
      <c r="P22" s="65"/>
      <c r="Q22" s="66"/>
      <c r="R22" s="65">
        <f>VLOOKUP($A22,'Return Data'!$B$7:$R$2843,16,0)</f>
        <v>14.592499999999999</v>
      </c>
      <c r="S22" s="67">
        <f t="shared" si="7"/>
        <v>1</v>
      </c>
    </row>
    <row r="23" spans="1:19" x14ac:dyDescent="0.3">
      <c r="A23" s="63" t="s">
        <v>1680</v>
      </c>
      <c r="B23" s="64">
        <f>VLOOKUP($A23,'Return Data'!$B$7:$R$2843,3,0)</f>
        <v>44344</v>
      </c>
      <c r="C23" s="65">
        <f>VLOOKUP($A23,'Return Data'!$B$7:$R$2843,4,0)</f>
        <v>12.3787</v>
      </c>
      <c r="D23" s="65">
        <f>VLOOKUP($A23,'Return Data'!$B$7:$R$2843,10,0)</f>
        <v>2.9293999999999998</v>
      </c>
      <c r="E23" s="66">
        <f t="shared" si="0"/>
        <v>12</v>
      </c>
      <c r="F23" s="65">
        <f>VLOOKUP($A23,'Return Data'!$B$7:$R$2843,11,0)</f>
        <v>9.8094000000000001</v>
      </c>
      <c r="G23" s="66">
        <f t="shared" si="1"/>
        <v>9</v>
      </c>
      <c r="H23" s="65">
        <f>VLOOKUP($A23,'Return Data'!$B$7:$R$2843,12,0)</f>
        <v>13.757</v>
      </c>
      <c r="I23" s="66">
        <f t="shared" si="2"/>
        <v>13</v>
      </c>
      <c r="J23" s="65">
        <f>VLOOKUP($A23,'Return Data'!$B$7:$R$2843,13,0)</f>
        <v>23.4192</v>
      </c>
      <c r="K23" s="66">
        <f t="shared" si="3"/>
        <v>14</v>
      </c>
      <c r="L23" s="65">
        <f>VLOOKUP($A23,'Return Data'!$B$7:$R$2843,17,0)</f>
        <v>-3.5550000000000002</v>
      </c>
      <c r="M23" s="66">
        <f t="shared" si="4"/>
        <v>19</v>
      </c>
      <c r="N23" s="65">
        <f>VLOOKUP($A23,'Return Data'!$B$7:$R$2843,14,0)</f>
        <v>-1.702</v>
      </c>
      <c r="O23" s="66">
        <f t="shared" si="5"/>
        <v>16</v>
      </c>
      <c r="P23" s="65">
        <f>VLOOKUP($A23,'Return Data'!$B$7:$R$2843,15,0)</f>
        <v>3.4257</v>
      </c>
      <c r="Q23" s="66">
        <f t="shared" si="6"/>
        <v>14</v>
      </c>
      <c r="R23" s="65">
        <f>VLOOKUP($A23,'Return Data'!$B$7:$R$2843,16,0)</f>
        <v>3.6204999999999998</v>
      </c>
      <c r="S23" s="67">
        <f t="shared" si="7"/>
        <v>23</v>
      </c>
    </row>
    <row r="24" spans="1:19" x14ac:dyDescent="0.3">
      <c r="A24" s="63" t="s">
        <v>1681</v>
      </c>
      <c r="B24" s="64">
        <f>VLOOKUP($A24,'Return Data'!$B$7:$R$2843,3,0)</f>
        <v>44344</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44344</v>
      </c>
      <c r="C26" s="65">
        <f>VLOOKUP($A26,'Return Data'!$B$7:$R$2843,4,0)</f>
        <v>40.849499999999999</v>
      </c>
      <c r="D26" s="65">
        <f>VLOOKUP($A26,'Return Data'!$B$7:$R$2843,10,0)</f>
        <v>3.9866999999999999</v>
      </c>
      <c r="E26" s="66">
        <f t="shared" si="0"/>
        <v>7</v>
      </c>
      <c r="F26" s="65">
        <f>VLOOKUP($A26,'Return Data'!$B$7:$R$2843,11,0)</f>
        <v>9.7232000000000003</v>
      </c>
      <c r="G26" s="66">
        <f t="shared" si="1"/>
        <v>10</v>
      </c>
      <c r="H26" s="65">
        <f>VLOOKUP($A26,'Return Data'!$B$7:$R$2843,12,0)</f>
        <v>15.3856</v>
      </c>
      <c r="I26" s="66">
        <f t="shared" si="2"/>
        <v>11</v>
      </c>
      <c r="J26" s="65">
        <f>VLOOKUP($A26,'Return Data'!$B$7:$R$2843,13,0)</f>
        <v>23.5625</v>
      </c>
      <c r="K26" s="66">
        <f t="shared" si="3"/>
        <v>13</v>
      </c>
      <c r="L26" s="65">
        <f>VLOOKUP($A26,'Return Data'!$B$7:$R$2843,17,0)</f>
        <v>8.8177000000000003</v>
      </c>
      <c r="M26" s="66">
        <f t="shared" si="4"/>
        <v>16</v>
      </c>
      <c r="N26" s="65">
        <f>VLOOKUP($A26,'Return Data'!$B$7:$R$2843,14,0)</f>
        <v>8.5776000000000003</v>
      </c>
      <c r="O26" s="66">
        <f t="shared" si="5"/>
        <v>11</v>
      </c>
      <c r="P26" s="65">
        <f>VLOOKUP($A26,'Return Data'!$B$7:$R$2843,15,0)</f>
        <v>8.6679999999999993</v>
      </c>
      <c r="Q26" s="66">
        <f t="shared" si="6"/>
        <v>9</v>
      </c>
      <c r="R26" s="65">
        <f>VLOOKUP($A26,'Return Data'!$B$7:$R$2843,16,0)</f>
        <v>9.5976999999999997</v>
      </c>
      <c r="S26" s="67">
        <f t="shared" si="7"/>
        <v>8</v>
      </c>
    </row>
    <row r="27" spans="1:19" x14ac:dyDescent="0.3">
      <c r="A27" s="63" t="s">
        <v>1684</v>
      </c>
      <c r="B27" s="64">
        <f>VLOOKUP($A27,'Return Data'!$B$7:$R$2843,3,0)</f>
        <v>44344</v>
      </c>
      <c r="C27" s="65">
        <f>VLOOKUP($A27,'Return Data'!$B$7:$R$2843,4,0)</f>
        <v>49.169899999999998</v>
      </c>
      <c r="D27" s="65">
        <f>VLOOKUP($A27,'Return Data'!$B$7:$R$2843,10,0)</f>
        <v>3.3260999999999998</v>
      </c>
      <c r="E27" s="66">
        <f t="shared" si="0"/>
        <v>9</v>
      </c>
      <c r="F27" s="65">
        <f>VLOOKUP($A27,'Return Data'!$B$7:$R$2843,11,0)</f>
        <v>11.042400000000001</v>
      </c>
      <c r="G27" s="66">
        <f t="shared" si="1"/>
        <v>6</v>
      </c>
      <c r="H27" s="65">
        <f>VLOOKUP($A27,'Return Data'!$B$7:$R$2843,12,0)</f>
        <v>17.7866</v>
      </c>
      <c r="I27" s="66">
        <f t="shared" si="2"/>
        <v>5</v>
      </c>
      <c r="J27" s="65">
        <f>VLOOKUP($A27,'Return Data'!$B$7:$R$2843,13,0)</f>
        <v>31.1477</v>
      </c>
      <c r="K27" s="66">
        <f t="shared" si="3"/>
        <v>5</v>
      </c>
      <c r="L27" s="65">
        <f>VLOOKUP($A27,'Return Data'!$B$7:$R$2843,17,0)</f>
        <v>13.1394</v>
      </c>
      <c r="M27" s="66">
        <f t="shared" si="4"/>
        <v>2</v>
      </c>
      <c r="N27" s="65">
        <f>VLOOKUP($A27,'Return Data'!$B$7:$R$2843,14,0)</f>
        <v>10.590199999999999</v>
      </c>
      <c r="O27" s="66">
        <f t="shared" si="5"/>
        <v>2</v>
      </c>
      <c r="P27" s="65">
        <f>VLOOKUP($A27,'Return Data'!$B$7:$R$2843,15,0)</f>
        <v>10.3932</v>
      </c>
      <c r="Q27" s="66">
        <f t="shared" si="6"/>
        <v>2</v>
      </c>
      <c r="R27" s="65">
        <f>VLOOKUP($A27,'Return Data'!$B$7:$R$2843,16,0)</f>
        <v>8.7966999999999995</v>
      </c>
      <c r="S27" s="67">
        <f t="shared" si="7"/>
        <v>17</v>
      </c>
    </row>
    <row r="28" spans="1:19" x14ac:dyDescent="0.3">
      <c r="A28" s="63" t="s">
        <v>1685</v>
      </c>
      <c r="B28" s="64">
        <f>VLOOKUP($A28,'Return Data'!$B$7:$R$2843,3,0)</f>
        <v>44344</v>
      </c>
      <c r="C28" s="65">
        <f>VLOOKUP($A28,'Return Data'!$B$7:$R$2843,4,0)</f>
        <v>17.5519</v>
      </c>
      <c r="D28" s="65">
        <f>VLOOKUP($A28,'Return Data'!$B$7:$R$2843,10,0)</f>
        <v>3.9249999999999998</v>
      </c>
      <c r="E28" s="66">
        <f t="shared" si="0"/>
        <v>8</v>
      </c>
      <c r="F28" s="65">
        <f>VLOOKUP($A28,'Return Data'!$B$7:$R$2843,11,0)</f>
        <v>10.8165</v>
      </c>
      <c r="G28" s="66">
        <f t="shared" si="1"/>
        <v>7</v>
      </c>
      <c r="H28" s="65">
        <f>VLOOKUP($A28,'Return Data'!$B$7:$R$2843,12,0)</f>
        <v>17.624300000000002</v>
      </c>
      <c r="I28" s="66">
        <f t="shared" si="2"/>
        <v>6</v>
      </c>
      <c r="J28" s="65">
        <f>VLOOKUP($A28,'Return Data'!$B$7:$R$2843,13,0)</f>
        <v>31.680099999999999</v>
      </c>
      <c r="K28" s="66">
        <f t="shared" si="3"/>
        <v>4</v>
      </c>
      <c r="L28" s="65">
        <f>VLOOKUP($A28,'Return Data'!$B$7:$R$2843,17,0)</f>
        <v>11.8345</v>
      </c>
      <c r="M28" s="66">
        <f t="shared" si="4"/>
        <v>3</v>
      </c>
      <c r="N28" s="65">
        <f>VLOOKUP($A28,'Return Data'!$B$7:$R$2843,14,0)</f>
        <v>9.9482999999999997</v>
      </c>
      <c r="O28" s="66">
        <f t="shared" si="5"/>
        <v>5</v>
      </c>
      <c r="P28" s="65">
        <f>VLOOKUP($A28,'Return Data'!$B$7:$R$2843,15,0)</f>
        <v>9.9055</v>
      </c>
      <c r="Q28" s="66">
        <f t="shared" si="6"/>
        <v>6</v>
      </c>
      <c r="R28" s="65">
        <f>VLOOKUP($A28,'Return Data'!$B$7:$R$2843,16,0)</f>
        <v>9.8157999999999994</v>
      </c>
      <c r="S28" s="67">
        <f t="shared" si="7"/>
        <v>7</v>
      </c>
    </row>
    <row r="29" spans="1:19" x14ac:dyDescent="0.3">
      <c r="A29" s="63" t="s">
        <v>1686</v>
      </c>
      <c r="B29" s="64">
        <f>VLOOKUP($A29,'Return Data'!$B$7:$R$2843,3,0)</f>
        <v>44344</v>
      </c>
      <c r="C29" s="65">
        <f>VLOOKUP($A29,'Return Data'!$B$7:$R$2843,4,0)</f>
        <v>12.4861</v>
      </c>
      <c r="D29" s="65">
        <f>VLOOKUP($A29,'Return Data'!$B$7:$R$2843,10,0)</f>
        <v>2.3384</v>
      </c>
      <c r="E29" s="66">
        <f t="shared" si="0"/>
        <v>18</v>
      </c>
      <c r="F29" s="65">
        <f>VLOOKUP($A29,'Return Data'!$B$7:$R$2843,11,0)</f>
        <v>7.0941000000000001</v>
      </c>
      <c r="G29" s="66">
        <f t="shared" si="1"/>
        <v>18</v>
      </c>
      <c r="H29" s="65">
        <f>VLOOKUP($A29,'Return Data'!$B$7:$R$2843,12,0)</f>
        <v>11.5139</v>
      </c>
      <c r="I29" s="66">
        <f t="shared" si="2"/>
        <v>18</v>
      </c>
      <c r="J29" s="65">
        <f>VLOOKUP($A29,'Return Data'!$B$7:$R$2843,13,0)</f>
        <v>20.525700000000001</v>
      </c>
      <c r="K29" s="66">
        <f t="shared" si="3"/>
        <v>21</v>
      </c>
      <c r="L29" s="65"/>
      <c r="M29" s="66"/>
      <c r="N29" s="65"/>
      <c r="O29" s="66"/>
      <c r="P29" s="65"/>
      <c r="Q29" s="66"/>
      <c r="R29" s="65">
        <f>VLOOKUP($A29,'Return Data'!$B$7:$R$2843,16,0)</f>
        <v>9.3896999999999995</v>
      </c>
      <c r="S29" s="67">
        <f t="shared" si="7"/>
        <v>9</v>
      </c>
    </row>
    <row r="30" spans="1:19" x14ac:dyDescent="0.3">
      <c r="A30" s="63" t="s">
        <v>1687</v>
      </c>
      <c r="B30" s="64">
        <f>VLOOKUP($A30,'Return Data'!$B$7:$R$2843,3,0)</f>
        <v>44344</v>
      </c>
      <c r="C30" s="65">
        <f>VLOOKUP($A30,'Return Data'!$B$7:$R$2843,4,0)</f>
        <v>42.062899999999999</v>
      </c>
      <c r="D30" s="65">
        <f>VLOOKUP($A30,'Return Data'!$B$7:$R$2843,10,0)</f>
        <v>2.0947</v>
      </c>
      <c r="E30" s="66">
        <f t="shared" si="0"/>
        <v>21</v>
      </c>
      <c r="F30" s="65">
        <f>VLOOKUP($A30,'Return Data'!$B$7:$R$2843,11,0)</f>
        <v>7.665</v>
      </c>
      <c r="G30" s="66">
        <f t="shared" si="1"/>
        <v>17</v>
      </c>
      <c r="H30" s="65">
        <f>VLOOKUP($A30,'Return Data'!$B$7:$R$2843,12,0)</f>
        <v>12.645</v>
      </c>
      <c r="I30" s="66">
        <f t="shared" si="2"/>
        <v>15</v>
      </c>
      <c r="J30" s="65">
        <f>VLOOKUP($A30,'Return Data'!$B$7:$R$2843,13,0)</f>
        <v>22.468499999999999</v>
      </c>
      <c r="K30" s="66">
        <f t="shared" si="3"/>
        <v>15</v>
      </c>
      <c r="L30" s="65">
        <f>VLOOKUP($A30,'Return Data'!$B$7:$R$2843,17,0)</f>
        <v>9.0908999999999995</v>
      </c>
      <c r="M30" s="66">
        <f t="shared" si="4"/>
        <v>14</v>
      </c>
      <c r="N30" s="65">
        <f>VLOOKUP($A30,'Return Data'!$B$7:$R$2843,14,0)</f>
        <v>8.3657000000000004</v>
      </c>
      <c r="O30" s="66">
        <f t="shared" si="5"/>
        <v>13</v>
      </c>
      <c r="P30" s="65">
        <f>VLOOKUP($A30,'Return Data'!$B$7:$R$2843,15,0)</f>
        <v>8.3102</v>
      </c>
      <c r="Q30" s="66">
        <f t="shared" si="6"/>
        <v>11</v>
      </c>
      <c r="R30" s="65">
        <f>VLOOKUP($A30,'Return Data'!$B$7:$R$2843,16,0)</f>
        <v>8.2525999999999993</v>
      </c>
      <c r="S30" s="67">
        <f t="shared" si="7"/>
        <v>20</v>
      </c>
    </row>
    <row r="31" spans="1:19" x14ac:dyDescent="0.3">
      <c r="A31" s="63" t="s">
        <v>1688</v>
      </c>
      <c r="B31" s="64">
        <f>VLOOKUP($A31,'Return Data'!$B$7:$R$2843,3,0)</f>
        <v>44344</v>
      </c>
      <c r="C31" s="65">
        <f>VLOOKUP($A31,'Return Data'!$B$7:$R$2843,4,0)</f>
        <v>12.82</v>
      </c>
      <c r="D31" s="65">
        <f>VLOOKUP($A31,'Return Data'!$B$7:$R$2843,10,0)</f>
        <v>2.2328999999999999</v>
      </c>
      <c r="E31" s="66">
        <f t="shared" si="0"/>
        <v>20</v>
      </c>
      <c r="F31" s="65">
        <f>VLOOKUP($A31,'Return Data'!$B$7:$R$2843,11,0)</f>
        <v>6.2138</v>
      </c>
      <c r="G31" s="66">
        <f t="shared" si="1"/>
        <v>22</v>
      </c>
      <c r="H31" s="65">
        <f>VLOOKUP($A31,'Return Data'!$B$7:$R$2843,12,0)</f>
        <v>10.995699999999999</v>
      </c>
      <c r="I31" s="66">
        <f t="shared" si="2"/>
        <v>19</v>
      </c>
      <c r="J31" s="65">
        <f>VLOOKUP($A31,'Return Data'!$B$7:$R$2843,13,0)</f>
        <v>20.715599999999998</v>
      </c>
      <c r="K31" s="66">
        <f t="shared" si="3"/>
        <v>20</v>
      </c>
      <c r="L31" s="65">
        <f>VLOOKUP($A31,'Return Data'!$B$7:$R$2843,17,0)</f>
        <v>9.7533999999999992</v>
      </c>
      <c r="M31" s="66">
        <f t="shared" si="4"/>
        <v>12</v>
      </c>
      <c r="N31" s="65"/>
      <c r="O31" s="66"/>
      <c r="P31" s="65"/>
      <c r="Q31" s="66"/>
      <c r="R31" s="65">
        <f>VLOOKUP($A31,'Return Data'!$B$7:$R$2843,16,0)</f>
        <v>9.2682000000000002</v>
      </c>
      <c r="S31" s="67">
        <f t="shared" si="7"/>
        <v>11</v>
      </c>
    </row>
    <row r="32" spans="1:19" x14ac:dyDescent="0.3">
      <c r="A32" s="63" t="s">
        <v>1689</v>
      </c>
      <c r="B32" s="64">
        <f>VLOOKUP($A32,'Return Data'!$B$7:$R$2843,3,0)</f>
        <v>44344</v>
      </c>
      <c r="C32" s="65">
        <f>VLOOKUP($A32,'Return Data'!$B$7:$R$2843,4,0)</f>
        <v>12.670299999999999</v>
      </c>
      <c r="D32" s="65">
        <f>VLOOKUP($A32,'Return Data'!$B$7:$R$2843,10,0)</f>
        <v>4.1957000000000004</v>
      </c>
      <c r="E32" s="66">
        <f t="shared" si="0"/>
        <v>5</v>
      </c>
      <c r="F32" s="65">
        <f>VLOOKUP($A32,'Return Data'!$B$7:$R$2843,11,0)</f>
        <v>11.705399999999999</v>
      </c>
      <c r="G32" s="66">
        <f t="shared" si="1"/>
        <v>3</v>
      </c>
      <c r="H32" s="65">
        <f>VLOOKUP($A32,'Return Data'!$B$7:$R$2843,12,0)</f>
        <v>16.854500000000002</v>
      </c>
      <c r="I32" s="66">
        <f t="shared" si="2"/>
        <v>8</v>
      </c>
      <c r="J32" s="65">
        <f>VLOOKUP($A32,'Return Data'!$B$7:$R$2843,13,0)</f>
        <v>27.420400000000001</v>
      </c>
      <c r="K32" s="66">
        <f t="shared" si="3"/>
        <v>11</v>
      </c>
      <c r="L32" s="65">
        <f>VLOOKUP($A32,'Return Data'!$B$7:$R$2843,17,0)</f>
        <v>10.6996</v>
      </c>
      <c r="M32" s="66">
        <f t="shared" si="4"/>
        <v>7</v>
      </c>
      <c r="N32" s="65"/>
      <c r="O32" s="66"/>
      <c r="P32" s="65"/>
      <c r="Q32" s="66"/>
      <c r="R32" s="65">
        <f>VLOOKUP($A32,'Return Data'!$B$7:$R$2843,16,0)</f>
        <v>9.0039999999999996</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3.166178260869565</v>
      </c>
      <c r="E34" s="74"/>
      <c r="F34" s="75">
        <f>AVERAGE(F8:F32)</f>
        <v>9.1741086956521727</v>
      </c>
      <c r="G34" s="74"/>
      <c r="H34" s="75">
        <f>AVERAGE(H8:H32)</f>
        <v>14.439126086956518</v>
      </c>
      <c r="I34" s="74"/>
      <c r="J34" s="75">
        <f>AVERAGE(J8:J32)</f>
        <v>26.014247826086955</v>
      </c>
      <c r="K34" s="74"/>
      <c r="L34" s="75">
        <f>AVERAGE(L8:L32)</f>
        <v>9.6125368421052624</v>
      </c>
      <c r="M34" s="74"/>
      <c r="N34" s="75">
        <f>AVERAGE(N8:N32)</f>
        <v>8.5649374999999992</v>
      </c>
      <c r="O34" s="74"/>
      <c r="P34" s="75">
        <f>AVERAGE(P8:P32)</f>
        <v>8.9537642857142856</v>
      </c>
      <c r="Q34" s="74"/>
      <c r="R34" s="75">
        <f>AVERAGE(R8:R32)</f>
        <v>9.2138739130434768</v>
      </c>
      <c r="S34" s="76"/>
    </row>
    <row r="35" spans="1:19" x14ac:dyDescent="0.3">
      <c r="A35" s="73" t="s">
        <v>28</v>
      </c>
      <c r="B35" s="74"/>
      <c r="C35" s="74"/>
      <c r="D35" s="75">
        <f>MIN(D8:D32)</f>
        <v>1.6061000000000001</v>
      </c>
      <c r="E35" s="74"/>
      <c r="F35" s="75">
        <f>MIN(F8:F32)</f>
        <v>3.7101000000000002</v>
      </c>
      <c r="G35" s="74"/>
      <c r="H35" s="75">
        <f>MIN(H8:H32)</f>
        <v>6.6547999999999998</v>
      </c>
      <c r="I35" s="74"/>
      <c r="J35" s="75">
        <f>MIN(J8:J32)</f>
        <v>15.5769</v>
      </c>
      <c r="K35" s="74"/>
      <c r="L35" s="75">
        <f>MIN(L8:L32)</f>
        <v>-3.5550000000000002</v>
      </c>
      <c r="M35" s="74"/>
      <c r="N35" s="75">
        <f>MIN(N8:N32)</f>
        <v>-1.702</v>
      </c>
      <c r="O35" s="74"/>
      <c r="P35" s="75">
        <f>MIN(P8:P32)</f>
        <v>3.4257</v>
      </c>
      <c r="Q35" s="74"/>
      <c r="R35" s="75">
        <f>MIN(R8:R32)</f>
        <v>3.6204999999999998</v>
      </c>
      <c r="S35" s="76"/>
    </row>
    <row r="36" spans="1:19" ht="15" thickBot="1" x14ac:dyDescent="0.35">
      <c r="A36" s="77" t="s">
        <v>29</v>
      </c>
      <c r="B36" s="78"/>
      <c r="C36" s="78"/>
      <c r="D36" s="79">
        <f>MAX(D8:D32)</f>
        <v>4.8080999999999996</v>
      </c>
      <c r="E36" s="78"/>
      <c r="F36" s="79">
        <f>MAX(F8:F32)</f>
        <v>14.5494</v>
      </c>
      <c r="G36" s="78"/>
      <c r="H36" s="79">
        <f>MAX(H8:H32)</f>
        <v>19.508900000000001</v>
      </c>
      <c r="I36" s="78"/>
      <c r="J36" s="79">
        <f>MAX(J8:J32)</f>
        <v>35.295499999999997</v>
      </c>
      <c r="K36" s="78"/>
      <c r="L36" s="79">
        <f>MAX(L8:L32)</f>
        <v>13.819699999999999</v>
      </c>
      <c r="M36" s="78"/>
      <c r="N36" s="79">
        <f>MAX(N8:N32)</f>
        <v>11.8582</v>
      </c>
      <c r="O36" s="78"/>
      <c r="P36" s="79">
        <f>MAX(P8:P32)</f>
        <v>11.792899999999999</v>
      </c>
      <c r="Q36" s="78"/>
      <c r="R36" s="79">
        <f>MAX(R8:R32)</f>
        <v>14.592499999999999</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44344</v>
      </c>
      <c r="C8" s="65">
        <f>VLOOKUP($A8,'Return Data'!$B$7:$R$2843,4,0)</f>
        <v>16.39</v>
      </c>
      <c r="D8" s="65">
        <f>VLOOKUP($A8,'Return Data'!$B$7:$R$2843,10,0)</f>
        <v>2.3096000000000001</v>
      </c>
      <c r="E8" s="66">
        <f>RANK(D8,D$8:D$32,0)</f>
        <v>16</v>
      </c>
      <c r="F8" s="65">
        <f>VLOOKUP($A8,'Return Data'!$B$7:$R$2843,11,0)</f>
        <v>8.4711999999999996</v>
      </c>
      <c r="G8" s="66">
        <f>RANK(F8,F$8:F$32,0)</f>
        <v>12</v>
      </c>
      <c r="H8" s="65">
        <f>VLOOKUP($A8,'Return Data'!$B$7:$R$2843,12,0)</f>
        <v>15.1792</v>
      </c>
      <c r="I8" s="66">
        <f>RANK(H8,H$8:H$32,0)</f>
        <v>9</v>
      </c>
      <c r="J8" s="65">
        <f>VLOOKUP($A8,'Return Data'!$B$7:$R$2843,13,0)</f>
        <v>27.3504</v>
      </c>
      <c r="K8" s="66">
        <f>RANK(J8,J$8:J$32,0)</f>
        <v>8</v>
      </c>
      <c r="L8" s="65">
        <f>VLOOKUP($A8,'Return Data'!$B$7:$R$2843,17,0)</f>
        <v>9.7652000000000001</v>
      </c>
      <c r="M8" s="66">
        <f>RANK(L8,L$8:L$32,0)</f>
        <v>6</v>
      </c>
      <c r="N8" s="65">
        <f>VLOOKUP($A8,'Return Data'!$B$7:$R$2843,14,0)</f>
        <v>7.6924999999999999</v>
      </c>
      <c r="O8" s="66">
        <f>RANK(N8,N$8:N$32,0)</f>
        <v>9</v>
      </c>
      <c r="P8" s="65">
        <f>VLOOKUP($A8,'Return Data'!$B$7:$R$2843,15,0)</f>
        <v>8.8316999999999997</v>
      </c>
      <c r="Q8" s="66">
        <f>RANK(P8,P$8:P$32,0)</f>
        <v>5</v>
      </c>
      <c r="R8" s="65">
        <f>VLOOKUP($A8,'Return Data'!$B$7:$R$2843,16,0)</f>
        <v>7.8959999999999999</v>
      </c>
      <c r="S8" s="67">
        <f>RANK(R8,R$8:R$32,0)</f>
        <v>15</v>
      </c>
    </row>
    <row r="9" spans="1:20" x14ac:dyDescent="0.3">
      <c r="A9" s="63" t="s">
        <v>1691</v>
      </c>
      <c r="B9" s="64">
        <f>VLOOKUP($A9,'Return Data'!$B$7:$R$2843,3,0)</f>
        <v>44344</v>
      </c>
      <c r="C9" s="65">
        <f>VLOOKUP($A9,'Return Data'!$B$7:$R$2843,4,0)</f>
        <v>15.51</v>
      </c>
      <c r="D9" s="65">
        <f>VLOOKUP($A9,'Return Data'!$B$7:$R$2843,10,0)</f>
        <v>2.7151999999999998</v>
      </c>
      <c r="E9" s="66">
        <f t="shared" ref="E9:E32" si="0">RANK(D9,D$8:D$32,0)</f>
        <v>11</v>
      </c>
      <c r="F9" s="65">
        <f>VLOOKUP($A9,'Return Data'!$B$7:$R$2843,11,0)</f>
        <v>7.1132999999999997</v>
      </c>
      <c r="G9" s="66">
        <f t="shared" ref="G9:G32" si="1">RANK(F9,F$8:F$32,0)</f>
        <v>16</v>
      </c>
      <c r="H9" s="65">
        <f>VLOOKUP($A9,'Return Data'!$B$7:$R$2843,12,0)</f>
        <v>14.803800000000001</v>
      </c>
      <c r="I9" s="66">
        <f t="shared" ref="I9:I32" si="2">RANK(H9,H$8:H$32,0)</f>
        <v>10</v>
      </c>
      <c r="J9" s="65">
        <f>VLOOKUP($A9,'Return Data'!$B$7:$R$2843,13,0)</f>
        <v>25.892900000000001</v>
      </c>
      <c r="K9" s="66">
        <f t="shared" ref="K9:K32" si="3">RANK(J9,J$8:J$32,0)</f>
        <v>11</v>
      </c>
      <c r="L9" s="65">
        <f>VLOOKUP($A9,'Return Data'!$B$7:$R$2843,17,0)</f>
        <v>8.8808000000000007</v>
      </c>
      <c r="M9" s="66">
        <f t="shared" ref="M9:M32" si="4">RANK(L9,L$8:L$32,0)</f>
        <v>11</v>
      </c>
      <c r="N9" s="65">
        <f>VLOOKUP($A9,'Return Data'!$B$7:$R$2843,14,0)</f>
        <v>8.6198999999999995</v>
      </c>
      <c r="O9" s="66">
        <f t="shared" ref="O9:O30" si="5">RANK(N9,N$8:N$32,0)</f>
        <v>5</v>
      </c>
      <c r="P9" s="65">
        <f>VLOOKUP($A9,'Return Data'!$B$7:$R$2843,15,0)</f>
        <v>8.8186999999999998</v>
      </c>
      <c r="Q9" s="66">
        <f t="shared" ref="Q9:Q30" si="6">RANK(P9,P$8:P$32,0)</f>
        <v>6</v>
      </c>
      <c r="R9" s="65">
        <f>VLOOKUP($A9,'Return Data'!$B$7:$R$2843,16,0)</f>
        <v>7.8724999999999996</v>
      </c>
      <c r="S9" s="67">
        <f t="shared" ref="S9:S32" si="7">RANK(R9,R$8:R$32,0)</f>
        <v>16</v>
      </c>
    </row>
    <row r="10" spans="1:20" x14ac:dyDescent="0.3">
      <c r="A10" s="63" t="s">
        <v>1692</v>
      </c>
      <c r="B10" s="64">
        <f>VLOOKUP($A10,'Return Data'!$B$7:$R$2843,3,0)</f>
        <v>44344</v>
      </c>
      <c r="C10" s="65">
        <f>VLOOKUP($A10,'Return Data'!$B$7:$R$2843,4,0)</f>
        <v>11.78</v>
      </c>
      <c r="D10" s="65">
        <f>VLOOKUP($A10,'Return Data'!$B$7:$R$2843,10,0)</f>
        <v>1.2898000000000001</v>
      </c>
      <c r="E10" s="66">
        <f t="shared" si="0"/>
        <v>23</v>
      </c>
      <c r="F10" s="65">
        <f>VLOOKUP($A10,'Return Data'!$B$7:$R$2843,11,0)</f>
        <v>3.1524000000000001</v>
      </c>
      <c r="G10" s="66">
        <f t="shared" si="1"/>
        <v>23</v>
      </c>
      <c r="H10" s="65">
        <f>VLOOKUP($A10,'Return Data'!$B$7:$R$2843,12,0)</f>
        <v>5.7450999999999999</v>
      </c>
      <c r="I10" s="66">
        <f t="shared" si="2"/>
        <v>23</v>
      </c>
      <c r="J10" s="65">
        <f>VLOOKUP($A10,'Return Data'!$B$7:$R$2843,13,0)</f>
        <v>14.257999999999999</v>
      </c>
      <c r="K10" s="66">
        <f t="shared" si="3"/>
        <v>23</v>
      </c>
      <c r="L10" s="65"/>
      <c r="M10" s="66"/>
      <c r="N10" s="65"/>
      <c r="O10" s="66"/>
      <c r="P10" s="65"/>
      <c r="Q10" s="66"/>
      <c r="R10" s="65">
        <f>VLOOKUP($A10,'Return Data'!$B$7:$R$2843,16,0)</f>
        <v>9.2912999999999997</v>
      </c>
      <c r="S10" s="67">
        <f t="shared" si="7"/>
        <v>3</v>
      </c>
    </row>
    <row r="11" spans="1:20" x14ac:dyDescent="0.3">
      <c r="A11" s="63" t="s">
        <v>1693</v>
      </c>
      <c r="B11" s="64">
        <f>VLOOKUP($A11,'Return Data'!$B$7:$R$2843,3,0)</f>
        <v>44344</v>
      </c>
      <c r="C11" s="65">
        <f>VLOOKUP($A11,'Return Data'!$B$7:$R$2843,4,0)</f>
        <v>15.143000000000001</v>
      </c>
      <c r="D11" s="65">
        <f>VLOOKUP($A11,'Return Data'!$B$7:$R$2843,10,0)</f>
        <v>4.3913000000000002</v>
      </c>
      <c r="E11" s="66">
        <f t="shared" si="0"/>
        <v>2</v>
      </c>
      <c r="F11" s="65">
        <f>VLOOKUP($A11,'Return Data'!$B$7:$R$2843,11,0)</f>
        <v>9.9230999999999998</v>
      </c>
      <c r="G11" s="66">
        <f t="shared" si="1"/>
        <v>8</v>
      </c>
      <c r="H11" s="65">
        <f>VLOOKUP($A11,'Return Data'!$B$7:$R$2843,12,0)</f>
        <v>16.136199999999999</v>
      </c>
      <c r="I11" s="66">
        <f t="shared" si="2"/>
        <v>7</v>
      </c>
      <c r="J11" s="65">
        <f>VLOOKUP($A11,'Return Data'!$B$7:$R$2843,13,0)</f>
        <v>28.723199999999999</v>
      </c>
      <c r="K11" s="66">
        <f t="shared" si="3"/>
        <v>7</v>
      </c>
      <c r="L11" s="65">
        <f>VLOOKUP($A11,'Return Data'!$B$7:$R$2843,17,0)</f>
        <v>8.6791999999999998</v>
      </c>
      <c r="M11" s="66">
        <f t="shared" si="4"/>
        <v>12</v>
      </c>
      <c r="N11" s="65">
        <f>VLOOKUP($A11,'Return Data'!$B$7:$R$2843,14,0)</f>
        <v>7.0286</v>
      </c>
      <c r="O11" s="66">
        <f t="shared" si="5"/>
        <v>14</v>
      </c>
      <c r="P11" s="65"/>
      <c r="Q11" s="66"/>
      <c r="R11" s="65">
        <f>VLOOKUP($A11,'Return Data'!$B$7:$R$2843,16,0)</f>
        <v>8.3573000000000004</v>
      </c>
      <c r="S11" s="67">
        <f t="shared" si="7"/>
        <v>9</v>
      </c>
    </row>
    <row r="12" spans="1:20" x14ac:dyDescent="0.3">
      <c r="A12" s="63" t="s">
        <v>1694</v>
      </c>
      <c r="B12" s="64">
        <f>VLOOKUP($A12,'Return Data'!$B$7:$R$2843,3,0)</f>
        <v>44344</v>
      </c>
      <c r="C12" s="65">
        <f>VLOOKUP($A12,'Return Data'!$B$7:$R$2843,4,0)</f>
        <v>17.145600000000002</v>
      </c>
      <c r="D12" s="65">
        <f>VLOOKUP($A12,'Return Data'!$B$7:$R$2843,10,0)</f>
        <v>2.4253999999999998</v>
      </c>
      <c r="E12" s="66">
        <f t="shared" si="0"/>
        <v>15</v>
      </c>
      <c r="F12" s="65">
        <f>VLOOKUP($A12,'Return Data'!$B$7:$R$2843,11,0)</f>
        <v>7.9263000000000003</v>
      </c>
      <c r="G12" s="66">
        <f t="shared" si="1"/>
        <v>13</v>
      </c>
      <c r="H12" s="65">
        <f>VLOOKUP($A12,'Return Data'!$B$7:$R$2843,12,0)</f>
        <v>11.4733</v>
      </c>
      <c r="I12" s="66">
        <f t="shared" si="2"/>
        <v>16</v>
      </c>
      <c r="J12" s="65">
        <f>VLOOKUP($A12,'Return Data'!$B$7:$R$2843,13,0)</f>
        <v>20.585699999999999</v>
      </c>
      <c r="K12" s="66">
        <f t="shared" si="3"/>
        <v>18</v>
      </c>
      <c r="L12" s="65">
        <f>VLOOKUP($A12,'Return Data'!$B$7:$R$2843,17,0)</f>
        <v>10.3977</v>
      </c>
      <c r="M12" s="66">
        <f t="shared" si="4"/>
        <v>4</v>
      </c>
      <c r="N12" s="65">
        <f>VLOOKUP($A12,'Return Data'!$B$7:$R$2843,14,0)</f>
        <v>8.9685000000000006</v>
      </c>
      <c r="O12" s="66">
        <f t="shared" si="5"/>
        <v>3</v>
      </c>
      <c r="P12" s="65">
        <f>VLOOKUP($A12,'Return Data'!$B$7:$R$2843,15,0)</f>
        <v>9.0855999999999995</v>
      </c>
      <c r="Q12" s="66">
        <f t="shared" si="6"/>
        <v>3</v>
      </c>
      <c r="R12" s="65">
        <f>VLOOKUP($A12,'Return Data'!$B$7:$R$2843,16,0)</f>
        <v>8.4753000000000007</v>
      </c>
      <c r="S12" s="67">
        <f t="shared" si="7"/>
        <v>6</v>
      </c>
    </row>
    <row r="13" spans="1:20" x14ac:dyDescent="0.3">
      <c r="A13" s="63" t="s">
        <v>1695</v>
      </c>
      <c r="B13" s="64">
        <f>VLOOKUP($A13,'Return Data'!$B$7:$R$2843,3,0)</f>
        <v>44344</v>
      </c>
      <c r="C13" s="65">
        <f>VLOOKUP($A13,'Return Data'!$B$7:$R$2843,4,0)</f>
        <v>11.892899999999999</v>
      </c>
      <c r="D13" s="65">
        <f>VLOOKUP($A13,'Return Data'!$B$7:$R$2843,10,0)</f>
        <v>2.4579</v>
      </c>
      <c r="E13" s="66">
        <f t="shared" si="0"/>
        <v>14</v>
      </c>
      <c r="F13" s="65">
        <f>VLOOKUP($A13,'Return Data'!$B$7:$R$2843,11,0)</f>
        <v>8.6158999999999999</v>
      </c>
      <c r="G13" s="66">
        <f t="shared" si="1"/>
        <v>11</v>
      </c>
      <c r="H13" s="65">
        <f>VLOOKUP($A13,'Return Data'!$B$7:$R$2843,12,0)</f>
        <v>13.7369</v>
      </c>
      <c r="I13" s="66">
        <f t="shared" si="2"/>
        <v>12</v>
      </c>
      <c r="J13" s="65">
        <f>VLOOKUP($A13,'Return Data'!$B$7:$R$2843,13,0)</f>
        <v>26.111000000000001</v>
      </c>
      <c r="K13" s="66">
        <f t="shared" si="3"/>
        <v>10</v>
      </c>
      <c r="L13" s="65">
        <f>VLOOKUP($A13,'Return Data'!$B$7:$R$2843,17,0)</f>
        <v>7.2586000000000004</v>
      </c>
      <c r="M13" s="66">
        <f t="shared" si="4"/>
        <v>17</v>
      </c>
      <c r="N13" s="65"/>
      <c r="O13" s="66"/>
      <c r="P13" s="65"/>
      <c r="Q13" s="66"/>
      <c r="R13" s="65">
        <f>VLOOKUP($A13,'Return Data'!$B$7:$R$2843,16,0)</f>
        <v>6.4984999999999999</v>
      </c>
      <c r="S13" s="67">
        <f t="shared" si="7"/>
        <v>22</v>
      </c>
    </row>
    <row r="14" spans="1:20" x14ac:dyDescent="0.3">
      <c r="A14" s="63" t="s">
        <v>1696</v>
      </c>
      <c r="B14" s="64">
        <f>VLOOKUP($A14,'Return Data'!$B$7:$R$2843,3,0)</f>
        <v>44344</v>
      </c>
      <c r="C14" s="65">
        <f>VLOOKUP($A14,'Return Data'!$B$7:$R$2843,4,0)</f>
        <v>44.728999999999999</v>
      </c>
      <c r="D14" s="65">
        <f>VLOOKUP($A14,'Return Data'!$B$7:$R$2843,10,0)</f>
        <v>4.4508999999999999</v>
      </c>
      <c r="E14" s="66">
        <f t="shared" si="0"/>
        <v>1</v>
      </c>
      <c r="F14" s="65">
        <f>VLOOKUP($A14,'Return Data'!$B$7:$R$2843,11,0)</f>
        <v>14.1075</v>
      </c>
      <c r="G14" s="66">
        <f t="shared" si="1"/>
        <v>1</v>
      </c>
      <c r="H14" s="65">
        <f>VLOOKUP($A14,'Return Data'!$B$7:$R$2843,12,0)</f>
        <v>18.5502</v>
      </c>
      <c r="I14" s="66">
        <f t="shared" si="2"/>
        <v>1</v>
      </c>
      <c r="J14" s="65">
        <f>VLOOKUP($A14,'Return Data'!$B$7:$R$2843,13,0)</f>
        <v>29.988399999999999</v>
      </c>
      <c r="K14" s="66">
        <f t="shared" si="3"/>
        <v>5</v>
      </c>
      <c r="L14" s="65">
        <f>VLOOKUP($A14,'Return Data'!$B$7:$R$2843,17,0)</f>
        <v>9.3378999999999994</v>
      </c>
      <c r="M14" s="66">
        <f t="shared" si="4"/>
        <v>8</v>
      </c>
      <c r="N14" s="65">
        <f>VLOOKUP($A14,'Return Data'!$B$7:$R$2843,14,0)</f>
        <v>8.5938999999999997</v>
      </c>
      <c r="O14" s="66">
        <f t="shared" si="5"/>
        <v>6</v>
      </c>
      <c r="P14" s="65">
        <f>VLOOKUP($A14,'Return Data'!$B$7:$R$2843,15,0)</f>
        <v>10.498900000000001</v>
      </c>
      <c r="Q14" s="66">
        <f t="shared" si="6"/>
        <v>1</v>
      </c>
      <c r="R14" s="65">
        <f>VLOOKUP($A14,'Return Data'!$B$7:$R$2843,16,0)</f>
        <v>9.3825000000000003</v>
      </c>
      <c r="S14" s="67">
        <f t="shared" si="7"/>
        <v>2</v>
      </c>
    </row>
    <row r="15" spans="1:20" x14ac:dyDescent="0.3">
      <c r="A15" s="63" t="s">
        <v>1697</v>
      </c>
      <c r="B15" s="64">
        <f>VLOOKUP($A15,'Return Data'!$B$7:$R$2843,3,0)</f>
        <v>44344</v>
      </c>
      <c r="C15" s="65">
        <f>VLOOKUP($A15,'Return Data'!$B$7:$R$2843,4,0)</f>
        <v>16.170000000000002</v>
      </c>
      <c r="D15" s="65">
        <f>VLOOKUP($A15,'Return Data'!$B$7:$R$2843,10,0)</f>
        <v>1.6980999999999999</v>
      </c>
      <c r="E15" s="66">
        <f t="shared" si="0"/>
        <v>22</v>
      </c>
      <c r="F15" s="65">
        <f>VLOOKUP($A15,'Return Data'!$B$7:$R$2843,11,0)</f>
        <v>7.8719000000000001</v>
      </c>
      <c r="G15" s="66">
        <f t="shared" si="1"/>
        <v>15</v>
      </c>
      <c r="H15" s="65">
        <f>VLOOKUP($A15,'Return Data'!$B$7:$R$2843,12,0)</f>
        <v>10.3001</v>
      </c>
      <c r="I15" s="66">
        <f t="shared" si="2"/>
        <v>19</v>
      </c>
      <c r="J15" s="65">
        <f>VLOOKUP($A15,'Return Data'!$B$7:$R$2843,13,0)</f>
        <v>21.305299999999999</v>
      </c>
      <c r="K15" s="66">
        <f t="shared" si="3"/>
        <v>15</v>
      </c>
      <c r="L15" s="65">
        <f>VLOOKUP($A15,'Return Data'!$B$7:$R$2843,17,0)</f>
        <v>7.5754999999999999</v>
      </c>
      <c r="M15" s="66">
        <f t="shared" si="4"/>
        <v>15</v>
      </c>
      <c r="N15" s="65">
        <f>VLOOKUP($A15,'Return Data'!$B$7:$R$2843,14,0)</f>
        <v>7.7310999999999996</v>
      </c>
      <c r="O15" s="66">
        <f t="shared" si="5"/>
        <v>8</v>
      </c>
      <c r="P15" s="65">
        <f>VLOOKUP($A15,'Return Data'!$B$7:$R$2843,15,0)</f>
        <v>8.5787999999999993</v>
      </c>
      <c r="Q15" s="66">
        <f t="shared" si="6"/>
        <v>8</v>
      </c>
      <c r="R15" s="65">
        <f>VLOOKUP($A15,'Return Data'!$B$7:$R$2843,16,0)</f>
        <v>7.6955</v>
      </c>
      <c r="S15" s="67">
        <f t="shared" si="7"/>
        <v>18</v>
      </c>
    </row>
    <row r="16" spans="1:20" x14ac:dyDescent="0.3">
      <c r="A16" s="63" t="s">
        <v>1698</v>
      </c>
      <c r="B16" s="64">
        <f>VLOOKUP($A16,'Return Data'!$B$7:$R$2843,3,0)</f>
        <v>44344</v>
      </c>
      <c r="C16" s="65">
        <f>VLOOKUP($A16,'Return Data'!$B$7:$R$2843,4,0)</f>
        <v>19.828499999999998</v>
      </c>
      <c r="D16" s="65">
        <f>VLOOKUP($A16,'Return Data'!$B$7:$R$2843,10,0)</f>
        <v>2.0383</v>
      </c>
      <c r="E16" s="66">
        <f t="shared" si="0"/>
        <v>18</v>
      </c>
      <c r="F16" s="65">
        <f>VLOOKUP($A16,'Return Data'!$B$7:$R$2843,11,0)</f>
        <v>7.9066999999999998</v>
      </c>
      <c r="G16" s="66">
        <f t="shared" si="1"/>
        <v>14</v>
      </c>
      <c r="H16" s="65">
        <f>VLOOKUP($A16,'Return Data'!$B$7:$R$2843,12,0)</f>
        <v>12.5085</v>
      </c>
      <c r="I16" s="66">
        <f t="shared" si="2"/>
        <v>14</v>
      </c>
      <c r="J16" s="65">
        <f>VLOOKUP($A16,'Return Data'!$B$7:$R$2843,13,0)</f>
        <v>22.848600000000001</v>
      </c>
      <c r="K16" s="66">
        <f t="shared" si="3"/>
        <v>12</v>
      </c>
      <c r="L16" s="65">
        <f>VLOOKUP($A16,'Return Data'!$B$7:$R$2843,17,0)</f>
        <v>9.7375000000000007</v>
      </c>
      <c r="M16" s="66">
        <f t="shared" si="4"/>
        <v>7</v>
      </c>
      <c r="N16" s="65">
        <f>VLOOKUP($A16,'Return Data'!$B$7:$R$2843,14,0)</f>
        <v>7.3131000000000004</v>
      </c>
      <c r="O16" s="66">
        <f t="shared" si="5"/>
        <v>11</v>
      </c>
      <c r="P16" s="65">
        <f>VLOOKUP($A16,'Return Data'!$B$7:$R$2843,15,0)</f>
        <v>6.2624000000000004</v>
      </c>
      <c r="Q16" s="66">
        <f t="shared" si="6"/>
        <v>13</v>
      </c>
      <c r="R16" s="65">
        <f>VLOOKUP($A16,'Return Data'!$B$7:$R$2843,16,0)</f>
        <v>6.9184000000000001</v>
      </c>
      <c r="S16" s="67">
        <f t="shared" si="7"/>
        <v>20</v>
      </c>
    </row>
    <row r="17" spans="1:19" x14ac:dyDescent="0.3">
      <c r="A17" s="63" t="s">
        <v>1699</v>
      </c>
      <c r="B17" s="64">
        <f>VLOOKUP($A17,'Return Data'!$B$7:$R$2843,3,0)</f>
        <v>44344</v>
      </c>
      <c r="C17" s="65">
        <f>VLOOKUP($A17,'Return Data'!$B$7:$R$2843,4,0)</f>
        <v>23.49</v>
      </c>
      <c r="D17" s="65">
        <f>VLOOKUP($A17,'Return Data'!$B$7:$R$2843,10,0)</f>
        <v>2.1303999999999998</v>
      </c>
      <c r="E17" s="66">
        <f t="shared" si="0"/>
        <v>17</v>
      </c>
      <c r="F17" s="65">
        <f>VLOOKUP($A17,'Return Data'!$B$7:$R$2843,11,0)</f>
        <v>6.4340999999999999</v>
      </c>
      <c r="G17" s="66">
        <f t="shared" si="1"/>
        <v>18</v>
      </c>
      <c r="H17" s="65">
        <f>VLOOKUP($A17,'Return Data'!$B$7:$R$2843,12,0)</f>
        <v>9.5105000000000004</v>
      </c>
      <c r="I17" s="66">
        <f t="shared" si="2"/>
        <v>21</v>
      </c>
      <c r="J17" s="65">
        <f>VLOOKUP($A17,'Return Data'!$B$7:$R$2843,13,0)</f>
        <v>20.0307</v>
      </c>
      <c r="K17" s="66">
        <f t="shared" si="3"/>
        <v>20</v>
      </c>
      <c r="L17" s="65">
        <f>VLOOKUP($A17,'Return Data'!$B$7:$R$2843,17,0)</f>
        <v>7.1913999999999998</v>
      </c>
      <c r="M17" s="66">
        <f t="shared" si="4"/>
        <v>18</v>
      </c>
      <c r="N17" s="65">
        <f>VLOOKUP($A17,'Return Data'!$B$7:$R$2843,14,0)</f>
        <v>6.7606999999999999</v>
      </c>
      <c r="O17" s="66">
        <f t="shared" si="5"/>
        <v>15</v>
      </c>
      <c r="P17" s="65">
        <f>VLOOKUP($A17,'Return Data'!$B$7:$R$2843,15,0)</f>
        <v>6.3453999999999997</v>
      </c>
      <c r="Q17" s="66">
        <f t="shared" si="6"/>
        <v>12</v>
      </c>
      <c r="R17" s="65">
        <f>VLOOKUP($A17,'Return Data'!$B$7:$R$2843,16,0)</f>
        <v>6.8030999999999997</v>
      </c>
      <c r="S17" s="67">
        <f t="shared" si="7"/>
        <v>21</v>
      </c>
    </row>
    <row r="18" spans="1:19" x14ac:dyDescent="0.3">
      <c r="A18" s="63" t="s">
        <v>1700</v>
      </c>
      <c r="B18" s="64">
        <f>VLOOKUP($A18,'Return Data'!$B$7:$R$2843,3,0)</f>
        <v>44344</v>
      </c>
      <c r="C18" s="65">
        <f>VLOOKUP($A18,'Return Data'!$B$7:$R$2843,4,0)</f>
        <v>11.921799999999999</v>
      </c>
      <c r="D18" s="65">
        <f>VLOOKUP($A18,'Return Data'!$B$7:$R$2843,10,0)</f>
        <v>2.6547000000000001</v>
      </c>
      <c r="E18" s="66">
        <f t="shared" si="0"/>
        <v>12</v>
      </c>
      <c r="F18" s="65">
        <f>VLOOKUP($A18,'Return Data'!$B$7:$R$2843,11,0)</f>
        <v>6.0045000000000002</v>
      </c>
      <c r="G18" s="66">
        <f t="shared" si="1"/>
        <v>21</v>
      </c>
      <c r="H18" s="65">
        <f>VLOOKUP($A18,'Return Data'!$B$7:$R$2843,12,0)</f>
        <v>9.2800999999999991</v>
      </c>
      <c r="I18" s="66">
        <f t="shared" si="2"/>
        <v>22</v>
      </c>
      <c r="J18" s="65">
        <f>VLOOKUP($A18,'Return Data'!$B$7:$R$2843,13,0)</f>
        <v>17.7392</v>
      </c>
      <c r="K18" s="66">
        <f t="shared" si="3"/>
        <v>22</v>
      </c>
      <c r="L18" s="65"/>
      <c r="M18" s="66"/>
      <c r="N18" s="65"/>
      <c r="O18" s="66"/>
      <c r="P18" s="65"/>
      <c r="Q18" s="66"/>
      <c r="R18" s="65">
        <f>VLOOKUP($A18,'Return Data'!$B$7:$R$2843,16,0)</f>
        <v>8.2116000000000007</v>
      </c>
      <c r="S18" s="67">
        <f t="shared" si="7"/>
        <v>11</v>
      </c>
    </row>
    <row r="19" spans="1:19" x14ac:dyDescent="0.3">
      <c r="A19" s="63" t="s">
        <v>1701</v>
      </c>
      <c r="B19" s="64">
        <f>VLOOKUP($A19,'Return Data'!$B$7:$R$2843,3,0)</f>
        <v>44344</v>
      </c>
      <c r="C19" s="65">
        <f>VLOOKUP($A19,'Return Data'!$B$7:$R$2843,4,0)</f>
        <v>17.114699999999999</v>
      </c>
      <c r="D19" s="65">
        <f>VLOOKUP($A19,'Return Data'!$B$7:$R$2843,10,0)</f>
        <v>2.4796</v>
      </c>
      <c r="E19" s="66">
        <f t="shared" si="0"/>
        <v>13</v>
      </c>
      <c r="F19" s="65">
        <f>VLOOKUP($A19,'Return Data'!$B$7:$R$2843,11,0)</f>
        <v>6.3453999999999997</v>
      </c>
      <c r="G19" s="66">
        <f t="shared" si="1"/>
        <v>19</v>
      </c>
      <c r="H19" s="65">
        <f>VLOOKUP($A19,'Return Data'!$B$7:$R$2843,12,0)</f>
        <v>11.4064</v>
      </c>
      <c r="I19" s="66">
        <f t="shared" si="2"/>
        <v>17</v>
      </c>
      <c r="J19" s="65">
        <f>VLOOKUP($A19,'Return Data'!$B$7:$R$2843,13,0)</f>
        <v>21.0443</v>
      </c>
      <c r="K19" s="66">
        <f t="shared" si="3"/>
        <v>17</v>
      </c>
      <c r="L19" s="65">
        <f>VLOOKUP($A19,'Return Data'!$B$7:$R$2843,17,0)</f>
        <v>9.2236999999999991</v>
      </c>
      <c r="M19" s="66">
        <f t="shared" si="4"/>
        <v>9</v>
      </c>
      <c r="N19" s="65">
        <f>VLOOKUP($A19,'Return Data'!$B$7:$R$2843,14,0)</f>
        <v>8.3636999999999997</v>
      </c>
      <c r="O19" s="66">
        <f t="shared" si="5"/>
        <v>7</v>
      </c>
      <c r="P19" s="65">
        <f>VLOOKUP($A19,'Return Data'!$B$7:$R$2843,15,0)</f>
        <v>8.8385999999999996</v>
      </c>
      <c r="Q19" s="66">
        <f t="shared" si="6"/>
        <v>4</v>
      </c>
      <c r="R19" s="65">
        <f>VLOOKUP($A19,'Return Data'!$B$7:$R$2843,16,0)</f>
        <v>8.4458000000000002</v>
      </c>
      <c r="S19" s="67">
        <f t="shared" si="7"/>
        <v>7</v>
      </c>
    </row>
    <row r="20" spans="1:19" x14ac:dyDescent="0.3">
      <c r="A20" s="63" t="s">
        <v>1702</v>
      </c>
      <c r="B20" s="64">
        <f>VLOOKUP($A20,'Return Data'!$B$7:$R$2843,3,0)</f>
        <v>44344</v>
      </c>
      <c r="C20" s="65">
        <f>VLOOKUP($A20,'Return Data'!$B$7:$R$2843,4,0)</f>
        <v>21.283000000000001</v>
      </c>
      <c r="D20" s="65">
        <f>VLOOKUP($A20,'Return Data'!$B$7:$R$2843,10,0)</f>
        <v>4.2926000000000002</v>
      </c>
      <c r="E20" s="66">
        <f t="shared" si="0"/>
        <v>3</v>
      </c>
      <c r="F20" s="65">
        <f>VLOOKUP($A20,'Return Data'!$B$7:$R$2843,11,0)</f>
        <v>10.7913</v>
      </c>
      <c r="G20" s="66">
        <f t="shared" si="1"/>
        <v>5</v>
      </c>
      <c r="H20" s="65">
        <f>VLOOKUP($A20,'Return Data'!$B$7:$R$2843,12,0)</f>
        <v>17.068200000000001</v>
      </c>
      <c r="I20" s="66">
        <f t="shared" si="2"/>
        <v>4</v>
      </c>
      <c r="J20" s="65">
        <f>VLOOKUP($A20,'Return Data'!$B$7:$R$2843,13,0)</f>
        <v>33.813299999999998</v>
      </c>
      <c r="K20" s="66">
        <f t="shared" si="3"/>
        <v>1</v>
      </c>
      <c r="L20" s="65">
        <f>VLOOKUP($A20,'Return Data'!$B$7:$R$2843,17,0)</f>
        <v>8.3741000000000003</v>
      </c>
      <c r="M20" s="66">
        <f t="shared" si="4"/>
        <v>13</v>
      </c>
      <c r="N20" s="65">
        <f>VLOOKUP($A20,'Return Data'!$B$7:$R$2843,14,0)</f>
        <v>7.0350000000000001</v>
      </c>
      <c r="O20" s="66">
        <f t="shared" si="5"/>
        <v>13</v>
      </c>
      <c r="P20" s="65">
        <f>VLOOKUP($A20,'Return Data'!$B$7:$R$2843,15,0)</f>
        <v>7.7363</v>
      </c>
      <c r="Q20" s="66">
        <f t="shared" si="6"/>
        <v>9</v>
      </c>
      <c r="R20" s="65">
        <f>VLOOKUP($A20,'Return Data'!$B$7:$R$2843,16,0)</f>
        <v>8.1712000000000007</v>
      </c>
      <c r="S20" s="67">
        <f t="shared" si="7"/>
        <v>12</v>
      </c>
    </row>
    <row r="21" spans="1:19" x14ac:dyDescent="0.3">
      <c r="A21" s="63" t="s">
        <v>1703</v>
      </c>
      <c r="B21" s="64">
        <f>VLOOKUP($A21,'Return Data'!$B$7:$R$2843,3,0)</f>
        <v>44344</v>
      </c>
      <c r="C21" s="65">
        <f>VLOOKUP($A21,'Return Data'!$B$7:$R$2843,4,0)</f>
        <v>14.319900000000001</v>
      </c>
      <c r="D21" s="65">
        <f>VLOOKUP($A21,'Return Data'!$B$7:$R$2843,10,0)</f>
        <v>4.2160000000000002</v>
      </c>
      <c r="E21" s="66">
        <f t="shared" si="0"/>
        <v>4</v>
      </c>
      <c r="F21" s="65">
        <f>VLOOKUP($A21,'Return Data'!$B$7:$R$2843,11,0)</f>
        <v>11.9801</v>
      </c>
      <c r="G21" s="66">
        <f t="shared" si="1"/>
        <v>2</v>
      </c>
      <c r="H21" s="65">
        <f>VLOOKUP($A21,'Return Data'!$B$7:$R$2843,12,0)</f>
        <v>18.069199999999999</v>
      </c>
      <c r="I21" s="66">
        <f t="shared" si="2"/>
        <v>2</v>
      </c>
      <c r="J21" s="65">
        <f>VLOOKUP($A21,'Return Data'!$B$7:$R$2843,13,0)</f>
        <v>33.098199999999999</v>
      </c>
      <c r="K21" s="66">
        <f t="shared" si="3"/>
        <v>2</v>
      </c>
      <c r="L21" s="65">
        <f>VLOOKUP($A21,'Return Data'!$B$7:$R$2843,17,0)</f>
        <v>11.9902</v>
      </c>
      <c r="M21" s="66">
        <f t="shared" si="4"/>
        <v>1</v>
      </c>
      <c r="N21" s="65">
        <f>VLOOKUP($A21,'Return Data'!$B$7:$R$2843,14,0)</f>
        <v>9.9474</v>
      </c>
      <c r="O21" s="66">
        <f t="shared" si="5"/>
        <v>1</v>
      </c>
      <c r="P21" s="65"/>
      <c r="Q21" s="66"/>
      <c r="R21" s="65">
        <f>VLOOKUP($A21,'Return Data'!$B$7:$R$2843,16,0)</f>
        <v>8.6656999999999993</v>
      </c>
      <c r="S21" s="67">
        <f t="shared" si="7"/>
        <v>4</v>
      </c>
    </row>
    <row r="22" spans="1:19" x14ac:dyDescent="0.3">
      <c r="A22" s="63" t="s">
        <v>1704</v>
      </c>
      <c r="B22" s="64">
        <f>VLOOKUP($A22,'Return Data'!$B$7:$R$2843,3,0)</f>
        <v>44344</v>
      </c>
      <c r="C22" s="65">
        <f>VLOOKUP($A22,'Return Data'!$B$7:$R$2843,4,0)</f>
        <v>13.582000000000001</v>
      </c>
      <c r="D22" s="65">
        <f>VLOOKUP($A22,'Return Data'!$B$7:$R$2843,10,0)</f>
        <v>3.7744</v>
      </c>
      <c r="E22" s="66">
        <f t="shared" si="0"/>
        <v>6</v>
      </c>
      <c r="F22" s="65">
        <f>VLOOKUP($A22,'Return Data'!$B$7:$R$2843,11,0)</f>
        <v>11.091100000000001</v>
      </c>
      <c r="G22" s="66">
        <f t="shared" si="1"/>
        <v>4</v>
      </c>
      <c r="H22" s="65">
        <f>VLOOKUP($A22,'Return Data'!$B$7:$R$2843,12,0)</f>
        <v>17.227699999999999</v>
      </c>
      <c r="I22" s="66">
        <f t="shared" si="2"/>
        <v>3</v>
      </c>
      <c r="J22" s="65">
        <f>VLOOKUP($A22,'Return Data'!$B$7:$R$2843,13,0)</f>
        <v>33.0655</v>
      </c>
      <c r="K22" s="66">
        <f t="shared" si="3"/>
        <v>3</v>
      </c>
      <c r="L22" s="65"/>
      <c r="M22" s="66"/>
      <c r="N22" s="65"/>
      <c r="O22" s="66"/>
      <c r="P22" s="65"/>
      <c r="Q22" s="66"/>
      <c r="R22" s="65">
        <f>VLOOKUP($A22,'Return Data'!$B$7:$R$2843,16,0)</f>
        <v>13.330500000000001</v>
      </c>
      <c r="S22" s="67">
        <f t="shared" si="7"/>
        <v>1</v>
      </c>
    </row>
    <row r="23" spans="1:19" x14ac:dyDescent="0.3">
      <c r="A23" s="63" t="s">
        <v>1705</v>
      </c>
      <c r="B23" s="64">
        <f>VLOOKUP($A23,'Return Data'!$B$7:$R$2843,3,0)</f>
        <v>44344</v>
      </c>
      <c r="C23" s="65">
        <f>VLOOKUP($A23,'Return Data'!$B$7:$R$2843,4,0)</f>
        <v>11.6616</v>
      </c>
      <c r="D23" s="65">
        <f>VLOOKUP($A23,'Return Data'!$B$7:$R$2843,10,0)</f>
        <v>2.72</v>
      </c>
      <c r="E23" s="66">
        <f t="shared" si="0"/>
        <v>10</v>
      </c>
      <c r="F23" s="65">
        <f>VLOOKUP($A23,'Return Data'!$B$7:$R$2843,11,0)</f>
        <v>9.3651</v>
      </c>
      <c r="G23" s="66">
        <f t="shared" si="1"/>
        <v>9</v>
      </c>
      <c r="H23" s="65">
        <f>VLOOKUP($A23,'Return Data'!$B$7:$R$2843,12,0)</f>
        <v>13.0679</v>
      </c>
      <c r="I23" s="66">
        <f t="shared" si="2"/>
        <v>13</v>
      </c>
      <c r="J23" s="65">
        <f>VLOOKUP($A23,'Return Data'!$B$7:$R$2843,13,0)</f>
        <v>22.421199999999999</v>
      </c>
      <c r="K23" s="66">
        <f t="shared" si="3"/>
        <v>13</v>
      </c>
      <c r="L23" s="65">
        <f>VLOOKUP($A23,'Return Data'!$B$7:$R$2843,17,0)</f>
        <v>-4.3235000000000001</v>
      </c>
      <c r="M23" s="66">
        <f t="shared" si="4"/>
        <v>19</v>
      </c>
      <c r="N23" s="65">
        <f>VLOOKUP($A23,'Return Data'!$B$7:$R$2843,14,0)</f>
        <v>-2.5211000000000001</v>
      </c>
      <c r="O23" s="66">
        <f t="shared" si="5"/>
        <v>16</v>
      </c>
      <c r="P23" s="65">
        <f>VLOOKUP($A23,'Return Data'!$B$7:$R$2843,15,0)</f>
        <v>2.4205999999999999</v>
      </c>
      <c r="Q23" s="66">
        <f t="shared" si="6"/>
        <v>14</v>
      </c>
      <c r="R23" s="65">
        <f>VLOOKUP($A23,'Return Data'!$B$7:$R$2843,16,0)</f>
        <v>2.5950000000000002</v>
      </c>
      <c r="S23" s="67">
        <f t="shared" si="7"/>
        <v>23</v>
      </c>
    </row>
    <row r="24" spans="1:19" x14ac:dyDescent="0.3">
      <c r="A24" s="63" t="s">
        <v>1706</v>
      </c>
      <c r="B24" s="64">
        <f>VLOOKUP($A24,'Return Data'!$B$7:$R$2843,3,0)</f>
        <v>44344</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44344</v>
      </c>
      <c r="C26" s="65">
        <f>VLOOKUP($A26,'Return Data'!$B$7:$R$2843,4,0)</f>
        <v>37.357199999999999</v>
      </c>
      <c r="D26" s="65">
        <f>VLOOKUP($A26,'Return Data'!$B$7:$R$2843,10,0)</f>
        <v>3.6093999999999999</v>
      </c>
      <c r="E26" s="66">
        <f t="shared" si="0"/>
        <v>8</v>
      </c>
      <c r="F26" s="65">
        <f>VLOOKUP($A26,'Return Data'!$B$7:$R$2843,11,0)</f>
        <v>8.9344000000000001</v>
      </c>
      <c r="G26" s="66">
        <f t="shared" si="1"/>
        <v>10</v>
      </c>
      <c r="H26" s="65">
        <f>VLOOKUP($A26,'Return Data'!$B$7:$R$2843,12,0)</f>
        <v>14.196099999999999</v>
      </c>
      <c r="I26" s="66">
        <f t="shared" si="2"/>
        <v>11</v>
      </c>
      <c r="J26" s="65">
        <f>VLOOKUP($A26,'Return Data'!$B$7:$R$2843,13,0)</f>
        <v>21.913799999999998</v>
      </c>
      <c r="K26" s="66">
        <f t="shared" si="3"/>
        <v>14</v>
      </c>
      <c r="L26" s="65">
        <f>VLOOKUP($A26,'Return Data'!$B$7:$R$2843,17,0)</f>
        <v>7.5388999999999999</v>
      </c>
      <c r="M26" s="66">
        <f t="shared" si="4"/>
        <v>16</v>
      </c>
      <c r="N26" s="65">
        <f>VLOOKUP($A26,'Return Data'!$B$7:$R$2843,14,0)</f>
        <v>7.3773999999999997</v>
      </c>
      <c r="O26" s="66">
        <f t="shared" si="5"/>
        <v>10</v>
      </c>
      <c r="P26" s="65">
        <f>VLOOKUP($A26,'Return Data'!$B$7:$R$2843,15,0)</f>
        <v>7.3745000000000003</v>
      </c>
      <c r="Q26" s="66">
        <f t="shared" si="6"/>
        <v>10</v>
      </c>
      <c r="R26" s="65">
        <f>VLOOKUP($A26,'Return Data'!$B$7:$R$2843,16,0)</f>
        <v>7.9061000000000003</v>
      </c>
      <c r="S26" s="67">
        <f t="shared" si="7"/>
        <v>14</v>
      </c>
    </row>
    <row r="27" spans="1:19" x14ac:dyDescent="0.3">
      <c r="A27" s="63" t="s">
        <v>1709</v>
      </c>
      <c r="B27" s="64">
        <f>VLOOKUP($A27,'Return Data'!$B$7:$R$2843,3,0)</f>
        <v>44344</v>
      </c>
      <c r="C27" s="65">
        <f>VLOOKUP($A27,'Return Data'!$B$7:$R$2843,4,0)</f>
        <v>45.329000000000001</v>
      </c>
      <c r="D27" s="65">
        <f>VLOOKUP($A27,'Return Data'!$B$7:$R$2843,10,0)</f>
        <v>2.9437000000000002</v>
      </c>
      <c r="E27" s="66">
        <f t="shared" si="0"/>
        <v>9</v>
      </c>
      <c r="F27" s="65">
        <f>VLOOKUP($A27,'Return Data'!$B$7:$R$2843,11,0)</f>
        <v>10.2638</v>
      </c>
      <c r="G27" s="66">
        <f t="shared" si="1"/>
        <v>7</v>
      </c>
      <c r="H27" s="65">
        <f>VLOOKUP($A27,'Return Data'!$B$7:$R$2843,12,0)</f>
        <v>16.574300000000001</v>
      </c>
      <c r="I27" s="66">
        <f t="shared" si="2"/>
        <v>6</v>
      </c>
      <c r="J27" s="65">
        <f>VLOOKUP($A27,'Return Data'!$B$7:$R$2843,13,0)</f>
        <v>29.4375</v>
      </c>
      <c r="K27" s="66">
        <f t="shared" si="3"/>
        <v>6</v>
      </c>
      <c r="L27" s="65">
        <f>VLOOKUP($A27,'Return Data'!$B$7:$R$2843,17,0)</f>
        <v>11.757099999999999</v>
      </c>
      <c r="M27" s="66">
        <f t="shared" si="4"/>
        <v>2</v>
      </c>
      <c r="N27" s="65">
        <f>VLOOKUP($A27,'Return Data'!$B$7:$R$2843,14,0)</f>
        <v>9.1599000000000004</v>
      </c>
      <c r="O27" s="66">
        <f t="shared" si="5"/>
        <v>2</v>
      </c>
      <c r="P27" s="65">
        <f>VLOOKUP($A27,'Return Data'!$B$7:$R$2843,15,0)</f>
        <v>9.1577999999999999</v>
      </c>
      <c r="Q27" s="66">
        <f t="shared" si="6"/>
        <v>2</v>
      </c>
      <c r="R27" s="65">
        <f>VLOOKUP($A27,'Return Data'!$B$7:$R$2843,16,0)</f>
        <v>8.2670999999999992</v>
      </c>
      <c r="S27" s="67">
        <f t="shared" si="7"/>
        <v>10</v>
      </c>
    </row>
    <row r="28" spans="1:19" x14ac:dyDescent="0.3">
      <c r="A28" s="63" t="s">
        <v>1710</v>
      </c>
      <c r="B28" s="64">
        <f>VLOOKUP($A28,'Return Data'!$B$7:$R$2843,3,0)</f>
        <v>44344</v>
      </c>
      <c r="C28" s="65">
        <f>VLOOKUP($A28,'Return Data'!$B$7:$R$2843,4,0)</f>
        <v>16.273199999999999</v>
      </c>
      <c r="D28" s="65">
        <f>VLOOKUP($A28,'Return Data'!$B$7:$R$2843,10,0)</f>
        <v>3.7441</v>
      </c>
      <c r="E28" s="66">
        <f t="shared" si="0"/>
        <v>7</v>
      </c>
      <c r="F28" s="65">
        <f>VLOOKUP($A28,'Return Data'!$B$7:$R$2843,11,0)</f>
        <v>10.4323</v>
      </c>
      <c r="G28" s="66">
        <f t="shared" si="1"/>
        <v>6</v>
      </c>
      <c r="H28" s="65">
        <f>VLOOKUP($A28,'Return Data'!$B$7:$R$2843,12,0)</f>
        <v>17.0153</v>
      </c>
      <c r="I28" s="66">
        <f t="shared" si="2"/>
        <v>5</v>
      </c>
      <c r="J28" s="65">
        <f>VLOOKUP($A28,'Return Data'!$B$7:$R$2843,13,0)</f>
        <v>30.775700000000001</v>
      </c>
      <c r="K28" s="66">
        <f t="shared" si="3"/>
        <v>4</v>
      </c>
      <c r="L28" s="65">
        <f>VLOOKUP($A28,'Return Data'!$B$7:$R$2843,17,0)</f>
        <v>11.093400000000001</v>
      </c>
      <c r="M28" s="66">
        <f t="shared" si="4"/>
        <v>3</v>
      </c>
      <c r="N28" s="65">
        <f>VLOOKUP($A28,'Return Data'!$B$7:$R$2843,14,0)</f>
        <v>8.9613999999999994</v>
      </c>
      <c r="O28" s="66">
        <f t="shared" si="5"/>
        <v>4</v>
      </c>
      <c r="P28" s="65">
        <f>VLOOKUP($A28,'Return Data'!$B$7:$R$2843,15,0)</f>
        <v>8.6719000000000008</v>
      </c>
      <c r="Q28" s="66">
        <f t="shared" si="6"/>
        <v>7</v>
      </c>
      <c r="R28" s="65">
        <f>VLOOKUP($A28,'Return Data'!$B$7:$R$2843,16,0)</f>
        <v>8.4419000000000004</v>
      </c>
      <c r="S28" s="67">
        <f t="shared" si="7"/>
        <v>8</v>
      </c>
    </row>
    <row r="29" spans="1:19" x14ac:dyDescent="0.3">
      <c r="A29" s="63" t="s">
        <v>1711</v>
      </c>
      <c r="B29" s="64">
        <f>VLOOKUP($A29,'Return Data'!$B$7:$R$2843,3,0)</f>
        <v>44344</v>
      </c>
      <c r="C29" s="65">
        <f>VLOOKUP($A29,'Return Data'!$B$7:$R$2843,4,0)</f>
        <v>11.957100000000001</v>
      </c>
      <c r="D29" s="65">
        <f>VLOOKUP($A29,'Return Data'!$B$7:$R$2843,10,0)</f>
        <v>1.9048</v>
      </c>
      <c r="E29" s="66">
        <f t="shared" si="0"/>
        <v>20</v>
      </c>
      <c r="F29" s="65">
        <f>VLOOKUP($A29,'Return Data'!$B$7:$R$2843,11,0)</f>
        <v>6.1985000000000001</v>
      </c>
      <c r="G29" s="66">
        <f t="shared" si="1"/>
        <v>20</v>
      </c>
      <c r="H29" s="65">
        <f>VLOOKUP($A29,'Return Data'!$B$7:$R$2843,12,0)</f>
        <v>10.1539</v>
      </c>
      <c r="I29" s="66">
        <f t="shared" si="2"/>
        <v>20</v>
      </c>
      <c r="J29" s="65">
        <f>VLOOKUP($A29,'Return Data'!$B$7:$R$2843,13,0)</f>
        <v>18.584399999999999</v>
      </c>
      <c r="K29" s="66">
        <f t="shared" si="3"/>
        <v>21</v>
      </c>
      <c r="L29" s="65"/>
      <c r="M29" s="66"/>
      <c r="N29" s="65"/>
      <c r="O29" s="66"/>
      <c r="P29" s="65"/>
      <c r="Q29" s="66"/>
      <c r="R29" s="65">
        <f>VLOOKUP($A29,'Return Data'!$B$7:$R$2843,16,0)</f>
        <v>7.4922000000000004</v>
      </c>
      <c r="S29" s="67">
        <f t="shared" si="7"/>
        <v>19</v>
      </c>
    </row>
    <row r="30" spans="1:19" x14ac:dyDescent="0.3">
      <c r="A30" s="63" t="s">
        <v>1712</v>
      </c>
      <c r="B30" s="64">
        <f>VLOOKUP($A30,'Return Data'!$B$7:$R$2843,3,0)</f>
        <v>44344</v>
      </c>
      <c r="C30" s="65">
        <f>VLOOKUP($A30,'Return Data'!$B$7:$R$2843,4,0)</f>
        <v>50.9884332665481</v>
      </c>
      <c r="D30" s="65">
        <f>VLOOKUP($A30,'Return Data'!$B$7:$R$2843,10,0)</f>
        <v>1.8233999999999999</v>
      </c>
      <c r="E30" s="66">
        <f t="shared" si="0"/>
        <v>21</v>
      </c>
      <c r="F30" s="65">
        <f>VLOOKUP($A30,'Return Data'!$B$7:$R$2843,11,0)</f>
        <v>7.0735999999999999</v>
      </c>
      <c r="G30" s="66">
        <f t="shared" si="1"/>
        <v>17</v>
      </c>
      <c r="H30" s="65">
        <f>VLOOKUP($A30,'Return Data'!$B$7:$R$2843,12,0)</f>
        <v>11.713100000000001</v>
      </c>
      <c r="I30" s="66">
        <f t="shared" si="2"/>
        <v>15</v>
      </c>
      <c r="J30" s="65">
        <f>VLOOKUP($A30,'Return Data'!$B$7:$R$2843,13,0)</f>
        <v>21.110700000000001</v>
      </c>
      <c r="K30" s="66">
        <f t="shared" si="3"/>
        <v>16</v>
      </c>
      <c r="L30" s="65">
        <f>VLOOKUP($A30,'Return Data'!$B$7:$R$2843,17,0)</f>
        <v>7.9071999999999996</v>
      </c>
      <c r="M30" s="66">
        <f t="shared" si="4"/>
        <v>14</v>
      </c>
      <c r="N30" s="65">
        <f>VLOOKUP($A30,'Return Data'!$B$7:$R$2843,14,0)</f>
        <v>7.2294</v>
      </c>
      <c r="O30" s="66">
        <f t="shared" si="5"/>
        <v>12</v>
      </c>
      <c r="P30" s="65">
        <f>VLOOKUP($A30,'Return Data'!$B$7:$R$2843,15,0)</f>
        <v>7.1542000000000003</v>
      </c>
      <c r="Q30" s="66">
        <f t="shared" si="6"/>
        <v>11</v>
      </c>
      <c r="R30" s="65">
        <f>VLOOKUP($A30,'Return Data'!$B$7:$R$2843,16,0)</f>
        <v>7.7850999999999999</v>
      </c>
      <c r="S30" s="67">
        <f t="shared" si="7"/>
        <v>17</v>
      </c>
    </row>
    <row r="31" spans="1:19" x14ac:dyDescent="0.3">
      <c r="A31" s="63" t="s">
        <v>1713</v>
      </c>
      <c r="B31" s="64">
        <f>VLOOKUP($A31,'Return Data'!$B$7:$R$2843,3,0)</f>
        <v>44344</v>
      </c>
      <c r="C31" s="65">
        <f>VLOOKUP($A31,'Return Data'!$B$7:$R$2843,4,0)</f>
        <v>12.6</v>
      </c>
      <c r="D31" s="65">
        <f>VLOOKUP($A31,'Return Data'!$B$7:$R$2843,10,0)</f>
        <v>2.0243000000000002</v>
      </c>
      <c r="E31" s="66">
        <f t="shared" si="0"/>
        <v>19</v>
      </c>
      <c r="F31" s="65">
        <f>VLOOKUP($A31,'Return Data'!$B$7:$R$2843,11,0)</f>
        <v>5.8823999999999996</v>
      </c>
      <c r="G31" s="66">
        <f t="shared" si="1"/>
        <v>22</v>
      </c>
      <c r="H31" s="65">
        <f>VLOOKUP($A31,'Return Data'!$B$7:$R$2843,12,0)</f>
        <v>10.526300000000001</v>
      </c>
      <c r="I31" s="66">
        <f t="shared" si="2"/>
        <v>18</v>
      </c>
      <c r="J31" s="65">
        <f>VLOOKUP($A31,'Return Data'!$B$7:$R$2843,13,0)</f>
        <v>20.1144</v>
      </c>
      <c r="K31" s="66">
        <f t="shared" si="3"/>
        <v>19</v>
      </c>
      <c r="L31" s="65">
        <f>VLOOKUP($A31,'Return Data'!$B$7:$R$2843,17,0)</f>
        <v>9.1165000000000003</v>
      </c>
      <c r="M31" s="66">
        <f t="shared" si="4"/>
        <v>10</v>
      </c>
      <c r="N31" s="65"/>
      <c r="O31" s="66"/>
      <c r="P31" s="65"/>
      <c r="Q31" s="66"/>
      <c r="R31" s="65">
        <f>VLOOKUP($A31,'Return Data'!$B$7:$R$2843,16,0)</f>
        <v>8.5953999999999997</v>
      </c>
      <c r="S31" s="67">
        <f t="shared" si="7"/>
        <v>5</v>
      </c>
    </row>
    <row r="32" spans="1:19" x14ac:dyDescent="0.3">
      <c r="A32" s="63" t="s">
        <v>1714</v>
      </c>
      <c r="B32" s="64">
        <f>VLOOKUP($A32,'Return Data'!$B$7:$R$2843,3,0)</f>
        <v>44344</v>
      </c>
      <c r="C32" s="65">
        <f>VLOOKUP($A32,'Return Data'!$B$7:$R$2843,4,0)</f>
        <v>12.3459</v>
      </c>
      <c r="D32" s="65">
        <f>VLOOKUP($A32,'Return Data'!$B$7:$R$2843,10,0)</f>
        <v>3.9794999999999998</v>
      </c>
      <c r="E32" s="66">
        <f t="shared" si="0"/>
        <v>5</v>
      </c>
      <c r="F32" s="65">
        <f>VLOOKUP($A32,'Return Data'!$B$7:$R$2843,11,0)</f>
        <v>11.240399999999999</v>
      </c>
      <c r="G32" s="66">
        <f t="shared" si="1"/>
        <v>3</v>
      </c>
      <c r="H32" s="65">
        <f>VLOOKUP($A32,'Return Data'!$B$7:$R$2843,12,0)</f>
        <v>16.1191</v>
      </c>
      <c r="I32" s="66">
        <f t="shared" si="2"/>
        <v>8</v>
      </c>
      <c r="J32" s="65">
        <f>VLOOKUP($A32,'Return Data'!$B$7:$R$2843,13,0)</f>
        <v>26.366700000000002</v>
      </c>
      <c r="K32" s="66">
        <f t="shared" si="3"/>
        <v>9</v>
      </c>
      <c r="L32" s="65">
        <f>VLOOKUP($A32,'Return Data'!$B$7:$R$2843,17,0)</f>
        <v>9.8187999999999995</v>
      </c>
      <c r="M32" s="66">
        <f t="shared" si="4"/>
        <v>5</v>
      </c>
      <c r="N32" s="65"/>
      <c r="O32" s="66"/>
      <c r="P32" s="65"/>
      <c r="Q32" s="66"/>
      <c r="R32" s="65">
        <f>VLOOKUP($A32,'Return Data'!$B$7:$R$2843,16,0)</f>
        <v>7.9790000000000001</v>
      </c>
      <c r="S32" s="67">
        <f t="shared" si="7"/>
        <v>13</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2.8727565217391309</v>
      </c>
      <c r="E34" s="74"/>
      <c r="F34" s="75">
        <f>AVERAGE(F8:F32)</f>
        <v>8.5706652173913032</v>
      </c>
      <c r="G34" s="74"/>
      <c r="H34" s="75">
        <f>AVERAGE(H8:H32)</f>
        <v>13.493973913043478</v>
      </c>
      <c r="I34" s="74"/>
      <c r="J34" s="75">
        <f>AVERAGE(J8:J32)</f>
        <v>24.633873913043484</v>
      </c>
      <c r="K34" s="74"/>
      <c r="L34" s="75">
        <f>AVERAGE(L8:L32)</f>
        <v>8.4905368421052625</v>
      </c>
      <c r="M34" s="74"/>
      <c r="N34" s="75">
        <f>AVERAGE(N8:N32)</f>
        <v>7.3913374999999988</v>
      </c>
      <c r="O34" s="74"/>
      <c r="P34" s="75">
        <f>AVERAGE(P8:P32)</f>
        <v>7.8410999999999991</v>
      </c>
      <c r="Q34" s="74"/>
      <c r="R34" s="75">
        <f>AVERAGE(R8:R32)</f>
        <v>8.0468260869565249</v>
      </c>
      <c r="S34" s="76"/>
    </row>
    <row r="35" spans="1:19" x14ac:dyDescent="0.3">
      <c r="A35" s="73" t="s">
        <v>28</v>
      </c>
      <c r="B35" s="74"/>
      <c r="C35" s="74"/>
      <c r="D35" s="75">
        <f>MIN(D8:D32)</f>
        <v>1.2898000000000001</v>
      </c>
      <c r="E35" s="74"/>
      <c r="F35" s="75">
        <f>MIN(F8:F32)</f>
        <v>3.1524000000000001</v>
      </c>
      <c r="G35" s="74"/>
      <c r="H35" s="75">
        <f>MIN(H8:H32)</f>
        <v>5.7450999999999999</v>
      </c>
      <c r="I35" s="74"/>
      <c r="J35" s="75">
        <f>MIN(J8:J32)</f>
        <v>14.257999999999999</v>
      </c>
      <c r="K35" s="74"/>
      <c r="L35" s="75">
        <f>MIN(L8:L32)</f>
        <v>-4.3235000000000001</v>
      </c>
      <c r="M35" s="74"/>
      <c r="N35" s="75">
        <f>MIN(N8:N32)</f>
        <v>-2.5211000000000001</v>
      </c>
      <c r="O35" s="74"/>
      <c r="P35" s="75">
        <f>MIN(P8:P32)</f>
        <v>2.4205999999999999</v>
      </c>
      <c r="Q35" s="74"/>
      <c r="R35" s="75">
        <f>MIN(R8:R32)</f>
        <v>2.5950000000000002</v>
      </c>
      <c r="S35" s="76"/>
    </row>
    <row r="36" spans="1:19" ht="15" thickBot="1" x14ac:dyDescent="0.35">
      <c r="A36" s="77" t="s">
        <v>29</v>
      </c>
      <c r="B36" s="78"/>
      <c r="C36" s="78"/>
      <c r="D36" s="79">
        <f>MAX(D8:D32)</f>
        <v>4.4508999999999999</v>
      </c>
      <c r="E36" s="78"/>
      <c r="F36" s="79">
        <f>MAX(F8:F32)</f>
        <v>14.1075</v>
      </c>
      <c r="G36" s="78"/>
      <c r="H36" s="79">
        <f>MAX(H8:H32)</f>
        <v>18.5502</v>
      </c>
      <c r="I36" s="78"/>
      <c r="J36" s="79">
        <f>MAX(J8:J32)</f>
        <v>33.813299999999998</v>
      </c>
      <c r="K36" s="78"/>
      <c r="L36" s="79">
        <f>MAX(L8:L32)</f>
        <v>11.9902</v>
      </c>
      <c r="M36" s="78"/>
      <c r="N36" s="79">
        <f>MAX(N8:N32)</f>
        <v>9.9474</v>
      </c>
      <c r="O36" s="78"/>
      <c r="P36" s="79">
        <f>MAX(P8:P32)</f>
        <v>10.498900000000001</v>
      </c>
      <c r="Q36" s="78"/>
      <c r="R36" s="79">
        <f>MAX(R8:R32)</f>
        <v>13.330500000000001</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44344</v>
      </c>
      <c r="C8" s="65">
        <f>VLOOKUP($A8,'Return Data'!$B$7:$R$2843,4,0)</f>
        <v>21.963799999999999</v>
      </c>
      <c r="D8" s="65">
        <f>VLOOKUP($A8,'Return Data'!$B$7:$R$2843,10,0)</f>
        <v>1.3427</v>
      </c>
      <c r="E8" s="66">
        <f t="shared" ref="E8:E34" si="0">RANK(D8,D$8:D$34,0)</f>
        <v>2</v>
      </c>
      <c r="F8" s="65">
        <f>VLOOKUP($A8,'Return Data'!$B$7:$R$2843,11,0)</f>
        <v>2.4039000000000001</v>
      </c>
      <c r="G8" s="66">
        <f t="shared" ref="G8:G34" si="1">RANK(F8,F$8:F$34,0)</f>
        <v>1</v>
      </c>
      <c r="H8" s="65">
        <f>VLOOKUP($A8,'Return Data'!$B$7:$R$2843,12,0)</f>
        <v>3.2972999999999999</v>
      </c>
      <c r="I8" s="66">
        <f t="shared" ref="I8:I23" si="2">RANK(H8,H$8:H$34,0)</f>
        <v>11</v>
      </c>
      <c r="J8" s="65">
        <f>VLOOKUP($A8,'Return Data'!$B$7:$R$2843,13,0)</f>
        <v>3.734</v>
      </c>
      <c r="K8" s="66">
        <f t="shared" ref="K8:K23" si="3">RANK(J8,J$8:J$34,0)</f>
        <v>8</v>
      </c>
      <c r="L8" s="65">
        <f>VLOOKUP($A8,'Return Data'!$B$7:$R$2843,17,0)</f>
        <v>5.2986000000000004</v>
      </c>
      <c r="M8" s="66">
        <f t="shared" ref="M8:M18" si="4">RANK(L8,L$8:L$34,0)</f>
        <v>6</v>
      </c>
      <c r="N8" s="65">
        <f>VLOOKUP($A8,'Return Data'!$B$7:$R$2843,14,0)</f>
        <v>5.8330000000000002</v>
      </c>
      <c r="O8" s="66">
        <f>RANK(N8,N$8:N$34,0)</f>
        <v>6</v>
      </c>
      <c r="P8" s="65">
        <f>VLOOKUP($A8,'Return Data'!$B$7:$R$2843,15,0)</f>
        <v>6.1695000000000002</v>
      </c>
      <c r="Q8" s="66">
        <f>RANK(P8,P$8:P$34,0)</f>
        <v>6</v>
      </c>
      <c r="R8" s="65">
        <f>VLOOKUP($A8,'Return Data'!$B$7:$R$2843,16,0)</f>
        <v>7.1753999999999998</v>
      </c>
      <c r="S8" s="67">
        <f t="shared" ref="S8:S34" si="5">RANK(R8,R$8:R$34,0)</f>
        <v>4</v>
      </c>
    </row>
    <row r="9" spans="1:20" x14ac:dyDescent="0.3">
      <c r="A9" s="63" t="s">
        <v>1716</v>
      </c>
      <c r="B9" s="64">
        <f>VLOOKUP($A9,'Return Data'!$B$7:$R$2843,3,0)</f>
        <v>44344</v>
      </c>
      <c r="C9" s="65">
        <f>VLOOKUP($A9,'Return Data'!$B$7:$R$2843,4,0)</f>
        <v>15.563700000000001</v>
      </c>
      <c r="D9" s="65">
        <f>VLOOKUP($A9,'Return Data'!$B$7:$R$2843,10,0)</f>
        <v>1.2701</v>
      </c>
      <c r="E9" s="66">
        <f t="shared" si="0"/>
        <v>8</v>
      </c>
      <c r="F9" s="65">
        <f>VLOOKUP($A9,'Return Data'!$B$7:$R$2843,11,0)</f>
        <v>2.234</v>
      </c>
      <c r="G9" s="66">
        <f t="shared" si="1"/>
        <v>11</v>
      </c>
      <c r="H9" s="65">
        <f>VLOOKUP($A9,'Return Data'!$B$7:$R$2843,12,0)</f>
        <v>3.1898</v>
      </c>
      <c r="I9" s="66">
        <f t="shared" si="2"/>
        <v>14</v>
      </c>
      <c r="J9" s="65">
        <f>VLOOKUP($A9,'Return Data'!$B$7:$R$2843,13,0)</f>
        <v>3.4986000000000002</v>
      </c>
      <c r="K9" s="66">
        <f t="shared" si="3"/>
        <v>16</v>
      </c>
      <c r="L9" s="65">
        <f>VLOOKUP($A9,'Return Data'!$B$7:$R$2843,17,0)</f>
        <v>5.2503000000000002</v>
      </c>
      <c r="M9" s="66">
        <f t="shared" si="4"/>
        <v>10</v>
      </c>
      <c r="N9" s="65">
        <f>VLOOKUP($A9,'Return Data'!$B$7:$R$2843,14,0)</f>
        <v>5.8352000000000004</v>
      </c>
      <c r="O9" s="66">
        <f>RANK(N9,N$8:N$34,0)</f>
        <v>5</v>
      </c>
      <c r="P9" s="65">
        <f>VLOOKUP($A9,'Return Data'!$B$7:$R$2843,15,0)</f>
        <v>6.3003</v>
      </c>
      <c r="Q9" s="66">
        <f>RANK(P9,P$8:P$34,0)</f>
        <v>3</v>
      </c>
      <c r="R9" s="65">
        <f>VLOOKUP($A9,'Return Data'!$B$7:$R$2843,16,0)</f>
        <v>6.7298999999999998</v>
      </c>
      <c r="S9" s="67">
        <f t="shared" si="5"/>
        <v>11</v>
      </c>
    </row>
    <row r="10" spans="1:20" x14ac:dyDescent="0.3">
      <c r="A10" s="63" t="s">
        <v>1717</v>
      </c>
      <c r="B10" s="64">
        <f>VLOOKUP($A10,'Return Data'!$B$7:$R$2843,3,0)</f>
        <v>44344</v>
      </c>
      <c r="C10" s="65">
        <f>VLOOKUP($A10,'Return Data'!$B$7:$R$2843,4,0)</f>
        <v>13.087999999999999</v>
      </c>
      <c r="D10" s="65">
        <f>VLOOKUP($A10,'Return Data'!$B$7:$R$2843,10,0)</f>
        <v>1.1828000000000001</v>
      </c>
      <c r="E10" s="66">
        <f t="shared" si="0"/>
        <v>16</v>
      </c>
      <c r="F10" s="65">
        <f>VLOOKUP($A10,'Return Data'!$B$7:$R$2843,11,0)</f>
        <v>2.25</v>
      </c>
      <c r="G10" s="66">
        <f t="shared" si="1"/>
        <v>10</v>
      </c>
      <c r="H10" s="65">
        <f>VLOOKUP($A10,'Return Data'!$B$7:$R$2843,12,0)</f>
        <v>3.3725999999999998</v>
      </c>
      <c r="I10" s="66">
        <f t="shared" si="2"/>
        <v>4</v>
      </c>
      <c r="J10" s="65">
        <f>VLOOKUP($A10,'Return Data'!$B$7:$R$2843,13,0)</f>
        <v>3.8071000000000002</v>
      </c>
      <c r="K10" s="66">
        <f t="shared" si="3"/>
        <v>7</v>
      </c>
      <c r="L10" s="65">
        <f>VLOOKUP($A10,'Return Data'!$B$7:$R$2843,17,0)</f>
        <v>5.4382999999999999</v>
      </c>
      <c r="M10" s="66">
        <f t="shared" si="4"/>
        <v>4</v>
      </c>
      <c r="N10" s="65">
        <f>VLOOKUP($A10,'Return Data'!$B$7:$R$2843,14,0)</f>
        <v>5.9396000000000004</v>
      </c>
      <c r="O10" s="66">
        <f>RANK(N10,N$8:N$34,0)</f>
        <v>3</v>
      </c>
      <c r="P10" s="65"/>
      <c r="Q10" s="66"/>
      <c r="R10" s="65">
        <f>VLOOKUP($A10,'Return Data'!$B$7:$R$2843,16,0)</f>
        <v>6.2828999999999997</v>
      </c>
      <c r="S10" s="67">
        <f t="shared" si="5"/>
        <v>16</v>
      </c>
    </row>
    <row r="11" spans="1:20" x14ac:dyDescent="0.3">
      <c r="A11" s="63" t="s">
        <v>1718</v>
      </c>
      <c r="B11" s="64">
        <f>VLOOKUP($A11,'Return Data'!$B$7:$R$2843,3,0)</f>
        <v>44344</v>
      </c>
      <c r="C11" s="65">
        <f>VLOOKUP($A11,'Return Data'!$B$7:$R$2843,4,0)</f>
        <v>11.5205</v>
      </c>
      <c r="D11" s="65">
        <f>VLOOKUP($A11,'Return Data'!$B$7:$R$2843,10,0)</f>
        <v>0.92069999999999996</v>
      </c>
      <c r="E11" s="66">
        <f t="shared" si="0"/>
        <v>25</v>
      </c>
      <c r="F11" s="65">
        <f>VLOOKUP($A11,'Return Data'!$B$7:$R$2843,11,0)</f>
        <v>1.5209999999999999</v>
      </c>
      <c r="G11" s="66">
        <f t="shared" si="1"/>
        <v>25</v>
      </c>
      <c r="H11" s="65">
        <f>VLOOKUP($A11,'Return Data'!$B$7:$R$2843,12,0)</f>
        <v>2.3380000000000001</v>
      </c>
      <c r="I11" s="66">
        <f t="shared" si="2"/>
        <v>21</v>
      </c>
      <c r="J11" s="65">
        <f>VLOOKUP($A11,'Return Data'!$B$7:$R$2843,13,0)</f>
        <v>2.9296000000000002</v>
      </c>
      <c r="K11" s="66">
        <f t="shared" si="3"/>
        <v>19</v>
      </c>
      <c r="L11" s="65">
        <f>VLOOKUP($A11,'Return Data'!$B$7:$R$2843,17,0)</f>
        <v>4.1886999999999999</v>
      </c>
      <c r="M11" s="66">
        <f t="shared" si="4"/>
        <v>20</v>
      </c>
      <c r="N11" s="65"/>
      <c r="O11" s="66"/>
      <c r="P11" s="65"/>
      <c r="Q11" s="66"/>
      <c r="R11" s="65">
        <f>VLOOKUP($A11,'Return Data'!$B$7:$R$2843,16,0)</f>
        <v>4.9231999999999996</v>
      </c>
      <c r="S11" s="67">
        <f t="shared" si="5"/>
        <v>21</v>
      </c>
    </row>
    <row r="12" spans="1:20" x14ac:dyDescent="0.3">
      <c r="A12" s="63" t="s">
        <v>1719</v>
      </c>
      <c r="B12" s="64">
        <f>VLOOKUP($A12,'Return Data'!$B$7:$R$2843,3,0)</f>
        <v>44344</v>
      </c>
      <c r="C12" s="65">
        <f>VLOOKUP($A12,'Return Data'!$B$7:$R$2843,4,0)</f>
        <v>12.074999999999999</v>
      </c>
      <c r="D12" s="65">
        <f>VLOOKUP($A12,'Return Data'!$B$7:$R$2843,10,0)</f>
        <v>1.1645000000000001</v>
      </c>
      <c r="E12" s="66">
        <f t="shared" si="0"/>
        <v>17</v>
      </c>
      <c r="F12" s="65">
        <f>VLOOKUP($A12,'Return Data'!$B$7:$R$2843,11,0)</f>
        <v>2.1055000000000001</v>
      </c>
      <c r="G12" s="66">
        <f t="shared" si="1"/>
        <v>17</v>
      </c>
      <c r="H12" s="65">
        <f>VLOOKUP($A12,'Return Data'!$B$7:$R$2843,12,0)</f>
        <v>3.0466000000000002</v>
      </c>
      <c r="I12" s="66">
        <f t="shared" si="2"/>
        <v>16</v>
      </c>
      <c r="J12" s="65">
        <f>VLOOKUP($A12,'Return Data'!$B$7:$R$2843,13,0)</f>
        <v>3.5148000000000001</v>
      </c>
      <c r="K12" s="66">
        <f t="shared" si="3"/>
        <v>15</v>
      </c>
      <c r="L12" s="65">
        <f>VLOOKUP($A12,'Return Data'!$B$7:$R$2843,17,0)</f>
        <v>5.1195000000000004</v>
      </c>
      <c r="M12" s="66">
        <f t="shared" si="4"/>
        <v>13</v>
      </c>
      <c r="N12" s="65">
        <f>VLOOKUP($A12,'Return Data'!$B$7:$R$2843,14,0)</f>
        <v>5.7290000000000001</v>
      </c>
      <c r="O12" s="66">
        <f t="shared" ref="O12:O18" si="6">RANK(N12,N$8:N$34,0)</f>
        <v>11</v>
      </c>
      <c r="P12" s="65"/>
      <c r="Q12" s="66"/>
      <c r="R12" s="65">
        <f>VLOOKUP($A12,'Return Data'!$B$7:$R$2843,16,0)</f>
        <v>5.8080999999999996</v>
      </c>
      <c r="S12" s="67">
        <f t="shared" si="5"/>
        <v>18</v>
      </c>
    </row>
    <row r="13" spans="1:20" x14ac:dyDescent="0.3">
      <c r="A13" s="63" t="s">
        <v>1720</v>
      </c>
      <c r="B13" s="64">
        <f>VLOOKUP($A13,'Return Data'!$B$7:$R$2843,3,0)</f>
        <v>44344</v>
      </c>
      <c r="C13" s="65">
        <f>VLOOKUP($A13,'Return Data'!$B$7:$R$2843,4,0)</f>
        <v>15.8729</v>
      </c>
      <c r="D13" s="65">
        <f>VLOOKUP($A13,'Return Data'!$B$7:$R$2843,10,0)</f>
        <v>1.2335</v>
      </c>
      <c r="E13" s="66">
        <f t="shared" si="0"/>
        <v>12</v>
      </c>
      <c r="F13" s="65">
        <f>VLOOKUP($A13,'Return Data'!$B$7:$R$2843,11,0)</f>
        <v>2.2698999999999998</v>
      </c>
      <c r="G13" s="66">
        <f t="shared" si="1"/>
        <v>8</v>
      </c>
      <c r="H13" s="65">
        <f>VLOOKUP($A13,'Return Data'!$B$7:$R$2843,12,0)</f>
        <v>3.3109000000000002</v>
      </c>
      <c r="I13" s="66">
        <f t="shared" si="2"/>
        <v>10</v>
      </c>
      <c r="J13" s="65">
        <f>VLOOKUP($A13,'Return Data'!$B$7:$R$2843,13,0)</f>
        <v>3.7172999999999998</v>
      </c>
      <c r="K13" s="66">
        <f t="shared" si="3"/>
        <v>10</v>
      </c>
      <c r="L13" s="65">
        <f>VLOOKUP($A13,'Return Data'!$B$7:$R$2843,17,0)</f>
        <v>5.5267999999999997</v>
      </c>
      <c r="M13" s="66">
        <f t="shared" si="4"/>
        <v>2</v>
      </c>
      <c r="N13" s="65">
        <f>VLOOKUP($A13,'Return Data'!$B$7:$R$2843,14,0)</f>
        <v>6.0288000000000004</v>
      </c>
      <c r="O13" s="66">
        <f t="shared" si="6"/>
        <v>1</v>
      </c>
      <c r="P13" s="65">
        <f>VLOOKUP($A13,'Return Data'!$B$7:$R$2843,15,0)</f>
        <v>6.3741000000000003</v>
      </c>
      <c r="Q13" s="66">
        <f t="shared" ref="Q13:Q18" si="7">RANK(P13,P$8:P$34,0)</f>
        <v>1</v>
      </c>
      <c r="R13" s="65">
        <f>VLOOKUP($A13,'Return Data'!$B$7:$R$2843,16,0)</f>
        <v>6.9013</v>
      </c>
      <c r="S13" s="67">
        <f t="shared" si="5"/>
        <v>9</v>
      </c>
    </row>
    <row r="14" spans="1:20" x14ac:dyDescent="0.3">
      <c r="A14" s="63" t="s">
        <v>1721</v>
      </c>
      <c r="B14" s="64">
        <f>VLOOKUP($A14,'Return Data'!$B$7:$R$2843,3,0)</f>
        <v>44344</v>
      </c>
      <c r="C14" s="65">
        <f>VLOOKUP($A14,'Return Data'!$B$7:$R$2843,4,0)</f>
        <v>15.56</v>
      </c>
      <c r="D14" s="65">
        <f>VLOOKUP($A14,'Return Data'!$B$7:$R$2843,10,0)</f>
        <v>1.2690999999999999</v>
      </c>
      <c r="E14" s="66">
        <f t="shared" si="0"/>
        <v>9</v>
      </c>
      <c r="F14" s="65">
        <f>VLOOKUP($A14,'Return Data'!$B$7:$R$2843,11,0)</f>
        <v>2.2541000000000002</v>
      </c>
      <c r="G14" s="66">
        <f t="shared" si="1"/>
        <v>9</v>
      </c>
      <c r="H14" s="65">
        <f>VLOOKUP($A14,'Return Data'!$B$7:$R$2843,12,0)</f>
        <v>3.1966999999999999</v>
      </c>
      <c r="I14" s="66">
        <f t="shared" si="2"/>
        <v>13</v>
      </c>
      <c r="J14" s="65">
        <f>VLOOKUP($A14,'Return Data'!$B$7:$R$2843,13,0)</f>
        <v>3.5882999999999998</v>
      </c>
      <c r="K14" s="66">
        <f t="shared" si="3"/>
        <v>14</v>
      </c>
      <c r="L14" s="65">
        <f>VLOOKUP($A14,'Return Data'!$B$7:$R$2843,17,0)</f>
        <v>4.9016999999999999</v>
      </c>
      <c r="M14" s="66">
        <f t="shared" si="4"/>
        <v>16</v>
      </c>
      <c r="N14" s="65">
        <f>VLOOKUP($A14,'Return Data'!$B$7:$R$2843,14,0)</f>
        <v>5.4236000000000004</v>
      </c>
      <c r="O14" s="66">
        <f t="shared" si="6"/>
        <v>14</v>
      </c>
      <c r="P14" s="65">
        <f>VLOOKUP($A14,'Return Data'!$B$7:$R$2843,15,0)</f>
        <v>5.8198999999999996</v>
      </c>
      <c r="Q14" s="66">
        <f t="shared" si="7"/>
        <v>13</v>
      </c>
      <c r="R14" s="65">
        <f>VLOOKUP($A14,'Return Data'!$B$7:$R$2843,16,0)</f>
        <v>6.3654000000000002</v>
      </c>
      <c r="S14" s="67">
        <f t="shared" si="5"/>
        <v>14</v>
      </c>
    </row>
    <row r="15" spans="1:20" x14ac:dyDescent="0.3">
      <c r="A15" s="63" t="s">
        <v>1722</v>
      </c>
      <c r="B15" s="64">
        <f>VLOOKUP($A15,'Return Data'!$B$7:$R$2843,3,0)</f>
        <v>44344</v>
      </c>
      <c r="C15" s="65">
        <f>VLOOKUP($A15,'Return Data'!$B$7:$R$2843,4,0)</f>
        <v>28.285900000000002</v>
      </c>
      <c r="D15" s="65">
        <f>VLOOKUP($A15,'Return Data'!$B$7:$R$2843,10,0)</f>
        <v>1.2942</v>
      </c>
      <c r="E15" s="66">
        <f t="shared" si="0"/>
        <v>5</v>
      </c>
      <c r="F15" s="65">
        <f>VLOOKUP($A15,'Return Data'!$B$7:$R$2843,11,0)</f>
        <v>2.2200000000000002</v>
      </c>
      <c r="G15" s="66">
        <f t="shared" si="1"/>
        <v>12</v>
      </c>
      <c r="H15" s="65">
        <f>VLOOKUP($A15,'Return Data'!$B$7:$R$2843,12,0)</f>
        <v>3.3161999999999998</v>
      </c>
      <c r="I15" s="66">
        <f t="shared" si="2"/>
        <v>9</v>
      </c>
      <c r="J15" s="65">
        <f>VLOOKUP($A15,'Return Data'!$B$7:$R$2843,13,0)</f>
        <v>3.6006999999999998</v>
      </c>
      <c r="K15" s="66">
        <f t="shared" si="3"/>
        <v>13</v>
      </c>
      <c r="L15" s="65">
        <f>VLOOKUP($A15,'Return Data'!$B$7:$R$2843,17,0)</f>
        <v>5.1589999999999998</v>
      </c>
      <c r="M15" s="66">
        <f t="shared" si="4"/>
        <v>11</v>
      </c>
      <c r="N15" s="65">
        <f>VLOOKUP($A15,'Return Data'!$B$7:$R$2843,14,0)</f>
        <v>5.7752999999999997</v>
      </c>
      <c r="O15" s="66">
        <f t="shared" si="6"/>
        <v>10</v>
      </c>
      <c r="P15" s="65">
        <f>VLOOKUP($A15,'Return Data'!$B$7:$R$2843,15,0)</f>
        <v>6.1677999999999997</v>
      </c>
      <c r="Q15" s="66">
        <f t="shared" si="7"/>
        <v>7</v>
      </c>
      <c r="R15" s="65">
        <f>VLOOKUP($A15,'Return Data'!$B$7:$R$2843,16,0)</f>
        <v>7.2752999999999997</v>
      </c>
      <c r="S15" s="67">
        <f t="shared" si="5"/>
        <v>2</v>
      </c>
    </row>
    <row r="16" spans="1:20" x14ac:dyDescent="0.3">
      <c r="A16" s="63" t="s">
        <v>1723</v>
      </c>
      <c r="B16" s="64">
        <f>VLOOKUP($A16,'Return Data'!$B$7:$R$2843,3,0)</f>
        <v>44344</v>
      </c>
      <c r="C16" s="65">
        <f>VLOOKUP($A16,'Return Data'!$B$7:$R$2843,4,0)</f>
        <v>26.9679</v>
      </c>
      <c r="D16" s="65">
        <f>VLOOKUP($A16,'Return Data'!$B$7:$R$2843,10,0)</f>
        <v>1.2182999999999999</v>
      </c>
      <c r="E16" s="66">
        <f t="shared" si="0"/>
        <v>13</v>
      </c>
      <c r="F16" s="65">
        <f>VLOOKUP($A16,'Return Data'!$B$7:$R$2843,11,0)</f>
        <v>2.1473</v>
      </c>
      <c r="G16" s="66">
        <f t="shared" si="1"/>
        <v>16</v>
      </c>
      <c r="H16" s="65">
        <f>VLOOKUP($A16,'Return Data'!$B$7:$R$2843,12,0)</f>
        <v>3.2267999999999999</v>
      </c>
      <c r="I16" s="66">
        <f t="shared" si="2"/>
        <v>12</v>
      </c>
      <c r="J16" s="65">
        <f>VLOOKUP($A16,'Return Data'!$B$7:$R$2843,13,0)</f>
        <v>3.6852</v>
      </c>
      <c r="K16" s="66">
        <f t="shared" si="3"/>
        <v>11</v>
      </c>
      <c r="L16" s="65">
        <f>VLOOKUP($A16,'Return Data'!$B$7:$R$2843,17,0)</f>
        <v>5.0759999999999996</v>
      </c>
      <c r="M16" s="66">
        <f t="shared" si="4"/>
        <v>14</v>
      </c>
      <c r="N16" s="65">
        <f>VLOOKUP($A16,'Return Data'!$B$7:$R$2843,14,0)</f>
        <v>5.8174999999999999</v>
      </c>
      <c r="O16" s="66">
        <f t="shared" si="6"/>
        <v>9</v>
      </c>
      <c r="P16" s="65">
        <f>VLOOKUP($A16,'Return Data'!$B$7:$R$2843,15,0)</f>
        <v>6.1379999999999999</v>
      </c>
      <c r="Q16" s="66">
        <f t="shared" si="7"/>
        <v>9</v>
      </c>
      <c r="R16" s="65">
        <f>VLOOKUP($A16,'Return Data'!$B$7:$R$2843,16,0)</f>
        <v>7.1394000000000002</v>
      </c>
      <c r="S16" s="67">
        <f t="shared" si="5"/>
        <v>5</v>
      </c>
    </row>
    <row r="17" spans="1:19" x14ac:dyDescent="0.3">
      <c r="A17" s="63" t="s">
        <v>1724</v>
      </c>
      <c r="B17" s="64">
        <f>VLOOKUP($A17,'Return Data'!$B$7:$R$2843,3,0)</f>
        <v>44344</v>
      </c>
      <c r="C17" s="65">
        <f>VLOOKUP($A17,'Return Data'!$B$7:$R$2843,4,0)</f>
        <v>14.865500000000001</v>
      </c>
      <c r="D17" s="65">
        <f>VLOOKUP($A17,'Return Data'!$B$7:$R$2843,10,0)</f>
        <v>0.95830000000000004</v>
      </c>
      <c r="E17" s="66">
        <f t="shared" si="0"/>
        <v>24</v>
      </c>
      <c r="F17" s="65">
        <f>VLOOKUP($A17,'Return Data'!$B$7:$R$2843,11,0)</f>
        <v>1.6146</v>
      </c>
      <c r="G17" s="66">
        <f t="shared" si="1"/>
        <v>23</v>
      </c>
      <c r="H17" s="65">
        <f>VLOOKUP($A17,'Return Data'!$B$7:$R$2843,12,0)</f>
        <v>2.2084000000000001</v>
      </c>
      <c r="I17" s="66">
        <f t="shared" si="2"/>
        <v>22</v>
      </c>
      <c r="J17" s="65">
        <f>VLOOKUP($A17,'Return Data'!$B$7:$R$2843,13,0)</f>
        <v>2.4719000000000002</v>
      </c>
      <c r="K17" s="66">
        <f t="shared" si="3"/>
        <v>22</v>
      </c>
      <c r="L17" s="65">
        <f>VLOOKUP($A17,'Return Data'!$B$7:$R$2843,17,0)</f>
        <v>4.3208000000000002</v>
      </c>
      <c r="M17" s="66">
        <f t="shared" si="4"/>
        <v>19</v>
      </c>
      <c r="N17" s="65">
        <f>VLOOKUP($A17,'Return Data'!$B$7:$R$2843,14,0)</f>
        <v>5.0190000000000001</v>
      </c>
      <c r="O17" s="66">
        <f t="shared" si="6"/>
        <v>16</v>
      </c>
      <c r="P17" s="65">
        <f>VLOOKUP($A17,'Return Data'!$B$7:$R$2843,15,0)</f>
        <v>5.7470999999999997</v>
      </c>
      <c r="Q17" s="66">
        <f t="shared" si="7"/>
        <v>14</v>
      </c>
      <c r="R17" s="65">
        <f>VLOOKUP($A17,'Return Data'!$B$7:$R$2843,16,0)</f>
        <v>6.3456999999999999</v>
      </c>
      <c r="S17" s="67">
        <f t="shared" si="5"/>
        <v>15</v>
      </c>
    </row>
    <row r="18" spans="1:19" x14ac:dyDescent="0.3">
      <c r="A18" s="63" t="s">
        <v>1725</v>
      </c>
      <c r="B18" s="64">
        <f>VLOOKUP($A18,'Return Data'!$B$7:$R$2843,3,0)</f>
        <v>44344</v>
      </c>
      <c r="C18" s="65">
        <f>VLOOKUP($A18,'Return Data'!$B$7:$R$2843,4,0)</f>
        <v>26.1995</v>
      </c>
      <c r="D18" s="65">
        <f>VLOOKUP($A18,'Return Data'!$B$7:$R$2843,10,0)</f>
        <v>1.1322000000000001</v>
      </c>
      <c r="E18" s="66">
        <f t="shared" si="0"/>
        <v>19</v>
      </c>
      <c r="F18" s="65">
        <f>VLOOKUP($A18,'Return Data'!$B$7:$R$2843,11,0)</f>
        <v>2.165</v>
      </c>
      <c r="G18" s="66">
        <f t="shared" si="1"/>
        <v>14</v>
      </c>
      <c r="H18" s="65">
        <f>VLOOKUP($A18,'Return Data'!$B$7:$R$2843,12,0)</f>
        <v>3.1147999999999998</v>
      </c>
      <c r="I18" s="66">
        <f t="shared" si="2"/>
        <v>15</v>
      </c>
      <c r="J18" s="65">
        <f>VLOOKUP($A18,'Return Data'!$B$7:$R$2843,13,0)</f>
        <v>3.7250999999999999</v>
      </c>
      <c r="K18" s="66">
        <f t="shared" si="3"/>
        <v>9</v>
      </c>
      <c r="L18" s="65">
        <f>VLOOKUP($A18,'Return Data'!$B$7:$R$2843,17,0)</f>
        <v>5.2648000000000001</v>
      </c>
      <c r="M18" s="66">
        <f t="shared" si="4"/>
        <v>8</v>
      </c>
      <c r="N18" s="65">
        <f>VLOOKUP($A18,'Return Data'!$B$7:$R$2843,14,0)</f>
        <v>5.6830999999999996</v>
      </c>
      <c r="O18" s="66">
        <f t="shared" si="6"/>
        <v>12</v>
      </c>
      <c r="P18" s="65">
        <f>VLOOKUP($A18,'Return Data'!$B$7:$R$2843,15,0)</f>
        <v>6.0701000000000001</v>
      </c>
      <c r="Q18" s="66">
        <f t="shared" si="7"/>
        <v>10</v>
      </c>
      <c r="R18" s="65">
        <f>VLOOKUP($A18,'Return Data'!$B$7:$R$2843,16,0)</f>
        <v>6.9916</v>
      </c>
      <c r="S18" s="67">
        <f t="shared" si="5"/>
        <v>6</v>
      </c>
    </row>
    <row r="19" spans="1:19" x14ac:dyDescent="0.3">
      <c r="A19" s="63" t="s">
        <v>1726</v>
      </c>
      <c r="B19" s="64">
        <f>VLOOKUP($A19,'Return Data'!$B$7:$R$2843,3,0)</f>
        <v>44344</v>
      </c>
      <c r="C19" s="65">
        <f>VLOOKUP($A19,'Return Data'!$B$7:$R$2843,4,0)</f>
        <v>10.7021</v>
      </c>
      <c r="D19" s="65">
        <f>VLOOKUP($A19,'Return Data'!$B$7:$R$2843,10,0)</f>
        <v>1.0004</v>
      </c>
      <c r="E19" s="66">
        <f t="shared" si="0"/>
        <v>22</v>
      </c>
      <c r="F19" s="65">
        <f>VLOOKUP($A19,'Return Data'!$B$7:$R$2843,11,0)</f>
        <v>1.7194</v>
      </c>
      <c r="G19" s="66">
        <f t="shared" si="1"/>
        <v>22</v>
      </c>
      <c r="H19" s="65">
        <f>VLOOKUP($A19,'Return Data'!$B$7:$R$2843,12,0)</f>
        <v>2.4821</v>
      </c>
      <c r="I19" s="66">
        <f t="shared" si="2"/>
        <v>20</v>
      </c>
      <c r="J19" s="65">
        <f>VLOOKUP($A19,'Return Data'!$B$7:$R$2843,13,0)</f>
        <v>2.9068000000000001</v>
      </c>
      <c r="K19" s="66">
        <f t="shared" si="3"/>
        <v>20</v>
      </c>
      <c r="L19" s="65"/>
      <c r="M19" s="66"/>
      <c r="N19" s="65"/>
      <c r="O19" s="66"/>
      <c r="P19" s="65"/>
      <c r="Q19" s="66"/>
      <c r="R19" s="65">
        <f>VLOOKUP($A19,'Return Data'!$B$7:$R$2843,16,0)</f>
        <v>4.0290999999999997</v>
      </c>
      <c r="S19" s="67">
        <f t="shared" si="5"/>
        <v>23</v>
      </c>
    </row>
    <row r="20" spans="1:19" x14ac:dyDescent="0.3">
      <c r="A20" s="63" t="s">
        <v>1727</v>
      </c>
      <c r="B20" s="64">
        <f>VLOOKUP($A20,'Return Data'!$B$7:$R$2843,3,0)</f>
        <v>44344</v>
      </c>
      <c r="C20" s="65">
        <f>VLOOKUP($A20,'Return Data'!$B$7:$R$2843,4,0)</f>
        <v>27.1617</v>
      </c>
      <c r="D20" s="65">
        <f>VLOOKUP($A20,'Return Data'!$B$7:$R$2843,10,0)</f>
        <v>0.85660000000000003</v>
      </c>
      <c r="E20" s="66">
        <f t="shared" si="0"/>
        <v>26</v>
      </c>
      <c r="F20" s="65">
        <f>VLOOKUP($A20,'Return Data'!$B$7:$R$2843,11,0)</f>
        <v>1.3640000000000001</v>
      </c>
      <c r="G20" s="66">
        <f t="shared" si="1"/>
        <v>26</v>
      </c>
      <c r="H20" s="65">
        <f>VLOOKUP($A20,'Return Data'!$B$7:$R$2843,12,0)</f>
        <v>2.0817000000000001</v>
      </c>
      <c r="I20" s="66">
        <f t="shared" si="2"/>
        <v>24</v>
      </c>
      <c r="J20" s="65">
        <f>VLOOKUP($A20,'Return Data'!$B$7:$R$2843,13,0)</f>
        <v>2.0587</v>
      </c>
      <c r="K20" s="66">
        <f t="shared" si="3"/>
        <v>23</v>
      </c>
      <c r="L20" s="65">
        <f>VLOOKUP($A20,'Return Data'!$B$7:$R$2843,17,0)</f>
        <v>3.6638000000000002</v>
      </c>
      <c r="M20" s="66">
        <f>RANK(L20,L$8:L$34,0)</f>
        <v>21</v>
      </c>
      <c r="N20" s="65">
        <f>VLOOKUP($A20,'Return Data'!$B$7:$R$2843,14,0)</f>
        <v>4.4450000000000003</v>
      </c>
      <c r="O20" s="66">
        <f>RANK(N20,N$8:N$34,0)</f>
        <v>17</v>
      </c>
      <c r="P20" s="65">
        <f>VLOOKUP($A20,'Return Data'!$B$7:$R$2843,15,0)</f>
        <v>5.1582999999999997</v>
      </c>
      <c r="Q20" s="66">
        <f>RANK(P20,P$8:P$34,0)</f>
        <v>15</v>
      </c>
      <c r="R20" s="65">
        <f>VLOOKUP($A20,'Return Data'!$B$7:$R$2843,16,0)</f>
        <v>6.524</v>
      </c>
      <c r="S20" s="67">
        <f t="shared" si="5"/>
        <v>12</v>
      </c>
    </row>
    <row r="21" spans="1:19" x14ac:dyDescent="0.3">
      <c r="A21" s="63" t="s">
        <v>1728</v>
      </c>
      <c r="B21" s="64">
        <f>VLOOKUP($A21,'Return Data'!$B$7:$R$2843,3,0)</f>
        <v>44344</v>
      </c>
      <c r="C21" s="65">
        <f>VLOOKUP($A21,'Return Data'!$B$7:$R$2843,4,0)</f>
        <v>30.527899999999999</v>
      </c>
      <c r="D21" s="65">
        <f>VLOOKUP($A21,'Return Data'!$B$7:$R$2843,10,0)</f>
        <v>1.2715000000000001</v>
      </c>
      <c r="E21" s="66">
        <f t="shared" si="0"/>
        <v>7</v>
      </c>
      <c r="F21" s="65">
        <f>VLOOKUP($A21,'Return Data'!$B$7:$R$2843,11,0)</f>
        <v>2.3410000000000002</v>
      </c>
      <c r="G21" s="66">
        <f t="shared" si="1"/>
        <v>3</v>
      </c>
      <c r="H21" s="65">
        <f>VLOOKUP($A21,'Return Data'!$B$7:$R$2843,12,0)</f>
        <v>3.4051999999999998</v>
      </c>
      <c r="I21" s="66">
        <f t="shared" si="2"/>
        <v>3</v>
      </c>
      <c r="J21" s="65">
        <f>VLOOKUP($A21,'Return Data'!$B$7:$R$2843,13,0)</f>
        <v>3.8311000000000002</v>
      </c>
      <c r="K21" s="66">
        <f t="shared" si="3"/>
        <v>5</v>
      </c>
      <c r="L21" s="65">
        <f>VLOOKUP($A21,'Return Data'!$B$7:$R$2843,17,0)</f>
        <v>5.2698</v>
      </c>
      <c r="M21" s="66">
        <f>RANK(L21,L$8:L$34,0)</f>
        <v>7</v>
      </c>
      <c r="N21" s="65">
        <f>VLOOKUP($A21,'Return Data'!$B$7:$R$2843,14,0)</f>
        <v>5.8311000000000002</v>
      </c>
      <c r="O21" s="66">
        <f>RANK(N21,N$8:N$34,0)</f>
        <v>7</v>
      </c>
      <c r="P21" s="65">
        <f>VLOOKUP($A21,'Return Data'!$B$7:$R$2843,15,0)</f>
        <v>6.1936999999999998</v>
      </c>
      <c r="Q21" s="66">
        <f>RANK(P21,P$8:P$34,0)</f>
        <v>5</v>
      </c>
      <c r="R21" s="65">
        <f>VLOOKUP($A21,'Return Data'!$B$7:$R$2843,16,0)</f>
        <v>7.2587000000000002</v>
      </c>
      <c r="S21" s="67">
        <f t="shared" si="5"/>
        <v>3</v>
      </c>
    </row>
    <row r="22" spans="1:19" x14ac:dyDescent="0.3">
      <c r="A22" s="63" t="s">
        <v>1729</v>
      </c>
      <c r="B22" s="64">
        <f>VLOOKUP($A22,'Return Data'!$B$7:$R$2843,3,0)</f>
        <v>44344</v>
      </c>
      <c r="C22" s="65">
        <f>VLOOKUP($A22,'Return Data'!$B$7:$R$2843,4,0)</f>
        <v>15.702999999999999</v>
      </c>
      <c r="D22" s="65">
        <f>VLOOKUP($A22,'Return Data'!$B$7:$R$2843,10,0)</f>
        <v>1.2639</v>
      </c>
      <c r="E22" s="66">
        <f t="shared" si="0"/>
        <v>10</v>
      </c>
      <c r="F22" s="65">
        <f>VLOOKUP($A22,'Return Data'!$B$7:$R$2843,11,0)</f>
        <v>2.2997000000000001</v>
      </c>
      <c r="G22" s="66">
        <f t="shared" si="1"/>
        <v>5</v>
      </c>
      <c r="H22" s="65">
        <f>VLOOKUP($A22,'Return Data'!$B$7:$R$2843,12,0)</f>
        <v>3.3704000000000001</v>
      </c>
      <c r="I22" s="66">
        <f t="shared" si="2"/>
        <v>5</v>
      </c>
      <c r="J22" s="65">
        <f>VLOOKUP($A22,'Return Data'!$B$7:$R$2843,13,0)</f>
        <v>4.0484999999999998</v>
      </c>
      <c r="K22" s="66">
        <f t="shared" si="3"/>
        <v>3</v>
      </c>
      <c r="L22" s="65">
        <f>VLOOKUP($A22,'Return Data'!$B$7:$R$2843,17,0)</f>
        <v>5.4863</v>
      </c>
      <c r="M22" s="66">
        <f>RANK(L22,L$8:L$34,0)</f>
        <v>3</v>
      </c>
      <c r="N22" s="65">
        <f>VLOOKUP($A22,'Return Data'!$B$7:$R$2843,14,0)</f>
        <v>5.9048999999999996</v>
      </c>
      <c r="O22" s="66">
        <f>RANK(N22,N$8:N$34,0)</f>
        <v>4</v>
      </c>
      <c r="P22" s="65">
        <f>VLOOKUP($A22,'Return Data'!$B$7:$R$2843,15,0)</f>
        <v>6.2626999999999997</v>
      </c>
      <c r="Q22" s="66">
        <f>RANK(P22,P$8:P$34,0)</f>
        <v>4</v>
      </c>
      <c r="R22" s="65">
        <f>VLOOKUP($A22,'Return Data'!$B$7:$R$2843,16,0)</f>
        <v>6.7435</v>
      </c>
      <c r="S22" s="67">
        <f t="shared" si="5"/>
        <v>10</v>
      </c>
    </row>
    <row r="23" spans="1:19" x14ac:dyDescent="0.3">
      <c r="A23" s="63" t="s">
        <v>1730</v>
      </c>
      <c r="B23" s="64">
        <f>VLOOKUP($A23,'Return Data'!$B$7:$R$2843,3,0)</f>
        <v>44344</v>
      </c>
      <c r="C23" s="65">
        <f>VLOOKUP($A23,'Return Data'!$B$7:$R$2843,4,0)</f>
        <v>11.1958</v>
      </c>
      <c r="D23" s="65">
        <f>VLOOKUP($A23,'Return Data'!$B$7:$R$2843,10,0)</f>
        <v>1.1127</v>
      </c>
      <c r="E23" s="66">
        <f t="shared" si="0"/>
        <v>20</v>
      </c>
      <c r="F23" s="65">
        <f>VLOOKUP($A23,'Return Data'!$B$7:$R$2843,11,0)</f>
        <v>1.8614999999999999</v>
      </c>
      <c r="G23" s="66">
        <f t="shared" si="1"/>
        <v>21</v>
      </c>
      <c r="H23" s="65">
        <f>VLOOKUP($A23,'Return Data'!$B$7:$R$2843,12,0)</f>
        <v>2.6901999999999999</v>
      </c>
      <c r="I23" s="66">
        <f t="shared" si="2"/>
        <v>19</v>
      </c>
      <c r="J23" s="65">
        <f>VLOOKUP($A23,'Return Data'!$B$7:$R$2843,13,0)</f>
        <v>2.9007000000000001</v>
      </c>
      <c r="K23" s="66">
        <f t="shared" si="3"/>
        <v>21</v>
      </c>
      <c r="L23" s="65">
        <f>VLOOKUP($A23,'Return Data'!$B$7:$R$2843,17,0)</f>
        <v>4.6601999999999997</v>
      </c>
      <c r="M23" s="66">
        <f>RANK(L23,L$8:L$34,0)</f>
        <v>18</v>
      </c>
      <c r="N23" s="65"/>
      <c r="O23" s="66"/>
      <c r="P23" s="65"/>
      <c r="Q23" s="66"/>
      <c r="R23" s="65">
        <f>VLOOKUP($A23,'Return Data'!$B$7:$R$2843,16,0)</f>
        <v>4.9461000000000004</v>
      </c>
      <c r="S23" s="67">
        <f t="shared" si="5"/>
        <v>20</v>
      </c>
    </row>
    <row r="24" spans="1:19" x14ac:dyDescent="0.3">
      <c r="A24" s="63" t="s">
        <v>1731</v>
      </c>
      <c r="B24" s="64">
        <f>VLOOKUP($A24,'Return Data'!$B$7:$R$2843,3,0)</f>
        <v>44344</v>
      </c>
      <c r="C24" s="65">
        <f>VLOOKUP($A24,'Return Data'!$B$7:$R$2843,4,0)</f>
        <v>10.2712</v>
      </c>
      <c r="D24" s="65">
        <f>VLOOKUP($A24,'Return Data'!$B$7:$R$2843,10,0)</f>
        <v>1.0089999999999999</v>
      </c>
      <c r="E24" s="66">
        <f t="shared" si="0"/>
        <v>21</v>
      </c>
      <c r="F24" s="65">
        <f>VLOOKUP($A24,'Return Data'!$B$7:$R$2843,11,0)</f>
        <v>1.9058999999999999</v>
      </c>
      <c r="G24" s="66">
        <f t="shared" si="1"/>
        <v>20</v>
      </c>
      <c r="H24" s="65"/>
      <c r="I24" s="66"/>
      <c r="J24" s="65"/>
      <c r="K24" s="66"/>
      <c r="L24" s="65"/>
      <c r="M24" s="66"/>
      <c r="N24" s="65"/>
      <c r="O24" s="66"/>
      <c r="P24" s="65"/>
      <c r="Q24" s="66"/>
      <c r="R24" s="65">
        <f>VLOOKUP($A24,'Return Data'!$B$7:$R$2843,16,0)</f>
        <v>2.7120000000000002</v>
      </c>
      <c r="S24" s="67">
        <f t="shared" si="5"/>
        <v>27</v>
      </c>
    </row>
    <row r="25" spans="1:19" x14ac:dyDescent="0.3">
      <c r="A25" s="63" t="s">
        <v>1732</v>
      </c>
      <c r="B25" s="64">
        <f>VLOOKUP($A25,'Return Data'!$B$7:$R$2843,3,0)</f>
        <v>44344</v>
      </c>
      <c r="C25" s="65">
        <f>VLOOKUP($A25,'Return Data'!$B$7:$R$2843,4,0)</f>
        <v>10.384</v>
      </c>
      <c r="D25" s="65">
        <f>VLOOKUP($A25,'Return Data'!$B$7:$R$2843,10,0)</f>
        <v>1.1987000000000001</v>
      </c>
      <c r="E25" s="66">
        <f t="shared" si="0"/>
        <v>15</v>
      </c>
      <c r="F25" s="65">
        <f>VLOOKUP($A25,'Return Data'!$B$7:$R$2843,11,0)</f>
        <v>2.1545000000000001</v>
      </c>
      <c r="G25" s="66">
        <f t="shared" si="1"/>
        <v>15</v>
      </c>
      <c r="H25" s="65"/>
      <c r="I25" s="66"/>
      <c r="J25" s="65"/>
      <c r="K25" s="66"/>
      <c r="L25" s="65"/>
      <c r="M25" s="66"/>
      <c r="N25" s="65"/>
      <c r="O25" s="66"/>
      <c r="P25" s="65"/>
      <c r="Q25" s="66"/>
      <c r="R25" s="65">
        <f>VLOOKUP($A25,'Return Data'!$B$7:$R$2843,16,0)</f>
        <v>3.84</v>
      </c>
      <c r="S25" s="67">
        <f t="shared" si="5"/>
        <v>24</v>
      </c>
    </row>
    <row r="26" spans="1:19" x14ac:dyDescent="0.3">
      <c r="A26" s="63" t="s">
        <v>2013</v>
      </c>
      <c r="B26" s="64">
        <f>VLOOKUP($A26,'Return Data'!$B$7:$R$2843,3,0)</f>
        <v>44344</v>
      </c>
      <c r="C26" s="65">
        <f>VLOOKUP($A26,'Return Data'!$B$7:$R$2843,4,0)</f>
        <v>10.8849</v>
      </c>
      <c r="D26" s="65">
        <f>VLOOKUP($A26,'Return Data'!$B$7:$R$2843,10,0)</f>
        <v>0.33829999999999999</v>
      </c>
      <c r="E26" s="66">
        <f t="shared" si="0"/>
        <v>27</v>
      </c>
      <c r="F26" s="65">
        <f>VLOOKUP($A26,'Return Data'!$B$7:$R$2843,11,0)</f>
        <v>0.89349999999999996</v>
      </c>
      <c r="G26" s="66">
        <f t="shared" si="1"/>
        <v>27</v>
      </c>
      <c r="H26" s="65">
        <f>VLOOKUP($A26,'Return Data'!$B$7:$R$2843,12,0)</f>
        <v>0.97309999999999997</v>
      </c>
      <c r="I26" s="66">
        <f t="shared" ref="I26:I34" si="8">RANK(H26,H$8:H$34,0)</f>
        <v>25</v>
      </c>
      <c r="J26" s="65">
        <f>VLOOKUP($A26,'Return Data'!$B$7:$R$2843,13,0)</f>
        <v>0.1454</v>
      </c>
      <c r="K26" s="66">
        <f t="shared" ref="K26:K34" si="9">RANK(J26,J$8:J$34,0)</f>
        <v>25</v>
      </c>
      <c r="L26" s="65">
        <f>VLOOKUP($A26,'Return Data'!$B$7:$R$2843,17,0)</f>
        <v>1.9108000000000001</v>
      </c>
      <c r="M26" s="66">
        <f>RANK(L26,L$8:L$34,0)</f>
        <v>23</v>
      </c>
      <c r="N26" s="65"/>
      <c r="O26" s="66"/>
      <c r="P26" s="65"/>
      <c r="Q26" s="66"/>
      <c r="R26" s="65">
        <f>VLOOKUP($A26,'Return Data'!$B$7:$R$2843,16,0)</f>
        <v>3.1305999999999998</v>
      </c>
      <c r="S26" s="67">
        <f t="shared" si="5"/>
        <v>26</v>
      </c>
    </row>
    <row r="27" spans="1:19" x14ac:dyDescent="0.3">
      <c r="A27" s="63" t="s">
        <v>1733</v>
      </c>
      <c r="B27" s="64">
        <f>VLOOKUP($A27,'Return Data'!$B$7:$R$2843,3,0)</f>
        <v>44344</v>
      </c>
      <c r="C27" s="65">
        <f>VLOOKUP($A27,'Return Data'!$B$7:$R$2843,4,0)</f>
        <v>22.0047</v>
      </c>
      <c r="D27" s="65">
        <f>VLOOKUP($A27,'Return Data'!$B$7:$R$2843,10,0)</f>
        <v>1.2585999999999999</v>
      </c>
      <c r="E27" s="66">
        <f t="shared" si="0"/>
        <v>11</v>
      </c>
      <c r="F27" s="65">
        <f>VLOOKUP($A27,'Return Data'!$B$7:$R$2843,11,0)</f>
        <v>2.2766000000000002</v>
      </c>
      <c r="G27" s="66">
        <f t="shared" si="1"/>
        <v>7</v>
      </c>
      <c r="H27" s="65">
        <f>VLOOKUP($A27,'Return Data'!$B$7:$R$2843,12,0)</f>
        <v>3.3210999999999999</v>
      </c>
      <c r="I27" s="66">
        <f t="shared" si="8"/>
        <v>8</v>
      </c>
      <c r="J27" s="65">
        <f>VLOOKUP($A27,'Return Data'!$B$7:$R$2843,13,0)</f>
        <v>3.8304999999999998</v>
      </c>
      <c r="K27" s="66">
        <f t="shared" si="9"/>
        <v>6</v>
      </c>
      <c r="L27" s="65">
        <f>VLOOKUP($A27,'Return Data'!$B$7:$R$2843,17,0)</f>
        <v>5.3453999999999997</v>
      </c>
      <c r="M27" s="66">
        <f>RANK(L27,L$8:L$34,0)</f>
        <v>5</v>
      </c>
      <c r="N27" s="65">
        <f>VLOOKUP($A27,'Return Data'!$B$7:$R$2843,14,0)</f>
        <v>5.9888000000000003</v>
      </c>
      <c r="O27" s="66">
        <f>RANK(N27,N$8:N$34,0)</f>
        <v>2</v>
      </c>
      <c r="P27" s="65">
        <f>VLOOKUP($A27,'Return Data'!$B$7:$R$2843,15,0)</f>
        <v>6.3708</v>
      </c>
      <c r="Q27" s="66">
        <f>RANK(P27,P$8:P$34,0)</f>
        <v>2</v>
      </c>
      <c r="R27" s="65">
        <f>VLOOKUP($A27,'Return Data'!$B$7:$R$2843,16,0)</f>
        <v>7.3329000000000004</v>
      </c>
      <c r="S27" s="67">
        <f t="shared" si="5"/>
        <v>1</v>
      </c>
    </row>
    <row r="28" spans="1:19" x14ac:dyDescent="0.3">
      <c r="A28" s="63" t="s">
        <v>1734</v>
      </c>
      <c r="B28" s="64">
        <f>VLOOKUP($A28,'Return Data'!$B$7:$R$2843,3,0)</f>
        <v>44344</v>
      </c>
      <c r="C28" s="65">
        <f>VLOOKUP($A28,'Return Data'!$B$7:$R$2843,4,0)</f>
        <v>15.260300000000001</v>
      </c>
      <c r="D28" s="65">
        <f>VLOOKUP($A28,'Return Data'!$B$7:$R$2843,10,0)</f>
        <v>1.1539999999999999</v>
      </c>
      <c r="E28" s="66">
        <f t="shared" si="0"/>
        <v>18</v>
      </c>
      <c r="F28" s="65">
        <f>VLOOKUP($A28,'Return Data'!$B$7:$R$2843,11,0)</f>
        <v>2.1966000000000001</v>
      </c>
      <c r="G28" s="66">
        <f t="shared" si="1"/>
        <v>13</v>
      </c>
      <c r="H28" s="65">
        <f>VLOOKUP($A28,'Return Data'!$B$7:$R$2843,12,0)</f>
        <v>3.3475999999999999</v>
      </c>
      <c r="I28" s="66">
        <f t="shared" si="8"/>
        <v>6</v>
      </c>
      <c r="J28" s="65">
        <f>VLOOKUP($A28,'Return Data'!$B$7:$R$2843,13,0)</f>
        <v>3.6818</v>
      </c>
      <c r="K28" s="66">
        <f t="shared" si="9"/>
        <v>12</v>
      </c>
      <c r="L28" s="65">
        <f>VLOOKUP($A28,'Return Data'!$B$7:$R$2843,17,0)</f>
        <v>4.9515000000000002</v>
      </c>
      <c r="M28" s="66">
        <f>RANK(L28,L$8:L$34,0)</f>
        <v>15</v>
      </c>
      <c r="N28" s="65">
        <f>VLOOKUP($A28,'Return Data'!$B$7:$R$2843,14,0)</f>
        <v>5.4482999999999997</v>
      </c>
      <c r="O28" s="66">
        <f>RANK(N28,N$8:N$34,0)</f>
        <v>13</v>
      </c>
      <c r="P28" s="65">
        <f>VLOOKUP($A28,'Return Data'!$B$7:$R$2843,15,0)</f>
        <v>5.9151999999999996</v>
      </c>
      <c r="Q28" s="66">
        <f>RANK(P28,P$8:P$34,0)</f>
        <v>11</v>
      </c>
      <c r="R28" s="65">
        <f>VLOOKUP($A28,'Return Data'!$B$7:$R$2843,16,0)</f>
        <v>6.4558999999999997</v>
      </c>
      <c r="S28" s="67">
        <f t="shared" si="5"/>
        <v>13</v>
      </c>
    </row>
    <row r="29" spans="1:19" x14ac:dyDescent="0.3">
      <c r="A29" s="63" t="s">
        <v>1735</v>
      </c>
      <c r="B29" s="64">
        <f>VLOOKUP($A29,'Return Data'!$B$7:$R$2843,3,0)</f>
        <v>44344</v>
      </c>
      <c r="C29" s="65">
        <f>VLOOKUP($A29,'Return Data'!$B$7:$R$2843,4,0)</f>
        <v>11.975899999999999</v>
      </c>
      <c r="D29" s="65">
        <f>VLOOKUP($A29,'Return Data'!$B$7:$R$2843,10,0)</f>
        <v>0.96450000000000002</v>
      </c>
      <c r="E29" s="66">
        <f t="shared" si="0"/>
        <v>23</v>
      </c>
      <c r="F29" s="65">
        <f>VLOOKUP($A29,'Return Data'!$B$7:$R$2843,11,0)</f>
        <v>1.6034999999999999</v>
      </c>
      <c r="G29" s="66">
        <f t="shared" si="1"/>
        <v>24</v>
      </c>
      <c r="H29" s="65">
        <f>VLOOKUP($A29,'Return Data'!$B$7:$R$2843,12,0)</f>
        <v>2.1608000000000001</v>
      </c>
      <c r="I29" s="66">
        <f t="shared" si="8"/>
        <v>23</v>
      </c>
      <c r="J29" s="65">
        <f>VLOOKUP($A29,'Return Data'!$B$7:$R$2843,13,0)</f>
        <v>1.8557999999999999</v>
      </c>
      <c r="K29" s="66">
        <f t="shared" si="9"/>
        <v>24</v>
      </c>
      <c r="L29" s="65">
        <f>VLOOKUP($A29,'Return Data'!$B$7:$R$2843,17,0)</f>
        <v>3.1219999999999999</v>
      </c>
      <c r="M29" s="66">
        <f>RANK(L29,L$8:L$34,0)</f>
        <v>22</v>
      </c>
      <c r="N29" s="65">
        <f>VLOOKUP($A29,'Return Data'!$B$7:$R$2843,14,0)</f>
        <v>1.8109</v>
      </c>
      <c r="O29" s="66">
        <f>RANK(N29,N$8:N$34,0)</f>
        <v>18</v>
      </c>
      <c r="P29" s="65"/>
      <c r="Q29" s="66"/>
      <c r="R29" s="65">
        <f>VLOOKUP($A29,'Return Data'!$B$7:$R$2843,16,0)</f>
        <v>3.5958000000000001</v>
      </c>
      <c r="S29" s="67">
        <f t="shared" si="5"/>
        <v>25</v>
      </c>
    </row>
    <row r="30" spans="1:19" x14ac:dyDescent="0.3">
      <c r="A30" s="63" t="s">
        <v>1736</v>
      </c>
      <c r="B30" s="64">
        <f>VLOOKUP($A30,'Return Data'!$B$7:$R$2843,3,0)</f>
        <v>44344</v>
      </c>
      <c r="C30" s="65">
        <f>VLOOKUP($A30,'Return Data'!$B$7:$R$2843,4,0)</f>
        <v>27.481200000000001</v>
      </c>
      <c r="D30" s="65">
        <f>VLOOKUP($A30,'Return Data'!$B$7:$R$2843,10,0)</f>
        <v>1.1990000000000001</v>
      </c>
      <c r="E30" s="66">
        <f t="shared" si="0"/>
        <v>14</v>
      </c>
      <c r="F30" s="65">
        <f>VLOOKUP($A30,'Return Data'!$B$7:$R$2843,11,0)</f>
        <v>2.0630999999999999</v>
      </c>
      <c r="G30" s="66">
        <f t="shared" si="1"/>
        <v>18</v>
      </c>
      <c r="H30" s="65">
        <f>VLOOKUP($A30,'Return Data'!$B$7:$R$2843,12,0)</f>
        <v>2.8441999999999998</v>
      </c>
      <c r="I30" s="66">
        <f t="shared" si="8"/>
        <v>18</v>
      </c>
      <c r="J30" s="65">
        <f>VLOOKUP($A30,'Return Data'!$B$7:$R$2843,13,0)</f>
        <v>3.0129999999999999</v>
      </c>
      <c r="K30" s="66">
        <f t="shared" si="9"/>
        <v>18</v>
      </c>
      <c r="L30" s="65">
        <f>VLOOKUP($A30,'Return Data'!$B$7:$R$2843,17,0)</f>
        <v>4.6726000000000001</v>
      </c>
      <c r="M30" s="66">
        <f>RANK(L30,L$8:L$34,0)</f>
        <v>17</v>
      </c>
      <c r="N30" s="65">
        <f>VLOOKUP($A30,'Return Data'!$B$7:$R$2843,14,0)</f>
        <v>5.3536000000000001</v>
      </c>
      <c r="O30" s="66">
        <f>RANK(N30,N$8:N$34,0)</f>
        <v>15</v>
      </c>
      <c r="P30" s="65">
        <f>VLOOKUP($A30,'Return Data'!$B$7:$R$2843,15,0)</f>
        <v>5.8440000000000003</v>
      </c>
      <c r="Q30" s="66">
        <f>RANK(P30,P$8:P$34,0)</f>
        <v>12</v>
      </c>
      <c r="R30" s="65">
        <f>VLOOKUP($A30,'Return Data'!$B$7:$R$2843,16,0)</f>
        <v>6.9020999999999999</v>
      </c>
      <c r="S30" s="67">
        <f t="shared" si="5"/>
        <v>7</v>
      </c>
    </row>
    <row r="31" spans="1:19" x14ac:dyDescent="0.3">
      <c r="A31" s="63" t="s">
        <v>1737</v>
      </c>
      <c r="B31" s="64">
        <f>VLOOKUP($A31,'Return Data'!$B$7:$R$2843,3,0)</f>
        <v>44344</v>
      </c>
      <c r="C31" s="65">
        <f>VLOOKUP($A31,'Return Data'!$B$7:$R$2843,4,0)</f>
        <v>10.5875</v>
      </c>
      <c r="D31" s="65">
        <f>VLOOKUP($A31,'Return Data'!$B$7:$R$2843,10,0)</f>
        <v>1.3129</v>
      </c>
      <c r="E31" s="66">
        <f t="shared" si="0"/>
        <v>4</v>
      </c>
      <c r="F31" s="65">
        <f>VLOOKUP($A31,'Return Data'!$B$7:$R$2843,11,0)</f>
        <v>2.3016000000000001</v>
      </c>
      <c r="G31" s="66">
        <f t="shared" si="1"/>
        <v>4</v>
      </c>
      <c r="H31" s="65">
        <f>VLOOKUP($A31,'Return Data'!$B$7:$R$2843,12,0)</f>
        <v>3.53</v>
      </c>
      <c r="I31" s="66">
        <f t="shared" si="8"/>
        <v>2</v>
      </c>
      <c r="J31" s="65">
        <f>VLOOKUP($A31,'Return Data'!$B$7:$R$2843,13,0)</f>
        <v>4.4709000000000003</v>
      </c>
      <c r="K31" s="66">
        <f t="shared" si="9"/>
        <v>1</v>
      </c>
      <c r="L31" s="65"/>
      <c r="M31" s="66"/>
      <c r="N31" s="65"/>
      <c r="O31" s="66"/>
      <c r="P31" s="65"/>
      <c r="Q31" s="66"/>
      <c r="R31" s="65">
        <f>VLOOKUP($A31,'Return Data'!$B$7:$R$2843,16,0)</f>
        <v>4.4462000000000002</v>
      </c>
      <c r="S31" s="67">
        <f t="shared" si="5"/>
        <v>22</v>
      </c>
    </row>
    <row r="32" spans="1:19" x14ac:dyDescent="0.3">
      <c r="A32" s="63" t="s">
        <v>1738</v>
      </c>
      <c r="B32" s="64">
        <f>VLOOKUP($A32,'Return Data'!$B$7:$R$2843,3,0)</f>
        <v>44344</v>
      </c>
      <c r="C32" s="65">
        <f>VLOOKUP($A32,'Return Data'!$B$7:$R$2843,4,0)</f>
        <v>11.571899999999999</v>
      </c>
      <c r="D32" s="65">
        <f>VLOOKUP($A32,'Return Data'!$B$7:$R$2843,10,0)</f>
        <v>1.3923000000000001</v>
      </c>
      <c r="E32" s="66">
        <f t="shared" si="0"/>
        <v>1</v>
      </c>
      <c r="F32" s="65">
        <f>VLOOKUP($A32,'Return Data'!$B$7:$R$2843,11,0)</f>
        <v>2.4016999999999999</v>
      </c>
      <c r="G32" s="66">
        <f t="shared" si="1"/>
        <v>2</v>
      </c>
      <c r="H32" s="65">
        <f>VLOOKUP($A32,'Return Data'!$B$7:$R$2843,12,0)</f>
        <v>3.6101000000000001</v>
      </c>
      <c r="I32" s="66">
        <f t="shared" si="8"/>
        <v>1</v>
      </c>
      <c r="J32" s="65">
        <f>VLOOKUP($A32,'Return Data'!$B$7:$R$2843,13,0)</f>
        <v>4.2354000000000003</v>
      </c>
      <c r="K32" s="66">
        <f t="shared" si="9"/>
        <v>2</v>
      </c>
      <c r="L32" s="65">
        <f>VLOOKUP($A32,'Return Data'!$B$7:$R$2843,17,0)</f>
        <v>5.9086999999999996</v>
      </c>
      <c r="M32" s="66">
        <f>RANK(L32,L$8:L$34,0)</f>
        <v>1</v>
      </c>
      <c r="N32" s="65"/>
      <c r="O32" s="66"/>
      <c r="P32" s="65"/>
      <c r="Q32" s="66"/>
      <c r="R32" s="65">
        <f>VLOOKUP($A32,'Return Data'!$B$7:$R$2843,16,0)</f>
        <v>6.1559999999999997</v>
      </c>
      <c r="S32" s="67">
        <f t="shared" si="5"/>
        <v>17</v>
      </c>
    </row>
    <row r="33" spans="1:19" x14ac:dyDescent="0.3">
      <c r="A33" s="63" t="s">
        <v>1739</v>
      </c>
      <c r="B33" s="64">
        <f>VLOOKUP($A33,'Return Data'!$B$7:$R$2843,3,0)</f>
        <v>44344</v>
      </c>
      <c r="C33" s="65">
        <f>VLOOKUP($A33,'Return Data'!$B$7:$R$2843,4,0)</f>
        <v>11.2742</v>
      </c>
      <c r="D33" s="65">
        <f>VLOOKUP($A33,'Return Data'!$B$7:$R$2843,10,0)</f>
        <v>1.2727999999999999</v>
      </c>
      <c r="E33" s="66">
        <f t="shared" si="0"/>
        <v>6</v>
      </c>
      <c r="F33" s="65">
        <f>VLOOKUP($A33,'Return Data'!$B$7:$R$2843,11,0)</f>
        <v>1.98</v>
      </c>
      <c r="G33" s="66">
        <f t="shared" si="1"/>
        <v>19</v>
      </c>
      <c r="H33" s="65">
        <f>VLOOKUP($A33,'Return Data'!$B$7:$R$2843,12,0)</f>
        <v>2.9653999999999998</v>
      </c>
      <c r="I33" s="66">
        <f t="shared" si="8"/>
        <v>17</v>
      </c>
      <c r="J33" s="65">
        <f>VLOOKUP($A33,'Return Data'!$B$7:$R$2843,13,0)</f>
        <v>3.3997999999999999</v>
      </c>
      <c r="K33" s="66">
        <f t="shared" si="9"/>
        <v>17</v>
      </c>
      <c r="L33" s="65">
        <f>VLOOKUP($A33,'Return Data'!$B$7:$R$2843,17,0)</f>
        <v>5.1529999999999996</v>
      </c>
      <c r="M33" s="66">
        <f>RANK(L33,L$8:L$34,0)</f>
        <v>12</v>
      </c>
      <c r="N33" s="65"/>
      <c r="O33" s="66"/>
      <c r="P33" s="65"/>
      <c r="Q33" s="66"/>
      <c r="R33" s="65">
        <f>VLOOKUP($A33,'Return Data'!$B$7:$R$2843,16,0)</f>
        <v>5.4291</v>
      </c>
      <c r="S33" s="67">
        <f t="shared" si="5"/>
        <v>19</v>
      </c>
    </row>
    <row r="34" spans="1:19" x14ac:dyDescent="0.3">
      <c r="A34" s="63" t="s">
        <v>1740</v>
      </c>
      <c r="B34" s="64">
        <f>VLOOKUP($A34,'Return Data'!$B$7:$R$2843,3,0)</f>
        <v>44344</v>
      </c>
      <c r="C34" s="65">
        <f>VLOOKUP($A34,'Return Data'!$B$7:$R$2843,4,0)</f>
        <v>28.6982</v>
      </c>
      <c r="D34" s="65">
        <f>VLOOKUP($A34,'Return Data'!$B$7:$R$2843,10,0)</f>
        <v>1.3240000000000001</v>
      </c>
      <c r="E34" s="66">
        <f t="shared" si="0"/>
        <v>3</v>
      </c>
      <c r="F34" s="65">
        <f>VLOOKUP($A34,'Return Data'!$B$7:$R$2843,11,0)</f>
        <v>2.2963</v>
      </c>
      <c r="G34" s="66">
        <f t="shared" si="1"/>
        <v>6</v>
      </c>
      <c r="H34" s="65">
        <f>VLOOKUP($A34,'Return Data'!$B$7:$R$2843,12,0)</f>
        <v>3.3216000000000001</v>
      </c>
      <c r="I34" s="66">
        <f t="shared" si="8"/>
        <v>7</v>
      </c>
      <c r="J34" s="65">
        <f>VLOOKUP($A34,'Return Data'!$B$7:$R$2843,13,0)</f>
        <v>3.8603999999999998</v>
      </c>
      <c r="K34" s="66">
        <f t="shared" si="9"/>
        <v>4</v>
      </c>
      <c r="L34" s="65">
        <f>VLOOKUP($A34,'Return Data'!$B$7:$R$2843,17,0)</f>
        <v>5.2625000000000002</v>
      </c>
      <c r="M34" s="66">
        <f>RANK(L34,L$8:L$34,0)</f>
        <v>9</v>
      </c>
      <c r="N34" s="65">
        <f>VLOOKUP($A34,'Return Data'!$B$7:$R$2843,14,0)</f>
        <v>5.8282999999999996</v>
      </c>
      <c r="O34" s="66">
        <f>RANK(N34,N$8:N$34,0)</f>
        <v>8</v>
      </c>
      <c r="P34" s="65">
        <f>VLOOKUP($A34,'Return Data'!$B$7:$R$2843,15,0)</f>
        <v>6.1429999999999998</v>
      </c>
      <c r="Q34" s="66">
        <f>RANK(P34,P$8:P$34,0)</f>
        <v>8</v>
      </c>
      <c r="R34" s="65">
        <f>VLOOKUP($A34,'Return Data'!$B$7:$R$2843,16,0)</f>
        <v>6.9020000000000001</v>
      </c>
      <c r="S34" s="67">
        <f t="shared" si="5"/>
        <v>8</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1.1450222222222222</v>
      </c>
      <c r="E36" s="74"/>
      <c r="F36" s="75">
        <f>AVERAGE(F8:F34)</f>
        <v>2.0312666666666668</v>
      </c>
      <c r="G36" s="74"/>
      <c r="H36" s="75">
        <f>AVERAGE(H8:H34)</f>
        <v>2.9488640000000004</v>
      </c>
      <c r="I36" s="74"/>
      <c r="J36" s="75">
        <f>AVERAGE(J8:J34)</f>
        <v>3.3004559999999996</v>
      </c>
      <c r="K36" s="74"/>
      <c r="L36" s="75">
        <f>AVERAGE(L8:L34)</f>
        <v>4.8239608695652176</v>
      </c>
      <c r="M36" s="74"/>
      <c r="N36" s="75">
        <f>AVERAGE(N8:N34)</f>
        <v>5.4275000000000002</v>
      </c>
      <c r="O36" s="74"/>
      <c r="P36" s="75">
        <f>AVERAGE(P8:P34)</f>
        <v>6.0449666666666664</v>
      </c>
      <c r="Q36" s="74"/>
      <c r="R36" s="75">
        <f>AVERAGE(R8:R34)</f>
        <v>5.8645259259259266</v>
      </c>
      <c r="S36" s="76"/>
    </row>
    <row r="37" spans="1:19" x14ac:dyDescent="0.3">
      <c r="A37" s="73" t="s">
        <v>28</v>
      </c>
      <c r="B37" s="74"/>
      <c r="C37" s="74"/>
      <c r="D37" s="75">
        <f>MIN(D8:D34)</f>
        <v>0.33829999999999999</v>
      </c>
      <c r="E37" s="74"/>
      <c r="F37" s="75">
        <f>MIN(F8:F34)</f>
        <v>0.89349999999999996</v>
      </c>
      <c r="G37" s="74"/>
      <c r="H37" s="75">
        <f>MIN(H8:H34)</f>
        <v>0.97309999999999997</v>
      </c>
      <c r="I37" s="74"/>
      <c r="J37" s="75">
        <f>MIN(J8:J34)</f>
        <v>0.1454</v>
      </c>
      <c r="K37" s="74"/>
      <c r="L37" s="75">
        <f>MIN(L8:L34)</f>
        <v>1.9108000000000001</v>
      </c>
      <c r="M37" s="74"/>
      <c r="N37" s="75">
        <f>MIN(N8:N34)</f>
        <v>1.8109</v>
      </c>
      <c r="O37" s="74"/>
      <c r="P37" s="75">
        <f>MIN(P8:P34)</f>
        <v>5.1582999999999997</v>
      </c>
      <c r="Q37" s="74"/>
      <c r="R37" s="75">
        <f>MIN(R8:R34)</f>
        <v>2.7120000000000002</v>
      </c>
      <c r="S37" s="76"/>
    </row>
    <row r="38" spans="1:19" ht="15" thickBot="1" x14ac:dyDescent="0.35">
      <c r="A38" s="77" t="s">
        <v>29</v>
      </c>
      <c r="B38" s="78"/>
      <c r="C38" s="78"/>
      <c r="D38" s="79">
        <f>MAX(D8:D34)</f>
        <v>1.3923000000000001</v>
      </c>
      <c r="E38" s="78"/>
      <c r="F38" s="79">
        <f>MAX(F8:F34)</f>
        <v>2.4039000000000001</v>
      </c>
      <c r="G38" s="78"/>
      <c r="H38" s="79">
        <f>MAX(H8:H34)</f>
        <v>3.6101000000000001</v>
      </c>
      <c r="I38" s="78"/>
      <c r="J38" s="79">
        <f>MAX(J8:J34)</f>
        <v>4.4709000000000003</v>
      </c>
      <c r="K38" s="78"/>
      <c r="L38" s="79">
        <f>MAX(L8:L34)</f>
        <v>5.9086999999999996</v>
      </c>
      <c r="M38" s="78"/>
      <c r="N38" s="79">
        <f>MAX(N8:N34)</f>
        <v>6.0288000000000004</v>
      </c>
      <c r="O38" s="78"/>
      <c r="P38" s="79">
        <f>MAX(P8:P34)</f>
        <v>6.3741000000000003</v>
      </c>
      <c r="Q38" s="78"/>
      <c r="R38" s="79">
        <f>MAX(R8:R34)</f>
        <v>7.3329000000000004</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44344</v>
      </c>
      <c r="C8" s="65">
        <f>VLOOKUP($A8,'Return Data'!$B$7:$R$2843,4,0)</f>
        <v>20.967400000000001</v>
      </c>
      <c r="D8" s="65">
        <f>VLOOKUP($A8,'Return Data'!$B$7:$R$2843,10,0)</f>
        <v>1.1789000000000001</v>
      </c>
      <c r="E8" s="66">
        <f t="shared" ref="E8:E34" si="0">RANK(D8,D$8:D$34,0)</f>
        <v>4</v>
      </c>
      <c r="F8" s="65">
        <f>VLOOKUP($A8,'Return Data'!$B$7:$R$2843,11,0)</f>
        <v>2.0828000000000002</v>
      </c>
      <c r="G8" s="66">
        <f t="shared" ref="G8:G34" si="1">RANK(F8,F$8:F$34,0)</f>
        <v>1</v>
      </c>
      <c r="H8" s="65">
        <f>VLOOKUP($A8,'Return Data'!$B$7:$R$2843,12,0)</f>
        <v>2.8176999999999999</v>
      </c>
      <c r="I8" s="66">
        <f t="shared" ref="I8:I23" si="2">RANK(H8,H$8:H$34,0)</f>
        <v>9</v>
      </c>
      <c r="J8" s="65">
        <f>VLOOKUP($A8,'Return Data'!$B$7:$R$2843,13,0)</f>
        <v>3.0972</v>
      </c>
      <c r="K8" s="66">
        <f t="shared" ref="K8:K23" si="3">RANK(J8,J$8:J$34,0)</f>
        <v>8</v>
      </c>
      <c r="L8" s="65">
        <f>VLOOKUP($A8,'Return Data'!$B$7:$R$2843,17,0)</f>
        <v>4.6699000000000002</v>
      </c>
      <c r="M8" s="66">
        <f t="shared" ref="M8:M18" si="4">RANK(L8,L$8:L$34,0)</f>
        <v>7</v>
      </c>
      <c r="N8" s="65">
        <f>VLOOKUP($A8,'Return Data'!$B$7:$R$2843,14,0)</f>
        <v>5.2005999999999997</v>
      </c>
      <c r="O8" s="66">
        <f>RANK(N8,N$8:N$34,0)</f>
        <v>7</v>
      </c>
      <c r="P8" s="65">
        <f>VLOOKUP($A8,'Return Data'!$B$7:$R$2843,15,0)</f>
        <v>5.5218999999999996</v>
      </c>
      <c r="Q8" s="66">
        <f>RANK(P8,P$8:P$34,0)</f>
        <v>7</v>
      </c>
      <c r="R8" s="65">
        <f>VLOOKUP($A8,'Return Data'!$B$7:$R$2843,16,0)</f>
        <v>6.4461000000000004</v>
      </c>
      <c r="S8" s="67">
        <f t="shared" ref="S8:S34" si="5">RANK(R8,R$8:R$34,0)</f>
        <v>10</v>
      </c>
    </row>
    <row r="9" spans="1:20" x14ac:dyDescent="0.3">
      <c r="A9" s="63" t="s">
        <v>1742</v>
      </c>
      <c r="B9" s="64">
        <f>VLOOKUP($A9,'Return Data'!$B$7:$R$2843,3,0)</f>
        <v>44344</v>
      </c>
      <c r="C9" s="65">
        <f>VLOOKUP($A9,'Return Data'!$B$7:$R$2843,4,0)</f>
        <v>14.747199999999999</v>
      </c>
      <c r="D9" s="65">
        <f>VLOOKUP($A9,'Return Data'!$B$7:$R$2843,10,0)</f>
        <v>1.0794999999999999</v>
      </c>
      <c r="E9" s="66">
        <f t="shared" si="0"/>
        <v>12</v>
      </c>
      <c r="F9" s="65">
        <f>VLOOKUP($A9,'Return Data'!$B$7:$R$2843,11,0)</f>
        <v>1.8502000000000001</v>
      </c>
      <c r="G9" s="66">
        <f t="shared" si="1"/>
        <v>13</v>
      </c>
      <c r="H9" s="65">
        <f>VLOOKUP($A9,'Return Data'!$B$7:$R$2843,12,0)</f>
        <v>2.6092</v>
      </c>
      <c r="I9" s="66">
        <f t="shared" si="2"/>
        <v>14</v>
      </c>
      <c r="J9" s="65">
        <f>VLOOKUP($A9,'Return Data'!$B$7:$R$2843,13,0)</f>
        <v>2.7221000000000002</v>
      </c>
      <c r="K9" s="66">
        <f t="shared" si="3"/>
        <v>17</v>
      </c>
      <c r="L9" s="65">
        <f>VLOOKUP($A9,'Return Data'!$B$7:$R$2843,17,0)</f>
        <v>4.4812000000000003</v>
      </c>
      <c r="M9" s="66">
        <f t="shared" si="4"/>
        <v>13</v>
      </c>
      <c r="N9" s="65">
        <f>VLOOKUP($A9,'Return Data'!$B$7:$R$2843,14,0)</f>
        <v>5.0541</v>
      </c>
      <c r="O9" s="66">
        <f>RANK(N9,N$8:N$34,0)</f>
        <v>11</v>
      </c>
      <c r="P9" s="65">
        <f>VLOOKUP($A9,'Return Data'!$B$7:$R$2843,15,0)</f>
        <v>5.4820000000000002</v>
      </c>
      <c r="Q9" s="66">
        <f>RANK(P9,P$8:P$34,0)</f>
        <v>8</v>
      </c>
      <c r="R9" s="65">
        <f>VLOOKUP($A9,'Return Data'!$B$7:$R$2843,16,0)</f>
        <v>5.8864000000000001</v>
      </c>
      <c r="S9" s="67">
        <f t="shared" si="5"/>
        <v>13</v>
      </c>
    </row>
    <row r="10" spans="1:20" x14ac:dyDescent="0.3">
      <c r="A10" s="63" t="s">
        <v>1743</v>
      </c>
      <c r="B10" s="64">
        <f>VLOOKUP($A10,'Return Data'!$B$7:$R$2843,3,0)</f>
        <v>44344</v>
      </c>
      <c r="C10" s="65">
        <f>VLOOKUP($A10,'Return Data'!$B$7:$R$2843,4,0)</f>
        <v>12.75</v>
      </c>
      <c r="D10" s="65">
        <f>VLOOKUP($A10,'Return Data'!$B$7:$R$2843,10,0)</f>
        <v>1.0221</v>
      </c>
      <c r="E10" s="66">
        <f t="shared" si="0"/>
        <v>17</v>
      </c>
      <c r="F10" s="65">
        <f>VLOOKUP($A10,'Return Data'!$B$7:$R$2843,11,0)</f>
        <v>1.9266000000000001</v>
      </c>
      <c r="G10" s="66">
        <f t="shared" si="1"/>
        <v>10</v>
      </c>
      <c r="H10" s="65">
        <f>VLOOKUP($A10,'Return Data'!$B$7:$R$2843,12,0)</f>
        <v>2.8807</v>
      </c>
      <c r="I10" s="66">
        <f t="shared" si="2"/>
        <v>6</v>
      </c>
      <c r="J10" s="65">
        <f>VLOOKUP($A10,'Return Data'!$B$7:$R$2843,13,0)</f>
        <v>3.1637</v>
      </c>
      <c r="K10" s="66">
        <f t="shared" si="3"/>
        <v>6</v>
      </c>
      <c r="L10" s="65">
        <f>VLOOKUP($A10,'Return Data'!$B$7:$R$2843,17,0)</f>
        <v>4.8103999999999996</v>
      </c>
      <c r="M10" s="66">
        <f t="shared" si="4"/>
        <v>3</v>
      </c>
      <c r="N10" s="65">
        <f>VLOOKUP($A10,'Return Data'!$B$7:$R$2843,14,0)</f>
        <v>5.3144999999999998</v>
      </c>
      <c r="O10" s="66">
        <f>RANK(N10,N$8:N$34,0)</f>
        <v>1</v>
      </c>
      <c r="P10" s="65"/>
      <c r="Q10" s="66"/>
      <c r="R10" s="65">
        <f>VLOOKUP($A10,'Return Data'!$B$7:$R$2843,16,0)</f>
        <v>5.6551</v>
      </c>
      <c r="S10" s="67">
        <f t="shared" si="5"/>
        <v>16</v>
      </c>
    </row>
    <row r="11" spans="1:20" x14ac:dyDescent="0.3">
      <c r="A11" s="63" t="s">
        <v>1744</v>
      </c>
      <c r="B11" s="64">
        <f>VLOOKUP($A11,'Return Data'!$B$7:$R$2843,3,0)</f>
        <v>44344</v>
      </c>
      <c r="C11" s="65">
        <f>VLOOKUP($A11,'Return Data'!$B$7:$R$2843,4,0)</f>
        <v>11.286199999999999</v>
      </c>
      <c r="D11" s="65">
        <f>VLOOKUP($A11,'Return Data'!$B$7:$R$2843,10,0)</f>
        <v>0.74629999999999996</v>
      </c>
      <c r="E11" s="66">
        <f t="shared" si="0"/>
        <v>26</v>
      </c>
      <c r="F11" s="65">
        <f>VLOOKUP($A11,'Return Data'!$B$7:$R$2843,11,0)</f>
        <v>1.1479999999999999</v>
      </c>
      <c r="G11" s="66">
        <f t="shared" si="1"/>
        <v>26</v>
      </c>
      <c r="H11" s="65">
        <f>VLOOKUP($A11,'Return Data'!$B$7:$R$2843,12,0)</f>
        <v>1.7637</v>
      </c>
      <c r="I11" s="66">
        <f t="shared" si="2"/>
        <v>23</v>
      </c>
      <c r="J11" s="65">
        <f>VLOOKUP($A11,'Return Data'!$B$7:$R$2843,13,0)</f>
        <v>2.1533000000000002</v>
      </c>
      <c r="K11" s="66">
        <f t="shared" si="3"/>
        <v>20</v>
      </c>
      <c r="L11" s="65">
        <f>VLOOKUP($A11,'Return Data'!$B$7:$R$2843,17,0)</f>
        <v>3.4123000000000001</v>
      </c>
      <c r="M11" s="66">
        <f t="shared" si="4"/>
        <v>20</v>
      </c>
      <c r="N11" s="65"/>
      <c r="O11" s="66"/>
      <c r="P11" s="65"/>
      <c r="Q11" s="66"/>
      <c r="R11" s="65">
        <f>VLOOKUP($A11,'Return Data'!$B$7:$R$2843,16,0)</f>
        <v>4.1938000000000004</v>
      </c>
      <c r="S11" s="67">
        <f t="shared" si="5"/>
        <v>21</v>
      </c>
    </row>
    <row r="12" spans="1:20" x14ac:dyDescent="0.3">
      <c r="A12" s="63" t="s">
        <v>1745</v>
      </c>
      <c r="B12" s="64">
        <f>VLOOKUP($A12,'Return Data'!$B$7:$R$2843,3,0)</f>
        <v>44344</v>
      </c>
      <c r="C12" s="65">
        <f>VLOOKUP($A12,'Return Data'!$B$7:$R$2843,4,0)</f>
        <v>11.835000000000001</v>
      </c>
      <c r="D12" s="65">
        <f>VLOOKUP($A12,'Return Data'!$B$7:$R$2843,10,0)</f>
        <v>1.0243</v>
      </c>
      <c r="E12" s="66">
        <f t="shared" si="0"/>
        <v>16</v>
      </c>
      <c r="F12" s="65">
        <f>VLOOKUP($A12,'Return Data'!$B$7:$R$2843,11,0)</f>
        <v>1.8151999999999999</v>
      </c>
      <c r="G12" s="66">
        <f t="shared" si="1"/>
        <v>15</v>
      </c>
      <c r="H12" s="65">
        <f>VLOOKUP($A12,'Return Data'!$B$7:$R$2843,12,0)</f>
        <v>2.6008</v>
      </c>
      <c r="I12" s="66">
        <f t="shared" si="2"/>
        <v>16</v>
      </c>
      <c r="J12" s="65">
        <f>VLOOKUP($A12,'Return Data'!$B$7:$R$2843,13,0)</f>
        <v>2.9220000000000002</v>
      </c>
      <c r="K12" s="66">
        <f t="shared" si="3"/>
        <v>15</v>
      </c>
      <c r="L12" s="65">
        <f>VLOOKUP($A12,'Return Data'!$B$7:$R$2843,17,0)</f>
        <v>4.5016999999999996</v>
      </c>
      <c r="M12" s="66">
        <f t="shared" si="4"/>
        <v>12</v>
      </c>
      <c r="N12" s="65">
        <f>VLOOKUP($A12,'Return Data'!$B$7:$R$2843,14,0)</f>
        <v>5.0998999999999999</v>
      </c>
      <c r="O12" s="66">
        <f t="shared" ref="O12:O18" si="6">RANK(N12,N$8:N$34,0)</f>
        <v>9</v>
      </c>
      <c r="P12" s="65"/>
      <c r="Q12" s="66"/>
      <c r="R12" s="65">
        <f>VLOOKUP($A12,'Return Data'!$B$7:$R$2843,16,0)</f>
        <v>5.1740000000000004</v>
      </c>
      <c r="S12" s="67">
        <f t="shared" si="5"/>
        <v>18</v>
      </c>
    </row>
    <row r="13" spans="1:20" x14ac:dyDescent="0.3">
      <c r="A13" s="63" t="s">
        <v>1746</v>
      </c>
      <c r="B13" s="64">
        <f>VLOOKUP($A13,'Return Data'!$B$7:$R$2843,3,0)</f>
        <v>44344</v>
      </c>
      <c r="C13" s="65">
        <f>VLOOKUP($A13,'Return Data'!$B$7:$R$2843,4,0)</f>
        <v>15.2227</v>
      </c>
      <c r="D13" s="65">
        <f>VLOOKUP($A13,'Return Data'!$B$7:$R$2843,10,0)</f>
        <v>1.0508</v>
      </c>
      <c r="E13" s="66">
        <f t="shared" si="0"/>
        <v>14</v>
      </c>
      <c r="F13" s="65">
        <f>VLOOKUP($A13,'Return Data'!$B$7:$R$2843,11,0)</f>
        <v>1.9078999999999999</v>
      </c>
      <c r="G13" s="66">
        <f t="shared" si="1"/>
        <v>11</v>
      </c>
      <c r="H13" s="65">
        <f>VLOOKUP($A13,'Return Data'!$B$7:$R$2843,12,0)</f>
        <v>2.7658</v>
      </c>
      <c r="I13" s="66">
        <f t="shared" si="2"/>
        <v>12</v>
      </c>
      <c r="J13" s="65">
        <f>VLOOKUP($A13,'Return Data'!$B$7:$R$2843,13,0)</f>
        <v>2.9799000000000002</v>
      </c>
      <c r="K13" s="66">
        <f t="shared" si="3"/>
        <v>13</v>
      </c>
      <c r="L13" s="65">
        <f>VLOOKUP($A13,'Return Data'!$B$7:$R$2843,17,0)</f>
        <v>4.7698</v>
      </c>
      <c r="M13" s="66">
        <f t="shared" si="4"/>
        <v>4</v>
      </c>
      <c r="N13" s="65">
        <f>VLOOKUP($A13,'Return Data'!$B$7:$R$2843,14,0)</f>
        <v>5.2881999999999998</v>
      </c>
      <c r="O13" s="66">
        <f t="shared" si="6"/>
        <v>3</v>
      </c>
      <c r="P13" s="65">
        <f>VLOOKUP($A13,'Return Data'!$B$7:$R$2843,15,0)</f>
        <v>5.6532</v>
      </c>
      <c r="Q13" s="66">
        <f t="shared" ref="Q13:Q18" si="7">RANK(P13,P$8:P$34,0)</f>
        <v>3</v>
      </c>
      <c r="R13" s="65">
        <f>VLOOKUP($A13,'Return Data'!$B$7:$R$2843,16,0)</f>
        <v>6.2573999999999996</v>
      </c>
      <c r="S13" s="67">
        <f t="shared" si="5"/>
        <v>11</v>
      </c>
    </row>
    <row r="14" spans="1:20" x14ac:dyDescent="0.3">
      <c r="A14" s="63" t="s">
        <v>1747</v>
      </c>
      <c r="B14" s="64">
        <f>VLOOKUP($A14,'Return Data'!$B$7:$R$2843,3,0)</f>
        <v>44344</v>
      </c>
      <c r="C14" s="65">
        <f>VLOOKUP($A14,'Return Data'!$B$7:$R$2843,4,0)</f>
        <v>24.157</v>
      </c>
      <c r="D14" s="65">
        <f>VLOOKUP($A14,'Return Data'!$B$7:$R$2843,10,0)</f>
        <v>1.1303000000000001</v>
      </c>
      <c r="E14" s="66">
        <f t="shared" si="0"/>
        <v>6</v>
      </c>
      <c r="F14" s="65">
        <f>VLOOKUP($A14,'Return Data'!$B$7:$R$2843,11,0)</f>
        <v>1.9756</v>
      </c>
      <c r="G14" s="66">
        <f t="shared" si="1"/>
        <v>5</v>
      </c>
      <c r="H14" s="65">
        <f>VLOOKUP($A14,'Return Data'!$B$7:$R$2843,12,0)</f>
        <v>2.7783000000000002</v>
      </c>
      <c r="I14" s="66">
        <f t="shared" si="2"/>
        <v>11</v>
      </c>
      <c r="J14" s="65">
        <f>VLOOKUP($A14,'Return Data'!$B$7:$R$2843,13,0)</f>
        <v>3.0192999999999999</v>
      </c>
      <c r="K14" s="66">
        <f t="shared" si="3"/>
        <v>11</v>
      </c>
      <c r="L14" s="65">
        <f>VLOOKUP($A14,'Return Data'!$B$7:$R$2843,17,0)</f>
        <v>4.3437999999999999</v>
      </c>
      <c r="M14" s="66">
        <f t="shared" si="4"/>
        <v>15</v>
      </c>
      <c r="N14" s="65">
        <f>VLOOKUP($A14,'Return Data'!$B$7:$R$2843,14,0)</f>
        <v>4.8761999999999999</v>
      </c>
      <c r="O14" s="66">
        <f t="shared" si="6"/>
        <v>13</v>
      </c>
      <c r="P14" s="65">
        <f>VLOOKUP($A14,'Return Data'!$B$7:$R$2843,15,0)</f>
        <v>5.2766000000000002</v>
      </c>
      <c r="Q14" s="66">
        <f t="shared" si="7"/>
        <v>13</v>
      </c>
      <c r="R14" s="65">
        <f>VLOOKUP($A14,'Return Data'!$B$7:$R$2843,16,0)</f>
        <v>6.6973000000000003</v>
      </c>
      <c r="S14" s="67">
        <f t="shared" si="5"/>
        <v>7</v>
      </c>
    </row>
    <row r="15" spans="1:20" x14ac:dyDescent="0.3">
      <c r="A15" s="63" t="s">
        <v>1748</v>
      </c>
      <c r="B15" s="64">
        <f>VLOOKUP($A15,'Return Data'!$B$7:$R$2843,3,0)</f>
        <v>44344</v>
      </c>
      <c r="C15" s="65">
        <f>VLOOKUP($A15,'Return Data'!$B$7:$R$2843,4,0)</f>
        <v>27.000699999999998</v>
      </c>
      <c r="D15" s="65">
        <f>VLOOKUP($A15,'Return Data'!$B$7:$R$2843,10,0)</f>
        <v>1.1603000000000001</v>
      </c>
      <c r="E15" s="66">
        <f t="shared" si="0"/>
        <v>5</v>
      </c>
      <c r="F15" s="65">
        <f>VLOOKUP($A15,'Return Data'!$B$7:$R$2843,11,0)</f>
        <v>1.9501999999999999</v>
      </c>
      <c r="G15" s="66">
        <f t="shared" si="1"/>
        <v>6</v>
      </c>
      <c r="H15" s="65">
        <f>VLOOKUP($A15,'Return Data'!$B$7:$R$2843,12,0)</f>
        <v>2.9072</v>
      </c>
      <c r="I15" s="66">
        <f t="shared" si="2"/>
        <v>4</v>
      </c>
      <c r="J15" s="65">
        <f>VLOOKUP($A15,'Return Data'!$B$7:$R$2843,13,0)</f>
        <v>3.0569000000000002</v>
      </c>
      <c r="K15" s="66">
        <f t="shared" si="3"/>
        <v>9</v>
      </c>
      <c r="L15" s="65">
        <f>VLOOKUP($A15,'Return Data'!$B$7:$R$2843,17,0)</f>
        <v>4.5937999999999999</v>
      </c>
      <c r="M15" s="66">
        <f t="shared" si="4"/>
        <v>10</v>
      </c>
      <c r="N15" s="65">
        <f>VLOOKUP($A15,'Return Data'!$B$7:$R$2843,14,0)</f>
        <v>5.1851000000000003</v>
      </c>
      <c r="O15" s="66">
        <f t="shared" si="6"/>
        <v>8</v>
      </c>
      <c r="P15" s="65">
        <f>VLOOKUP($A15,'Return Data'!$B$7:$R$2843,15,0)</f>
        <v>5.5492999999999997</v>
      </c>
      <c r="Q15" s="66">
        <f t="shared" si="7"/>
        <v>6</v>
      </c>
      <c r="R15" s="65">
        <f>VLOOKUP($A15,'Return Data'!$B$7:$R$2843,16,0)</f>
        <v>7.1314000000000002</v>
      </c>
      <c r="S15" s="67">
        <f t="shared" si="5"/>
        <v>2</v>
      </c>
    </row>
    <row r="16" spans="1:20" x14ac:dyDescent="0.3">
      <c r="A16" s="63" t="s">
        <v>1749</v>
      </c>
      <c r="B16" s="64">
        <f>VLOOKUP($A16,'Return Data'!$B$7:$R$2843,3,0)</f>
        <v>44344</v>
      </c>
      <c r="C16" s="65">
        <f>VLOOKUP($A16,'Return Data'!$B$7:$R$2843,4,0)</f>
        <v>25.6464</v>
      </c>
      <c r="D16" s="65">
        <f>VLOOKUP($A16,'Return Data'!$B$7:$R$2843,10,0)</f>
        <v>1.0568</v>
      </c>
      <c r="E16" s="66">
        <f t="shared" si="0"/>
        <v>13</v>
      </c>
      <c r="F16" s="65">
        <f>VLOOKUP($A16,'Return Data'!$B$7:$R$2843,11,0)</f>
        <v>1.8113999999999999</v>
      </c>
      <c r="G16" s="66">
        <f t="shared" si="1"/>
        <v>16</v>
      </c>
      <c r="H16" s="65">
        <f>VLOOKUP($A16,'Return Data'!$B$7:$R$2843,12,0)</f>
        <v>2.6928000000000001</v>
      </c>
      <c r="I16" s="66">
        <f t="shared" si="2"/>
        <v>13</v>
      </c>
      <c r="J16" s="65">
        <f>VLOOKUP($A16,'Return Data'!$B$7:$R$2843,13,0)</f>
        <v>2.9476</v>
      </c>
      <c r="K16" s="66">
        <f t="shared" si="3"/>
        <v>14</v>
      </c>
      <c r="L16" s="65">
        <f>VLOOKUP($A16,'Return Data'!$B$7:$R$2843,17,0)</f>
        <v>4.3230000000000004</v>
      </c>
      <c r="M16" s="66">
        <f t="shared" si="4"/>
        <v>16</v>
      </c>
      <c r="N16" s="65">
        <f>VLOOKUP($A16,'Return Data'!$B$7:$R$2843,14,0)</f>
        <v>5.0673000000000004</v>
      </c>
      <c r="O16" s="66">
        <f t="shared" si="6"/>
        <v>10</v>
      </c>
      <c r="P16" s="65">
        <f>VLOOKUP($A16,'Return Data'!$B$7:$R$2843,15,0)</f>
        <v>5.431</v>
      </c>
      <c r="Q16" s="66">
        <f t="shared" si="7"/>
        <v>9</v>
      </c>
      <c r="R16" s="65">
        <f>VLOOKUP($A16,'Return Data'!$B$7:$R$2843,16,0)</f>
        <v>6.7378</v>
      </c>
      <c r="S16" s="67">
        <f t="shared" si="5"/>
        <v>6</v>
      </c>
    </row>
    <row r="17" spans="1:19" x14ac:dyDescent="0.3">
      <c r="A17" s="63" t="s">
        <v>1750</v>
      </c>
      <c r="B17" s="64">
        <f>VLOOKUP($A17,'Return Data'!$B$7:$R$2843,3,0)</f>
        <v>44344</v>
      </c>
      <c r="C17" s="65">
        <f>VLOOKUP($A17,'Return Data'!$B$7:$R$2843,4,0)</f>
        <v>14.302099999999999</v>
      </c>
      <c r="D17" s="65">
        <f>VLOOKUP($A17,'Return Data'!$B$7:$R$2843,10,0)</f>
        <v>0.78149999999999997</v>
      </c>
      <c r="E17" s="66">
        <f t="shared" si="0"/>
        <v>24</v>
      </c>
      <c r="F17" s="65">
        <f>VLOOKUP($A17,'Return Data'!$B$7:$R$2843,11,0)</f>
        <v>1.2603</v>
      </c>
      <c r="G17" s="66">
        <f t="shared" si="1"/>
        <v>24</v>
      </c>
      <c r="H17" s="65">
        <f>VLOOKUP($A17,'Return Data'!$B$7:$R$2843,12,0)</f>
        <v>1.6749000000000001</v>
      </c>
      <c r="I17" s="66">
        <f t="shared" si="2"/>
        <v>24</v>
      </c>
      <c r="J17" s="65">
        <f>VLOOKUP($A17,'Return Data'!$B$7:$R$2843,13,0)</f>
        <v>1.7574000000000001</v>
      </c>
      <c r="K17" s="66">
        <f t="shared" si="3"/>
        <v>22</v>
      </c>
      <c r="L17" s="65">
        <f>VLOOKUP($A17,'Return Data'!$B$7:$R$2843,17,0)</f>
        <v>3.6661000000000001</v>
      </c>
      <c r="M17" s="66">
        <f t="shared" si="4"/>
        <v>19</v>
      </c>
      <c r="N17" s="65">
        <f>VLOOKUP($A17,'Return Data'!$B$7:$R$2843,14,0)</f>
        <v>4.4028999999999998</v>
      </c>
      <c r="O17" s="66">
        <f t="shared" si="6"/>
        <v>16</v>
      </c>
      <c r="P17" s="65">
        <f>VLOOKUP($A17,'Return Data'!$B$7:$R$2843,15,0)</f>
        <v>5.1346999999999996</v>
      </c>
      <c r="Q17" s="66">
        <f t="shared" si="7"/>
        <v>14</v>
      </c>
      <c r="R17" s="65">
        <f>VLOOKUP($A17,'Return Data'!$B$7:$R$2843,16,0)</f>
        <v>5.71</v>
      </c>
      <c r="S17" s="67">
        <f t="shared" si="5"/>
        <v>15</v>
      </c>
    </row>
    <row r="18" spans="1:19" x14ac:dyDescent="0.3">
      <c r="A18" s="63" t="s">
        <v>1751</v>
      </c>
      <c r="B18" s="64">
        <f>VLOOKUP($A18,'Return Data'!$B$7:$R$2843,3,0)</f>
        <v>44344</v>
      </c>
      <c r="C18" s="65">
        <f>VLOOKUP($A18,'Return Data'!$B$7:$R$2843,4,0)</f>
        <v>24.893000000000001</v>
      </c>
      <c r="D18" s="65">
        <f>VLOOKUP($A18,'Return Data'!$B$7:$R$2843,10,0)</f>
        <v>0.95509999999999995</v>
      </c>
      <c r="E18" s="66">
        <f t="shared" si="0"/>
        <v>20</v>
      </c>
      <c r="F18" s="65">
        <f>VLOOKUP($A18,'Return Data'!$B$7:$R$2843,11,0)</f>
        <v>1.8085</v>
      </c>
      <c r="G18" s="66">
        <f t="shared" si="1"/>
        <v>17</v>
      </c>
      <c r="H18" s="65">
        <f>VLOOKUP($A18,'Return Data'!$B$7:$R$2843,12,0)</f>
        <v>2.5733000000000001</v>
      </c>
      <c r="I18" s="66">
        <f t="shared" si="2"/>
        <v>17</v>
      </c>
      <c r="J18" s="65">
        <f>VLOOKUP($A18,'Return Data'!$B$7:$R$2843,13,0)</f>
        <v>2.9956</v>
      </c>
      <c r="K18" s="66">
        <f t="shared" si="3"/>
        <v>12</v>
      </c>
      <c r="L18" s="65">
        <f>VLOOKUP($A18,'Return Data'!$B$7:$R$2843,17,0)</f>
        <v>4.5612000000000004</v>
      </c>
      <c r="M18" s="66">
        <f t="shared" si="4"/>
        <v>11</v>
      </c>
      <c r="N18" s="65">
        <f>VLOOKUP($A18,'Return Data'!$B$7:$R$2843,14,0)</f>
        <v>5.0014000000000003</v>
      </c>
      <c r="O18" s="66">
        <f t="shared" si="6"/>
        <v>12</v>
      </c>
      <c r="P18" s="65">
        <f>VLOOKUP($A18,'Return Data'!$B$7:$R$2843,15,0)</f>
        <v>5.4109999999999996</v>
      </c>
      <c r="Q18" s="66">
        <f t="shared" si="7"/>
        <v>10</v>
      </c>
      <c r="R18" s="65">
        <f>VLOOKUP($A18,'Return Data'!$B$7:$R$2843,16,0)</f>
        <v>6.6879</v>
      </c>
      <c r="S18" s="67">
        <f t="shared" si="5"/>
        <v>8</v>
      </c>
    </row>
    <row r="19" spans="1:19" x14ac:dyDescent="0.3">
      <c r="A19" s="63" t="s">
        <v>1752</v>
      </c>
      <c r="B19" s="64">
        <f>VLOOKUP($A19,'Return Data'!$B$7:$R$2843,3,0)</f>
        <v>44344</v>
      </c>
      <c r="C19" s="65">
        <f>VLOOKUP($A19,'Return Data'!$B$7:$R$2843,4,0)</f>
        <v>10.565300000000001</v>
      </c>
      <c r="D19" s="65">
        <f>VLOOKUP($A19,'Return Data'!$B$7:$R$2843,10,0)</f>
        <v>0.81299999999999994</v>
      </c>
      <c r="E19" s="66">
        <f t="shared" si="0"/>
        <v>22</v>
      </c>
      <c r="F19" s="65">
        <f>VLOOKUP($A19,'Return Data'!$B$7:$R$2843,11,0)</f>
        <v>1.3419000000000001</v>
      </c>
      <c r="G19" s="66">
        <f t="shared" si="1"/>
        <v>23</v>
      </c>
      <c r="H19" s="65">
        <f>VLOOKUP($A19,'Return Data'!$B$7:$R$2843,12,0)</f>
        <v>1.9108000000000001</v>
      </c>
      <c r="I19" s="66">
        <f t="shared" si="2"/>
        <v>20</v>
      </c>
      <c r="J19" s="65">
        <f>VLOOKUP($A19,'Return Data'!$B$7:$R$2843,13,0)</f>
        <v>2.1394000000000002</v>
      </c>
      <c r="K19" s="66">
        <f t="shared" si="3"/>
        <v>21</v>
      </c>
      <c r="L19" s="65"/>
      <c r="M19" s="66"/>
      <c r="N19" s="65"/>
      <c r="O19" s="66"/>
      <c r="P19" s="65"/>
      <c r="Q19" s="66"/>
      <c r="R19" s="65">
        <f>VLOOKUP($A19,'Return Data'!$B$7:$R$2843,16,0)</f>
        <v>3.2530000000000001</v>
      </c>
      <c r="S19" s="67">
        <f t="shared" si="5"/>
        <v>23</v>
      </c>
    </row>
    <row r="20" spans="1:19" x14ac:dyDescent="0.3">
      <c r="A20" s="63" t="s">
        <v>1753</v>
      </c>
      <c r="B20" s="64">
        <f>VLOOKUP($A20,'Return Data'!$B$7:$R$2843,3,0)</f>
        <v>44344</v>
      </c>
      <c r="C20" s="65">
        <f>VLOOKUP($A20,'Return Data'!$B$7:$R$2843,4,0)</f>
        <v>26.141300000000001</v>
      </c>
      <c r="D20" s="65">
        <f>VLOOKUP($A20,'Return Data'!$B$7:$R$2843,10,0)</f>
        <v>0.75619999999999998</v>
      </c>
      <c r="E20" s="66">
        <f t="shared" si="0"/>
        <v>25</v>
      </c>
      <c r="F20" s="65">
        <f>VLOOKUP($A20,'Return Data'!$B$7:$R$2843,11,0)</f>
        <v>1.1617</v>
      </c>
      <c r="G20" s="66">
        <f t="shared" si="1"/>
        <v>25</v>
      </c>
      <c r="H20" s="65">
        <f>VLOOKUP($A20,'Return Data'!$B$7:$R$2843,12,0)</f>
        <v>1.7765</v>
      </c>
      <c r="I20" s="66">
        <f t="shared" si="2"/>
        <v>22</v>
      </c>
      <c r="J20" s="65">
        <f>VLOOKUP($A20,'Return Data'!$B$7:$R$2843,13,0)</f>
        <v>1.6515</v>
      </c>
      <c r="K20" s="66">
        <f t="shared" si="3"/>
        <v>23</v>
      </c>
      <c r="L20" s="65">
        <f>VLOOKUP($A20,'Return Data'!$B$7:$R$2843,17,0)</f>
        <v>3.2503000000000002</v>
      </c>
      <c r="M20" s="66">
        <f>RANK(L20,L$8:L$34,0)</f>
        <v>21</v>
      </c>
      <c r="N20" s="65">
        <f>VLOOKUP($A20,'Return Data'!$B$7:$R$2843,14,0)</f>
        <v>4.0286999999999997</v>
      </c>
      <c r="O20" s="66">
        <f>RANK(N20,N$8:N$34,0)</f>
        <v>17</v>
      </c>
      <c r="P20" s="65">
        <f>VLOOKUP($A20,'Return Data'!$B$7:$R$2843,15,0)</f>
        <v>4.7289000000000003</v>
      </c>
      <c r="Q20" s="66">
        <f>RANK(P20,P$8:P$34,0)</f>
        <v>15</v>
      </c>
      <c r="R20" s="65">
        <f>VLOOKUP($A20,'Return Data'!$B$7:$R$2843,16,0)</f>
        <v>6.6749999999999998</v>
      </c>
      <c r="S20" s="67">
        <f t="shared" si="5"/>
        <v>9</v>
      </c>
    </row>
    <row r="21" spans="1:19" x14ac:dyDescent="0.3">
      <c r="A21" s="63" t="s">
        <v>1754</v>
      </c>
      <c r="B21" s="64">
        <f>VLOOKUP($A21,'Return Data'!$B$7:$R$2843,3,0)</f>
        <v>44344</v>
      </c>
      <c r="C21" s="65">
        <f>VLOOKUP($A21,'Return Data'!$B$7:$R$2843,4,0)</f>
        <v>29.263100000000001</v>
      </c>
      <c r="D21" s="65">
        <f>VLOOKUP($A21,'Return Data'!$B$7:$R$2843,10,0)</f>
        <v>1.1248</v>
      </c>
      <c r="E21" s="66">
        <f t="shared" si="0"/>
        <v>8</v>
      </c>
      <c r="F21" s="65">
        <f>VLOOKUP($A21,'Return Data'!$B$7:$R$2843,11,0)</f>
        <v>2.0445000000000002</v>
      </c>
      <c r="G21" s="66">
        <f t="shared" si="1"/>
        <v>2</v>
      </c>
      <c r="H21" s="65">
        <f>VLOOKUP($A21,'Return Data'!$B$7:$R$2843,12,0)</f>
        <v>2.9597000000000002</v>
      </c>
      <c r="I21" s="66">
        <f t="shared" si="2"/>
        <v>3</v>
      </c>
      <c r="J21" s="65">
        <f>VLOOKUP($A21,'Return Data'!$B$7:$R$2843,13,0)</f>
        <v>3.2423000000000002</v>
      </c>
      <c r="K21" s="66">
        <f t="shared" si="3"/>
        <v>5</v>
      </c>
      <c r="L21" s="65">
        <f>VLOOKUP($A21,'Return Data'!$B$7:$R$2843,17,0)</f>
        <v>4.6981999999999999</v>
      </c>
      <c r="M21" s="66">
        <f>RANK(L21,L$8:L$34,0)</f>
        <v>6</v>
      </c>
      <c r="N21" s="65">
        <f>VLOOKUP($A21,'Return Data'!$B$7:$R$2843,14,0)</f>
        <v>5.2789999999999999</v>
      </c>
      <c r="O21" s="66">
        <f>RANK(N21,N$8:N$34,0)</f>
        <v>5</v>
      </c>
      <c r="P21" s="65">
        <f>VLOOKUP($A21,'Return Data'!$B$7:$R$2843,15,0)</f>
        <v>5.6576000000000004</v>
      </c>
      <c r="Q21" s="66">
        <f>RANK(P21,P$8:P$34,0)</f>
        <v>2</v>
      </c>
      <c r="R21" s="65">
        <f>VLOOKUP($A21,'Return Data'!$B$7:$R$2843,16,0)</f>
        <v>7.0918999999999999</v>
      </c>
      <c r="S21" s="67">
        <f t="shared" si="5"/>
        <v>3</v>
      </c>
    </row>
    <row r="22" spans="1:19" x14ac:dyDescent="0.3">
      <c r="A22" s="63" t="s">
        <v>1755</v>
      </c>
      <c r="B22" s="64">
        <f>VLOOKUP($A22,'Return Data'!$B$7:$R$2843,3,0)</f>
        <v>44344</v>
      </c>
      <c r="C22" s="65">
        <f>VLOOKUP($A22,'Return Data'!$B$7:$R$2843,4,0)</f>
        <v>15.074999999999999</v>
      </c>
      <c r="D22" s="65">
        <f>VLOOKUP($A22,'Return Data'!$B$7:$R$2843,10,0)</f>
        <v>1.0863</v>
      </c>
      <c r="E22" s="66">
        <f t="shared" si="0"/>
        <v>10</v>
      </c>
      <c r="F22" s="65">
        <f>VLOOKUP($A22,'Return Data'!$B$7:$R$2843,11,0)</f>
        <v>1.9408000000000001</v>
      </c>
      <c r="G22" s="66">
        <f t="shared" si="1"/>
        <v>7</v>
      </c>
      <c r="H22" s="65">
        <f>VLOOKUP($A22,'Return Data'!$B$7:$R$2843,12,0)</f>
        <v>2.8729</v>
      </c>
      <c r="I22" s="66">
        <f t="shared" si="2"/>
        <v>7</v>
      </c>
      <c r="J22" s="65">
        <f>VLOOKUP($A22,'Return Data'!$B$7:$R$2843,13,0)</f>
        <v>3.4163000000000001</v>
      </c>
      <c r="K22" s="66">
        <f t="shared" si="3"/>
        <v>3</v>
      </c>
      <c r="L22" s="65">
        <f>VLOOKUP($A22,'Return Data'!$B$7:$R$2843,17,0)</f>
        <v>4.9028999999999998</v>
      </c>
      <c r="M22" s="66">
        <f>RANK(L22,L$8:L$34,0)</f>
        <v>2</v>
      </c>
      <c r="N22" s="65">
        <f>VLOOKUP($A22,'Return Data'!$B$7:$R$2843,14,0)</f>
        <v>5.3068999999999997</v>
      </c>
      <c r="O22" s="66">
        <f>RANK(N22,N$8:N$34,0)</f>
        <v>2</v>
      </c>
      <c r="P22" s="65">
        <f>VLOOKUP($A22,'Return Data'!$B$7:$R$2843,15,0)</f>
        <v>5.6449999999999996</v>
      </c>
      <c r="Q22" s="66">
        <f>RANK(P22,P$8:P$34,0)</f>
        <v>4</v>
      </c>
      <c r="R22" s="65">
        <f>VLOOKUP($A22,'Return Data'!$B$7:$R$2843,16,0)</f>
        <v>6.1153000000000004</v>
      </c>
      <c r="S22" s="67">
        <f t="shared" si="5"/>
        <v>12</v>
      </c>
    </row>
    <row r="23" spans="1:19" x14ac:dyDescent="0.3">
      <c r="A23" s="63" t="s">
        <v>1756</v>
      </c>
      <c r="B23" s="64">
        <f>VLOOKUP($A23,'Return Data'!$B$7:$R$2843,3,0)</f>
        <v>44344</v>
      </c>
      <c r="C23" s="65">
        <f>VLOOKUP($A23,'Return Data'!$B$7:$R$2843,4,0)</f>
        <v>11.036300000000001</v>
      </c>
      <c r="D23" s="65">
        <f>VLOOKUP($A23,'Return Data'!$B$7:$R$2843,10,0)</f>
        <v>0.97350000000000003</v>
      </c>
      <c r="E23" s="66">
        <f t="shared" si="0"/>
        <v>19</v>
      </c>
      <c r="F23" s="65">
        <f>VLOOKUP($A23,'Return Data'!$B$7:$R$2843,11,0)</f>
        <v>1.5804</v>
      </c>
      <c r="G23" s="66">
        <f t="shared" si="1"/>
        <v>20</v>
      </c>
      <c r="H23" s="65">
        <f>VLOOKUP($A23,'Return Data'!$B$7:$R$2843,12,0)</f>
        <v>2.2646999999999999</v>
      </c>
      <c r="I23" s="66">
        <f t="shared" si="2"/>
        <v>19</v>
      </c>
      <c r="J23" s="65">
        <f>VLOOKUP($A23,'Return Data'!$B$7:$R$2843,13,0)</f>
        <v>2.3214999999999999</v>
      </c>
      <c r="K23" s="66">
        <f t="shared" si="3"/>
        <v>19</v>
      </c>
      <c r="L23" s="65">
        <f>VLOOKUP($A23,'Return Data'!$B$7:$R$2843,17,0)</f>
        <v>4.0278999999999998</v>
      </c>
      <c r="M23" s="66">
        <f>RANK(L23,L$8:L$34,0)</f>
        <v>18</v>
      </c>
      <c r="N23" s="65"/>
      <c r="O23" s="66"/>
      <c r="P23" s="65"/>
      <c r="Q23" s="66"/>
      <c r="R23" s="65">
        <f>VLOOKUP($A23,'Return Data'!$B$7:$R$2843,16,0)</f>
        <v>4.3044000000000002</v>
      </c>
      <c r="S23" s="67">
        <f t="shared" si="5"/>
        <v>20</v>
      </c>
    </row>
    <row r="24" spans="1:19" x14ac:dyDescent="0.3">
      <c r="A24" s="63" t="s">
        <v>1757</v>
      </c>
      <c r="B24" s="64">
        <f>VLOOKUP($A24,'Return Data'!$B$7:$R$2843,3,0)</f>
        <v>44344</v>
      </c>
      <c r="C24" s="65">
        <f>VLOOKUP($A24,'Return Data'!$B$7:$R$2843,4,0)</f>
        <v>10.2051</v>
      </c>
      <c r="D24" s="65">
        <f>VLOOKUP($A24,'Return Data'!$B$7:$R$2843,10,0)</f>
        <v>0.79710000000000003</v>
      </c>
      <c r="E24" s="66">
        <f t="shared" si="0"/>
        <v>23</v>
      </c>
      <c r="F24" s="65">
        <f>VLOOKUP($A24,'Return Data'!$B$7:$R$2843,11,0)</f>
        <v>1.4765999999999999</v>
      </c>
      <c r="G24" s="66">
        <f t="shared" si="1"/>
        <v>21</v>
      </c>
      <c r="H24" s="65"/>
      <c r="I24" s="66"/>
      <c r="J24" s="65"/>
      <c r="K24" s="66"/>
      <c r="L24" s="65"/>
      <c r="M24" s="66"/>
      <c r="N24" s="65"/>
      <c r="O24" s="66"/>
      <c r="P24" s="65"/>
      <c r="Q24" s="66"/>
      <c r="R24" s="65">
        <f>VLOOKUP($A24,'Return Data'!$B$7:$R$2843,16,0)</f>
        <v>2.0510000000000002</v>
      </c>
      <c r="S24" s="67">
        <f t="shared" si="5"/>
        <v>27</v>
      </c>
    </row>
    <row r="25" spans="1:19" x14ac:dyDescent="0.3">
      <c r="A25" s="63" t="s">
        <v>1758</v>
      </c>
      <c r="B25" s="64">
        <f>VLOOKUP($A25,'Return Data'!$B$7:$R$2843,3,0)</f>
        <v>44344</v>
      </c>
      <c r="C25" s="65">
        <f>VLOOKUP($A25,'Return Data'!$B$7:$R$2843,4,0)</f>
        <v>10.318</v>
      </c>
      <c r="D25" s="65">
        <f>VLOOKUP($A25,'Return Data'!$B$7:$R$2843,10,0)</f>
        <v>1.0281</v>
      </c>
      <c r="E25" s="66">
        <f t="shared" si="0"/>
        <v>15</v>
      </c>
      <c r="F25" s="65">
        <f>VLOOKUP($A25,'Return Data'!$B$7:$R$2843,11,0)</f>
        <v>1.8056000000000001</v>
      </c>
      <c r="G25" s="66">
        <f t="shared" si="1"/>
        <v>18</v>
      </c>
      <c r="H25" s="65"/>
      <c r="I25" s="66"/>
      <c r="J25" s="65"/>
      <c r="K25" s="66"/>
      <c r="L25" s="65"/>
      <c r="M25" s="66"/>
      <c r="N25" s="65"/>
      <c r="O25" s="66"/>
      <c r="P25" s="65"/>
      <c r="Q25" s="66"/>
      <c r="R25" s="65">
        <f>VLOOKUP($A25,'Return Data'!$B$7:$R$2843,16,0)</f>
        <v>3.18</v>
      </c>
      <c r="S25" s="67">
        <f t="shared" si="5"/>
        <v>24</v>
      </c>
    </row>
    <row r="26" spans="1:19" x14ac:dyDescent="0.3">
      <c r="A26" s="63" t="s">
        <v>2014</v>
      </c>
      <c r="B26" s="64">
        <f>VLOOKUP($A26,'Return Data'!$B$7:$R$2843,3,0)</f>
        <v>44344</v>
      </c>
      <c r="C26" s="65">
        <f>VLOOKUP($A26,'Return Data'!$B$7:$R$2843,4,0)</f>
        <v>10.702299999999999</v>
      </c>
      <c r="D26" s="65">
        <f>VLOOKUP($A26,'Return Data'!$B$7:$R$2843,10,0)</f>
        <v>0.15440000000000001</v>
      </c>
      <c r="E26" s="66">
        <f t="shared" si="0"/>
        <v>27</v>
      </c>
      <c r="F26" s="65">
        <f>VLOOKUP($A26,'Return Data'!$B$7:$R$2843,11,0)</f>
        <v>0.51370000000000005</v>
      </c>
      <c r="G26" s="66">
        <f t="shared" si="1"/>
        <v>27</v>
      </c>
      <c r="H26" s="65">
        <f>VLOOKUP($A26,'Return Data'!$B$7:$R$2843,12,0)</f>
        <v>0.42130000000000001</v>
      </c>
      <c r="I26" s="66">
        <f t="shared" ref="I26:I34" si="8">RANK(H26,H$8:H$34,0)</f>
        <v>25</v>
      </c>
      <c r="J26" s="65">
        <f>VLOOKUP($A26,'Return Data'!$B$7:$R$2843,13,0)</f>
        <v>-0.53620000000000001</v>
      </c>
      <c r="K26" s="66">
        <f t="shared" ref="K26:K34" si="9">RANK(J26,J$8:J$34,0)</f>
        <v>25</v>
      </c>
      <c r="L26" s="65">
        <f>VLOOKUP($A26,'Return Data'!$B$7:$R$2843,17,0)</f>
        <v>1.3359000000000001</v>
      </c>
      <c r="M26" s="66">
        <f>RANK(L26,L$8:L$34,0)</f>
        <v>23</v>
      </c>
      <c r="N26" s="65"/>
      <c r="O26" s="66"/>
      <c r="P26" s="65"/>
      <c r="Q26" s="66"/>
      <c r="R26" s="65">
        <f>VLOOKUP($A26,'Return Data'!$B$7:$R$2843,16,0)</f>
        <v>2.4982000000000002</v>
      </c>
      <c r="S26" s="67">
        <f t="shared" si="5"/>
        <v>26</v>
      </c>
    </row>
    <row r="27" spans="1:19" x14ac:dyDescent="0.3">
      <c r="A27" s="63" t="s">
        <v>1759</v>
      </c>
      <c r="B27" s="64">
        <f>VLOOKUP($A27,'Return Data'!$B$7:$R$2843,3,0)</f>
        <v>44344</v>
      </c>
      <c r="C27" s="65">
        <f>VLOOKUP($A27,'Return Data'!$B$7:$R$2843,4,0)</f>
        <v>20.9755</v>
      </c>
      <c r="D27" s="65">
        <f>VLOOKUP($A27,'Return Data'!$B$7:$R$2843,10,0)</f>
        <v>1.0891999999999999</v>
      </c>
      <c r="E27" s="66">
        <f t="shared" si="0"/>
        <v>9</v>
      </c>
      <c r="F27" s="65">
        <f>VLOOKUP($A27,'Return Data'!$B$7:$R$2843,11,0)</f>
        <v>1.9351</v>
      </c>
      <c r="G27" s="66">
        <f t="shared" si="1"/>
        <v>9</v>
      </c>
      <c r="H27" s="65">
        <f>VLOOKUP($A27,'Return Data'!$B$7:$R$2843,12,0)</f>
        <v>2.8039000000000001</v>
      </c>
      <c r="I27" s="66">
        <f t="shared" si="8"/>
        <v>10</v>
      </c>
      <c r="J27" s="65">
        <f>VLOOKUP($A27,'Return Data'!$B$7:$R$2843,13,0)</f>
        <v>3.1295000000000002</v>
      </c>
      <c r="K27" s="66">
        <f t="shared" si="9"/>
        <v>7</v>
      </c>
      <c r="L27" s="65">
        <f>VLOOKUP($A27,'Return Data'!$B$7:$R$2843,17,0)</f>
        <v>4.6284000000000001</v>
      </c>
      <c r="M27" s="66">
        <f>RANK(L27,L$8:L$34,0)</f>
        <v>8</v>
      </c>
      <c r="N27" s="65">
        <f>VLOOKUP($A27,'Return Data'!$B$7:$R$2843,14,0)</f>
        <v>5.2698999999999998</v>
      </c>
      <c r="O27" s="66">
        <f>RANK(N27,N$8:N$34,0)</f>
        <v>6</v>
      </c>
      <c r="P27" s="65">
        <f>VLOOKUP($A27,'Return Data'!$B$7:$R$2843,15,0)</f>
        <v>5.6809000000000003</v>
      </c>
      <c r="Q27" s="66">
        <f>RANK(P27,P$8:P$34,0)</f>
        <v>1</v>
      </c>
      <c r="R27" s="65">
        <f>VLOOKUP($A27,'Return Data'!$B$7:$R$2843,16,0)</f>
        <v>7.2191000000000001</v>
      </c>
      <c r="S27" s="67">
        <f t="shared" si="5"/>
        <v>1</v>
      </c>
    </row>
    <row r="28" spans="1:19" x14ac:dyDescent="0.3">
      <c r="A28" s="63" t="s">
        <v>1760</v>
      </c>
      <c r="B28" s="64">
        <f>VLOOKUP($A28,'Return Data'!$B$7:$R$2843,3,0)</f>
        <v>44344</v>
      </c>
      <c r="C28" s="65">
        <f>VLOOKUP($A28,'Return Data'!$B$7:$R$2843,4,0)</f>
        <v>14.689</v>
      </c>
      <c r="D28" s="65">
        <f>VLOOKUP($A28,'Return Data'!$B$7:$R$2843,10,0)</f>
        <v>0.99490000000000001</v>
      </c>
      <c r="E28" s="66">
        <f t="shared" si="0"/>
        <v>18</v>
      </c>
      <c r="F28" s="65">
        <f>VLOOKUP($A28,'Return Data'!$B$7:$R$2843,11,0)</f>
        <v>1.8725000000000001</v>
      </c>
      <c r="G28" s="66">
        <f t="shared" si="1"/>
        <v>12</v>
      </c>
      <c r="H28" s="65">
        <f>VLOOKUP($A28,'Return Data'!$B$7:$R$2843,12,0)</f>
        <v>2.8576999999999999</v>
      </c>
      <c r="I28" s="66">
        <f t="shared" si="8"/>
        <v>8</v>
      </c>
      <c r="J28" s="65">
        <f>VLOOKUP($A28,'Return Data'!$B$7:$R$2843,13,0)</f>
        <v>3.0249999999999999</v>
      </c>
      <c r="K28" s="66">
        <f t="shared" si="9"/>
        <v>10</v>
      </c>
      <c r="L28" s="65">
        <f>VLOOKUP($A28,'Return Data'!$B$7:$R$2843,17,0)</f>
        <v>4.3638000000000003</v>
      </c>
      <c r="M28" s="66">
        <f>RANK(L28,L$8:L$34,0)</f>
        <v>14</v>
      </c>
      <c r="N28" s="65">
        <f>VLOOKUP($A28,'Return Data'!$B$7:$R$2843,14,0)</f>
        <v>4.8437000000000001</v>
      </c>
      <c r="O28" s="66">
        <f>RANK(N28,N$8:N$34,0)</f>
        <v>14</v>
      </c>
      <c r="P28" s="65">
        <f>VLOOKUP($A28,'Return Data'!$B$7:$R$2843,15,0)</f>
        <v>5.3110999999999997</v>
      </c>
      <c r="Q28" s="66">
        <f>RANK(P28,P$8:P$34,0)</f>
        <v>11</v>
      </c>
      <c r="R28" s="65">
        <f>VLOOKUP($A28,'Return Data'!$B$7:$R$2843,16,0)</f>
        <v>5.8563999999999998</v>
      </c>
      <c r="S28" s="67">
        <f t="shared" si="5"/>
        <v>14</v>
      </c>
    </row>
    <row r="29" spans="1:19" x14ac:dyDescent="0.3">
      <c r="A29" s="63" t="s">
        <v>1761</v>
      </c>
      <c r="B29" s="64">
        <f>VLOOKUP($A29,'Return Data'!$B$7:$R$2843,3,0)</f>
        <v>44344</v>
      </c>
      <c r="C29" s="65">
        <f>VLOOKUP($A29,'Return Data'!$B$7:$R$2843,4,0)</f>
        <v>11.643800000000001</v>
      </c>
      <c r="D29" s="65">
        <f>VLOOKUP($A29,'Return Data'!$B$7:$R$2843,10,0)</f>
        <v>0.85580000000000001</v>
      </c>
      <c r="E29" s="66">
        <f t="shared" si="0"/>
        <v>21</v>
      </c>
      <c r="F29" s="65">
        <f>VLOOKUP($A29,'Return Data'!$B$7:$R$2843,11,0)</f>
        <v>1.3896999999999999</v>
      </c>
      <c r="G29" s="66">
        <f t="shared" si="1"/>
        <v>22</v>
      </c>
      <c r="H29" s="65">
        <f>VLOOKUP($A29,'Return Data'!$B$7:$R$2843,12,0)</f>
        <v>1.8367</v>
      </c>
      <c r="I29" s="66">
        <f t="shared" si="8"/>
        <v>21</v>
      </c>
      <c r="J29" s="65">
        <f>VLOOKUP($A29,'Return Data'!$B$7:$R$2843,13,0)</f>
        <v>1.4171</v>
      </c>
      <c r="K29" s="66">
        <f t="shared" si="9"/>
        <v>24</v>
      </c>
      <c r="L29" s="65">
        <f>VLOOKUP($A29,'Return Data'!$B$7:$R$2843,17,0)</f>
        <v>2.6619999999999999</v>
      </c>
      <c r="M29" s="66">
        <f>RANK(L29,L$8:L$34,0)</f>
        <v>22</v>
      </c>
      <c r="N29" s="65">
        <f>VLOOKUP($A29,'Return Data'!$B$7:$R$2843,14,0)</f>
        <v>1.3421000000000001</v>
      </c>
      <c r="O29" s="66">
        <f>RANK(N29,N$8:N$34,0)</f>
        <v>18</v>
      </c>
      <c r="P29" s="65"/>
      <c r="Q29" s="66"/>
      <c r="R29" s="65">
        <f>VLOOKUP($A29,'Return Data'!$B$7:$R$2843,16,0)</f>
        <v>3.0266000000000002</v>
      </c>
      <c r="S29" s="67">
        <f t="shared" si="5"/>
        <v>25</v>
      </c>
    </row>
    <row r="30" spans="1:19" x14ac:dyDescent="0.3">
      <c r="A30" s="63" t="s">
        <v>1762</v>
      </c>
      <c r="B30" s="64">
        <f>VLOOKUP($A30,'Return Data'!$B$7:$R$2843,3,0)</f>
        <v>44344</v>
      </c>
      <c r="C30" s="65">
        <f>VLOOKUP($A30,'Return Data'!$B$7:$R$2843,4,0)</f>
        <v>26.3767</v>
      </c>
      <c r="D30" s="65">
        <f>VLOOKUP($A30,'Return Data'!$B$7:$R$2843,10,0)</f>
        <v>1.0849</v>
      </c>
      <c r="E30" s="66">
        <f t="shared" si="0"/>
        <v>11</v>
      </c>
      <c r="F30" s="65">
        <f>VLOOKUP($A30,'Return Data'!$B$7:$R$2843,11,0)</f>
        <v>1.8339000000000001</v>
      </c>
      <c r="G30" s="66">
        <f t="shared" si="1"/>
        <v>14</v>
      </c>
      <c r="H30" s="65">
        <f>VLOOKUP($A30,'Return Data'!$B$7:$R$2843,12,0)</f>
        <v>2.4990999999999999</v>
      </c>
      <c r="I30" s="66">
        <f t="shared" si="8"/>
        <v>18</v>
      </c>
      <c r="J30" s="65">
        <f>VLOOKUP($A30,'Return Data'!$B$7:$R$2843,13,0)</f>
        <v>2.5508999999999999</v>
      </c>
      <c r="K30" s="66">
        <f t="shared" si="9"/>
        <v>18</v>
      </c>
      <c r="L30" s="65">
        <f>VLOOKUP($A30,'Return Data'!$B$7:$R$2843,17,0)</f>
        <v>4.2038000000000002</v>
      </c>
      <c r="M30" s="66">
        <f>RANK(L30,L$8:L$34,0)</f>
        <v>17</v>
      </c>
      <c r="N30" s="65">
        <f>VLOOKUP($A30,'Return Data'!$B$7:$R$2843,14,0)</f>
        <v>4.8318000000000003</v>
      </c>
      <c r="O30" s="66">
        <f>RANK(N30,N$8:N$34,0)</f>
        <v>15</v>
      </c>
      <c r="P30" s="65">
        <f>VLOOKUP($A30,'Return Data'!$B$7:$R$2843,15,0)</f>
        <v>5.3059000000000003</v>
      </c>
      <c r="Q30" s="66">
        <f>RANK(P30,P$8:P$34,0)</f>
        <v>12</v>
      </c>
      <c r="R30" s="65">
        <f>VLOOKUP($A30,'Return Data'!$B$7:$R$2843,16,0)</f>
        <v>6.8807999999999998</v>
      </c>
      <c r="S30" s="67">
        <f t="shared" si="5"/>
        <v>5</v>
      </c>
    </row>
    <row r="31" spans="1:19" x14ac:dyDescent="0.3">
      <c r="A31" s="63" t="s">
        <v>1763</v>
      </c>
      <c r="B31" s="64">
        <f>VLOOKUP($A31,'Return Data'!$B$7:$R$2843,3,0)</f>
        <v>44344</v>
      </c>
      <c r="C31" s="65">
        <f>VLOOKUP($A31,'Return Data'!$B$7:$R$2843,4,0)</f>
        <v>10.492000000000001</v>
      </c>
      <c r="D31" s="65">
        <f>VLOOKUP($A31,'Return Data'!$B$7:$R$2843,10,0)</f>
        <v>1.1296999999999999</v>
      </c>
      <c r="E31" s="66">
        <f t="shared" si="0"/>
        <v>7</v>
      </c>
      <c r="F31" s="65">
        <f>VLOOKUP($A31,'Return Data'!$B$7:$R$2843,11,0)</f>
        <v>1.9353</v>
      </c>
      <c r="G31" s="66">
        <f t="shared" si="1"/>
        <v>8</v>
      </c>
      <c r="H31" s="65">
        <f>VLOOKUP($A31,'Return Data'!$B$7:$R$2843,12,0)</f>
        <v>2.9809000000000001</v>
      </c>
      <c r="I31" s="66">
        <f t="shared" si="8"/>
        <v>2</v>
      </c>
      <c r="J31" s="65">
        <f>VLOOKUP($A31,'Return Data'!$B$7:$R$2843,13,0)</f>
        <v>3.7393999999999998</v>
      </c>
      <c r="K31" s="66">
        <f t="shared" si="9"/>
        <v>1</v>
      </c>
      <c r="L31" s="65"/>
      <c r="M31" s="66"/>
      <c r="N31" s="65"/>
      <c r="O31" s="66"/>
      <c r="P31" s="65"/>
      <c r="Q31" s="66"/>
      <c r="R31" s="65">
        <f>VLOOKUP($A31,'Return Data'!$B$7:$R$2843,16,0)</f>
        <v>3.7275</v>
      </c>
      <c r="S31" s="67">
        <f t="shared" si="5"/>
        <v>22</v>
      </c>
    </row>
    <row r="32" spans="1:19" x14ac:dyDescent="0.3">
      <c r="A32" s="63" t="s">
        <v>1764</v>
      </c>
      <c r="B32" s="64">
        <f>VLOOKUP($A32,'Return Data'!$B$7:$R$2843,3,0)</f>
        <v>44344</v>
      </c>
      <c r="C32" s="65">
        <f>VLOOKUP($A32,'Return Data'!$B$7:$R$2843,4,0)</f>
        <v>11.361000000000001</v>
      </c>
      <c r="D32" s="65">
        <f>VLOOKUP($A32,'Return Data'!$B$7:$R$2843,10,0)</f>
        <v>1.1954</v>
      </c>
      <c r="E32" s="66">
        <f t="shared" si="0"/>
        <v>1</v>
      </c>
      <c r="F32" s="65">
        <f>VLOOKUP($A32,'Return Data'!$B$7:$R$2843,11,0)</f>
        <v>2.0131000000000001</v>
      </c>
      <c r="G32" s="66">
        <f t="shared" si="1"/>
        <v>3</v>
      </c>
      <c r="H32" s="65">
        <f>VLOOKUP($A32,'Return Data'!$B$7:$R$2843,12,0)</f>
        <v>3.0261</v>
      </c>
      <c r="I32" s="66">
        <f t="shared" si="8"/>
        <v>1</v>
      </c>
      <c r="J32" s="65">
        <f>VLOOKUP($A32,'Return Data'!$B$7:$R$2843,13,0)</f>
        <v>3.4529999999999998</v>
      </c>
      <c r="K32" s="66">
        <f t="shared" si="9"/>
        <v>2</v>
      </c>
      <c r="L32" s="65">
        <f>VLOOKUP($A32,'Return Data'!$B$7:$R$2843,17,0)</f>
        <v>5.0885999999999996</v>
      </c>
      <c r="M32" s="66">
        <f>RANK(L32,L$8:L$34,0)</f>
        <v>1</v>
      </c>
      <c r="N32" s="65"/>
      <c r="O32" s="66"/>
      <c r="P32" s="65"/>
      <c r="Q32" s="66"/>
      <c r="R32" s="65">
        <f>VLOOKUP($A32,'Return Data'!$B$7:$R$2843,16,0)</f>
        <v>5.3601000000000001</v>
      </c>
      <c r="S32" s="67">
        <f t="shared" si="5"/>
        <v>17</v>
      </c>
    </row>
    <row r="33" spans="1:19" x14ac:dyDescent="0.3">
      <c r="A33" s="63" t="s">
        <v>1765</v>
      </c>
      <c r="B33" s="64">
        <f>VLOOKUP($A33,'Return Data'!$B$7:$R$2843,3,0)</f>
        <v>44344</v>
      </c>
      <c r="C33" s="65">
        <f>VLOOKUP($A33,'Return Data'!$B$7:$R$2843,4,0)</f>
        <v>11.1479</v>
      </c>
      <c r="D33" s="65">
        <f>VLOOKUP($A33,'Return Data'!$B$7:$R$2843,10,0)</f>
        <v>1.1881999999999999</v>
      </c>
      <c r="E33" s="66">
        <f t="shared" si="0"/>
        <v>2</v>
      </c>
      <c r="F33" s="65">
        <f>VLOOKUP($A33,'Return Data'!$B$7:$R$2843,11,0)</f>
        <v>1.7710999999999999</v>
      </c>
      <c r="G33" s="66">
        <f t="shared" si="1"/>
        <v>19</v>
      </c>
      <c r="H33" s="65">
        <f>VLOOKUP($A33,'Return Data'!$B$7:$R$2843,12,0)</f>
        <v>2.6038000000000001</v>
      </c>
      <c r="I33" s="66">
        <f t="shared" si="8"/>
        <v>15</v>
      </c>
      <c r="J33" s="65">
        <f>VLOOKUP($A33,'Return Data'!$B$7:$R$2843,13,0)</f>
        <v>2.9087999999999998</v>
      </c>
      <c r="K33" s="66">
        <f t="shared" si="9"/>
        <v>16</v>
      </c>
      <c r="L33" s="65">
        <f>VLOOKUP($A33,'Return Data'!$B$7:$R$2843,17,0)</f>
        <v>4.6246</v>
      </c>
      <c r="M33" s="66">
        <f>RANK(L33,L$8:L$34,0)</f>
        <v>9</v>
      </c>
      <c r="N33" s="65"/>
      <c r="O33" s="66"/>
      <c r="P33" s="65"/>
      <c r="Q33" s="66"/>
      <c r="R33" s="65">
        <f>VLOOKUP($A33,'Return Data'!$B$7:$R$2843,16,0)</f>
        <v>4.9067999999999996</v>
      </c>
      <c r="S33" s="67">
        <f t="shared" si="5"/>
        <v>19</v>
      </c>
    </row>
    <row r="34" spans="1:19" x14ac:dyDescent="0.3">
      <c r="A34" s="63" t="s">
        <v>1766</v>
      </c>
      <c r="B34" s="64">
        <f>VLOOKUP($A34,'Return Data'!$B$7:$R$2843,3,0)</f>
        <v>44344</v>
      </c>
      <c r="C34" s="65">
        <f>VLOOKUP($A34,'Return Data'!$B$7:$R$2843,4,0)</f>
        <v>27.579599999999999</v>
      </c>
      <c r="D34" s="65">
        <f>VLOOKUP($A34,'Return Data'!$B$7:$R$2843,10,0)</f>
        <v>1.1798</v>
      </c>
      <c r="E34" s="66">
        <f t="shared" si="0"/>
        <v>3</v>
      </c>
      <c r="F34" s="65">
        <f>VLOOKUP($A34,'Return Data'!$B$7:$R$2843,11,0)</f>
        <v>2.0095000000000001</v>
      </c>
      <c r="G34" s="66">
        <f t="shared" si="1"/>
        <v>4</v>
      </c>
      <c r="H34" s="65">
        <f>VLOOKUP($A34,'Return Data'!$B$7:$R$2843,12,0)</f>
        <v>2.8843999999999999</v>
      </c>
      <c r="I34" s="66">
        <f t="shared" si="8"/>
        <v>5</v>
      </c>
      <c r="J34" s="65">
        <f>VLOOKUP($A34,'Return Data'!$B$7:$R$2843,13,0)</f>
        <v>3.2785000000000002</v>
      </c>
      <c r="K34" s="66">
        <f t="shared" si="9"/>
        <v>4</v>
      </c>
      <c r="L34" s="65">
        <f>VLOOKUP($A34,'Return Data'!$B$7:$R$2843,17,0)</f>
        <v>4.7024999999999997</v>
      </c>
      <c r="M34" s="66">
        <f>RANK(L34,L$8:L$34,0)</f>
        <v>5</v>
      </c>
      <c r="N34" s="65">
        <f>VLOOKUP($A34,'Return Data'!$B$7:$R$2843,14,0)</f>
        <v>5.2821999999999996</v>
      </c>
      <c r="O34" s="66">
        <f>RANK(N34,N$8:N$34,0)</f>
        <v>4</v>
      </c>
      <c r="P34" s="65">
        <f>VLOOKUP($A34,'Return Data'!$B$7:$R$2843,15,0)</f>
        <v>5.6045999999999996</v>
      </c>
      <c r="Q34" s="66">
        <f>RANK(P34,P$8:P$34,0)</f>
        <v>5</v>
      </c>
      <c r="R34" s="65">
        <f>VLOOKUP($A34,'Return Data'!$B$7:$R$2843,16,0)</f>
        <v>7.0343999999999998</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0.98656296296296286</v>
      </c>
      <c r="E36" s="74"/>
      <c r="F36" s="75">
        <f>AVERAGE(F8:F34)</f>
        <v>1.7097074074074072</v>
      </c>
      <c r="G36" s="74"/>
      <c r="H36" s="75">
        <f>AVERAGE(H8:H34)</f>
        <v>2.4705159999999999</v>
      </c>
      <c r="I36" s="74"/>
      <c r="J36" s="75">
        <f>AVERAGE(J8:J34)</f>
        <v>2.6620799999999996</v>
      </c>
      <c r="K36" s="74"/>
      <c r="L36" s="75">
        <f>AVERAGE(L8:L34)</f>
        <v>4.2009608695652174</v>
      </c>
      <c r="M36" s="74"/>
      <c r="N36" s="75">
        <f>AVERAGE(N8:N34)</f>
        <v>4.8152499999999998</v>
      </c>
      <c r="O36" s="74"/>
      <c r="P36" s="75">
        <f>AVERAGE(P8:P34)</f>
        <v>5.4262466666666667</v>
      </c>
      <c r="Q36" s="74"/>
      <c r="R36" s="75">
        <f>AVERAGE(R8:R34)</f>
        <v>5.3984333333333332</v>
      </c>
      <c r="S36" s="76"/>
    </row>
    <row r="37" spans="1:19" x14ac:dyDescent="0.3">
      <c r="A37" s="73" t="s">
        <v>28</v>
      </c>
      <c r="B37" s="74"/>
      <c r="C37" s="74"/>
      <c r="D37" s="75">
        <f>MIN(D8:D34)</f>
        <v>0.15440000000000001</v>
      </c>
      <c r="E37" s="74"/>
      <c r="F37" s="75">
        <f>MIN(F8:F34)</f>
        <v>0.51370000000000005</v>
      </c>
      <c r="G37" s="74"/>
      <c r="H37" s="75">
        <f>MIN(H8:H34)</f>
        <v>0.42130000000000001</v>
      </c>
      <c r="I37" s="74"/>
      <c r="J37" s="75">
        <f>MIN(J8:J34)</f>
        <v>-0.53620000000000001</v>
      </c>
      <c r="K37" s="74"/>
      <c r="L37" s="75">
        <f>MIN(L8:L34)</f>
        <v>1.3359000000000001</v>
      </c>
      <c r="M37" s="74"/>
      <c r="N37" s="75">
        <f>MIN(N8:N34)</f>
        <v>1.3421000000000001</v>
      </c>
      <c r="O37" s="74"/>
      <c r="P37" s="75">
        <f>MIN(P8:P34)</f>
        <v>4.7289000000000003</v>
      </c>
      <c r="Q37" s="74"/>
      <c r="R37" s="75">
        <f>MIN(R8:R34)</f>
        <v>2.0510000000000002</v>
      </c>
      <c r="S37" s="76"/>
    </row>
    <row r="38" spans="1:19" ht="15" thickBot="1" x14ac:dyDescent="0.35">
      <c r="A38" s="77" t="s">
        <v>29</v>
      </c>
      <c r="B38" s="78"/>
      <c r="C38" s="78"/>
      <c r="D38" s="79">
        <f>MAX(D8:D34)</f>
        <v>1.1954</v>
      </c>
      <c r="E38" s="78"/>
      <c r="F38" s="79">
        <f>MAX(F8:F34)</f>
        <v>2.0828000000000002</v>
      </c>
      <c r="G38" s="78"/>
      <c r="H38" s="79">
        <f>MAX(H8:H34)</f>
        <v>3.0261</v>
      </c>
      <c r="I38" s="78"/>
      <c r="J38" s="79">
        <f>MAX(J8:J34)</f>
        <v>3.7393999999999998</v>
      </c>
      <c r="K38" s="78"/>
      <c r="L38" s="79">
        <f>MAX(L8:L34)</f>
        <v>5.0885999999999996</v>
      </c>
      <c r="M38" s="78"/>
      <c r="N38" s="79">
        <f>MAX(N8:N34)</f>
        <v>5.3144999999999998</v>
      </c>
      <c r="O38" s="78"/>
      <c r="P38" s="79">
        <f>MAX(P8:P34)</f>
        <v>5.6809000000000003</v>
      </c>
      <c r="Q38" s="78"/>
      <c r="R38" s="79">
        <f>MAX(R8:R34)</f>
        <v>7.2191000000000001</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44344</v>
      </c>
      <c r="C8" s="65">
        <f>VLOOKUP($A8,'Return Data'!$B$7:$R$2843,4,0)</f>
        <v>75.39</v>
      </c>
      <c r="D8" s="65">
        <f>VLOOKUP($A8,'Return Data'!$B$7:$R$2843,10,0)</f>
        <v>6.9969000000000001</v>
      </c>
      <c r="E8" s="66">
        <f>RANK(D8,D$8:D$10,0)</f>
        <v>2</v>
      </c>
      <c r="F8" s="65">
        <f>VLOOKUP($A8,'Return Data'!$B$7:$R$2843,11,0)</f>
        <v>22.346599999999999</v>
      </c>
      <c r="G8" s="66">
        <f>RANK(F8,F$8:F$10,0)</f>
        <v>3</v>
      </c>
      <c r="H8" s="65">
        <f>VLOOKUP($A8,'Return Data'!$B$7:$R$2843,12,0)</f>
        <v>33.5991</v>
      </c>
      <c r="I8" s="66">
        <f>RANK(H8,H$8:H$10,0)</f>
        <v>3</v>
      </c>
      <c r="J8" s="65">
        <f>VLOOKUP($A8,'Return Data'!$B$7:$R$2843,13,0)</f>
        <v>66.093900000000005</v>
      </c>
      <c r="K8" s="66">
        <f>RANK(J8,J$8:J$10,0)</f>
        <v>3</v>
      </c>
      <c r="L8" s="65">
        <f>VLOOKUP($A8,'Return Data'!$B$7:$R$2843,17,0)</f>
        <v>18.7911</v>
      </c>
      <c r="M8" s="66">
        <f>RANK(L8,L$8:L$10,0)</f>
        <v>2</v>
      </c>
      <c r="N8" s="65">
        <f>VLOOKUP($A8,'Return Data'!$B$7:$R$2843,14,0)</f>
        <v>13.946199999999999</v>
      </c>
      <c r="O8" s="66">
        <f>RANK(N8,N$8:N$10,0)</f>
        <v>3</v>
      </c>
      <c r="P8" s="65">
        <f>VLOOKUP($A8,'Return Data'!$B$7:$R$2843,15,0)</f>
        <v>18.481100000000001</v>
      </c>
      <c r="Q8" s="66">
        <f>RANK(P8,P$8:P$10,0)</f>
        <v>1</v>
      </c>
      <c r="R8" s="65">
        <f>VLOOKUP($A8,'Return Data'!$B$7:$R$2843,16,0)</f>
        <v>18.985600000000002</v>
      </c>
      <c r="S8" s="67">
        <f>RANK(R8,R$8:R$10,0)</f>
        <v>1</v>
      </c>
    </row>
    <row r="9" spans="1:20" x14ac:dyDescent="0.3">
      <c r="A9" s="63" t="s">
        <v>608</v>
      </c>
      <c r="B9" s="64">
        <f>VLOOKUP($A9,'Return Data'!$B$7:$R$2843,3,0)</f>
        <v>44344</v>
      </c>
      <c r="C9" s="65">
        <f>VLOOKUP($A9,'Return Data'!$B$7:$R$2843,4,0)</f>
        <v>81.251000000000005</v>
      </c>
      <c r="D9" s="65">
        <f>VLOOKUP($A9,'Return Data'!$B$7:$R$2843,10,0)</f>
        <v>5.6333000000000002</v>
      </c>
      <c r="E9" s="66">
        <f>RANK(D9,D$8:D$10,0)</f>
        <v>3</v>
      </c>
      <c r="F9" s="65">
        <f>VLOOKUP($A9,'Return Data'!$B$7:$R$2843,11,0)</f>
        <v>23.634</v>
      </c>
      <c r="G9" s="66">
        <f>RANK(F9,F$8:F$10,0)</f>
        <v>2</v>
      </c>
      <c r="H9" s="65">
        <f>VLOOKUP($A9,'Return Data'!$B$7:$R$2843,12,0)</f>
        <v>38.389099999999999</v>
      </c>
      <c r="I9" s="66">
        <f>RANK(H9,H$8:H$10,0)</f>
        <v>2</v>
      </c>
      <c r="J9" s="65">
        <f>VLOOKUP($A9,'Return Data'!$B$7:$R$2843,13,0)</f>
        <v>70.2911</v>
      </c>
      <c r="K9" s="66">
        <f>RANK(J9,J$8:J$10,0)</f>
        <v>2</v>
      </c>
      <c r="L9" s="65">
        <f>VLOOKUP($A9,'Return Data'!$B$7:$R$2843,17,0)</f>
        <v>17.994700000000002</v>
      </c>
      <c r="M9" s="66">
        <f>RANK(L9,L$8:L$10,0)</f>
        <v>3</v>
      </c>
      <c r="N9" s="65">
        <f>VLOOKUP($A9,'Return Data'!$B$7:$R$2843,14,0)</f>
        <v>14.9659</v>
      </c>
      <c r="O9" s="66">
        <f>RANK(N9,N$8:N$10,0)</f>
        <v>1</v>
      </c>
      <c r="P9" s="65">
        <f>VLOOKUP($A9,'Return Data'!$B$7:$R$2843,15,0)</f>
        <v>17.710100000000001</v>
      </c>
      <c r="Q9" s="66">
        <f>RANK(P9,P$8:P$10,0)</f>
        <v>2</v>
      </c>
      <c r="R9" s="65">
        <f>VLOOKUP($A9,'Return Data'!$B$7:$R$2843,16,0)</f>
        <v>15.934900000000001</v>
      </c>
      <c r="S9" s="67">
        <f>RANK(R9,R$8:R$10,0)</f>
        <v>2</v>
      </c>
    </row>
    <row r="10" spans="1:20" x14ac:dyDescent="0.3">
      <c r="A10" s="63" t="s">
        <v>1860</v>
      </c>
      <c r="B10" s="64">
        <f>VLOOKUP($A10,'Return Data'!$B$7:$R$2843,3,0)</f>
        <v>44344</v>
      </c>
      <c r="C10" s="65">
        <f>VLOOKUP($A10,'Return Data'!$B$7:$R$2843,4,0)</f>
        <v>177.3312</v>
      </c>
      <c r="D10" s="65">
        <f>VLOOKUP($A10,'Return Data'!$B$7:$R$2843,10,0)</f>
        <v>11.063800000000001</v>
      </c>
      <c r="E10" s="66">
        <f>RANK(D10,D$8:D$10,0)</f>
        <v>1</v>
      </c>
      <c r="F10" s="65">
        <f>VLOOKUP($A10,'Return Data'!$B$7:$R$2843,11,0)</f>
        <v>39.759500000000003</v>
      </c>
      <c r="G10" s="66">
        <f>RANK(F10,F$8:F$10,0)</f>
        <v>1</v>
      </c>
      <c r="H10" s="65">
        <f>VLOOKUP($A10,'Return Data'!$B$7:$R$2843,12,0)</f>
        <v>56.046700000000001</v>
      </c>
      <c r="I10" s="66">
        <f>RANK(H10,H$8:H$10,0)</f>
        <v>1</v>
      </c>
      <c r="J10" s="65">
        <f>VLOOKUP($A10,'Return Data'!$B$7:$R$2843,13,0)</f>
        <v>107.07089999999999</v>
      </c>
      <c r="K10" s="66">
        <f>RANK(J10,J$8:J$10,0)</f>
        <v>1</v>
      </c>
      <c r="L10" s="65">
        <f>VLOOKUP($A10,'Return Data'!$B$7:$R$2843,17,0)</f>
        <v>23.099599999999999</v>
      </c>
      <c r="M10" s="66">
        <f>RANK(L10,L$8:L$10,0)</f>
        <v>1</v>
      </c>
      <c r="N10" s="65">
        <f>VLOOKUP($A10,'Return Data'!$B$7:$R$2843,14,0)</f>
        <v>14.2943</v>
      </c>
      <c r="O10" s="66">
        <f>RANK(N10,N$8:N$10,0)</f>
        <v>2</v>
      </c>
      <c r="P10" s="65">
        <f>VLOOKUP($A10,'Return Data'!$B$7:$R$2843,15,0)</f>
        <v>14.907999999999999</v>
      </c>
      <c r="Q10" s="66">
        <f>RANK(P10,P$8:P$10,0)</f>
        <v>3</v>
      </c>
      <c r="R10" s="65">
        <f>VLOOKUP($A10,'Return Data'!$B$7:$R$2843,16,0)</f>
        <v>13.9626</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7.8980000000000006</v>
      </c>
      <c r="E12" s="74"/>
      <c r="F12" s="75">
        <f>AVERAGE(F8:F10)</f>
        <v>28.580033333333333</v>
      </c>
      <c r="G12" s="74"/>
      <c r="H12" s="75">
        <f>AVERAGE(H8:H10)</f>
        <v>42.6783</v>
      </c>
      <c r="I12" s="74"/>
      <c r="J12" s="75">
        <f>AVERAGE(J8:J10)</f>
        <v>81.151966666666667</v>
      </c>
      <c r="K12" s="74"/>
      <c r="L12" s="75">
        <f>AVERAGE(L8:L10)</f>
        <v>19.9618</v>
      </c>
      <c r="M12" s="74"/>
      <c r="N12" s="75">
        <f>AVERAGE(N8:N10)</f>
        <v>14.402133333333333</v>
      </c>
      <c r="O12" s="74"/>
      <c r="P12" s="75">
        <f>AVERAGE(P8:P10)</f>
        <v>17.033066666666667</v>
      </c>
      <c r="Q12" s="74"/>
      <c r="R12" s="75">
        <f>AVERAGE(R8:R10)</f>
        <v>16.294366666666669</v>
      </c>
      <c r="S12" s="76"/>
    </row>
    <row r="13" spans="1:20" x14ac:dyDescent="0.3">
      <c r="A13" s="73" t="s">
        <v>28</v>
      </c>
      <c r="B13" s="74"/>
      <c r="C13" s="74"/>
      <c r="D13" s="75">
        <f>MIN(D8:D10)</f>
        <v>5.6333000000000002</v>
      </c>
      <c r="E13" s="74"/>
      <c r="F13" s="75">
        <f>MIN(F8:F10)</f>
        <v>22.346599999999999</v>
      </c>
      <c r="G13" s="74"/>
      <c r="H13" s="75">
        <f>MIN(H8:H10)</f>
        <v>33.5991</v>
      </c>
      <c r="I13" s="74"/>
      <c r="J13" s="75">
        <f>MIN(J8:J10)</f>
        <v>66.093900000000005</v>
      </c>
      <c r="K13" s="74"/>
      <c r="L13" s="75">
        <f>MIN(L8:L10)</f>
        <v>17.994700000000002</v>
      </c>
      <c r="M13" s="74"/>
      <c r="N13" s="75">
        <f>MIN(N8:N10)</f>
        <v>13.946199999999999</v>
      </c>
      <c r="O13" s="74"/>
      <c r="P13" s="75">
        <f>MIN(P8:P10)</f>
        <v>14.907999999999999</v>
      </c>
      <c r="Q13" s="74"/>
      <c r="R13" s="75">
        <f>MIN(R8:R10)</f>
        <v>13.9626</v>
      </c>
      <c r="S13" s="76"/>
    </row>
    <row r="14" spans="1:20" ht="15" thickBot="1" x14ac:dyDescent="0.35">
      <c r="A14" s="77" t="s">
        <v>29</v>
      </c>
      <c r="B14" s="78"/>
      <c r="C14" s="78"/>
      <c r="D14" s="79">
        <f>MAX(D8:D10)</f>
        <v>11.063800000000001</v>
      </c>
      <c r="E14" s="78"/>
      <c r="F14" s="79">
        <f>MAX(F8:F10)</f>
        <v>39.759500000000003</v>
      </c>
      <c r="G14" s="78"/>
      <c r="H14" s="79">
        <f>MAX(H8:H10)</f>
        <v>56.046700000000001</v>
      </c>
      <c r="I14" s="78"/>
      <c r="J14" s="79">
        <f>MAX(J8:J10)</f>
        <v>107.07089999999999</v>
      </c>
      <c r="K14" s="78"/>
      <c r="L14" s="79">
        <f>MAX(L8:L10)</f>
        <v>23.099599999999999</v>
      </c>
      <c r="M14" s="78"/>
      <c r="N14" s="79">
        <f>MAX(N8:N10)</f>
        <v>14.9659</v>
      </c>
      <c r="O14" s="78"/>
      <c r="P14" s="79">
        <f>MAX(P8:P10)</f>
        <v>18.481100000000001</v>
      </c>
      <c r="Q14" s="78"/>
      <c r="R14" s="79">
        <f>MAX(R8:R10)</f>
        <v>18.985600000000002</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44344</v>
      </c>
      <c r="C8" s="65">
        <f>VLOOKUP($A8,'Return Data'!$B$7:$R$2843,4,0)</f>
        <v>67.55</v>
      </c>
      <c r="D8" s="65">
        <f>VLOOKUP($A8,'Return Data'!$B$7:$R$2843,10,0)</f>
        <v>6.6467000000000001</v>
      </c>
      <c r="E8" s="66">
        <f>RANK(D8,D$8:D$10,0)</f>
        <v>2</v>
      </c>
      <c r="F8" s="65">
        <f>VLOOKUP($A8,'Return Data'!$B$7:$R$2843,11,0)</f>
        <v>21.5365</v>
      </c>
      <c r="G8" s="66">
        <f>RANK(F8,F$8:F$10,0)</f>
        <v>3</v>
      </c>
      <c r="H8" s="65">
        <f>VLOOKUP($A8,'Return Data'!$B$7:$R$2843,12,0)</f>
        <v>32.295299999999997</v>
      </c>
      <c r="I8" s="66">
        <f>RANK(H8,H$8:H$10,0)</f>
        <v>3</v>
      </c>
      <c r="J8" s="65">
        <f>VLOOKUP($A8,'Return Data'!$B$7:$R$2843,13,0)</f>
        <v>63.956299999999999</v>
      </c>
      <c r="K8" s="66">
        <f>RANK(J8,J$8:J$10,0)</f>
        <v>3</v>
      </c>
      <c r="L8" s="65">
        <f>VLOOKUP($A8,'Return Data'!$B$7:$R$2843,17,0)</f>
        <v>17.398800000000001</v>
      </c>
      <c r="M8" s="66">
        <f>RANK(L8,L$8:L$10,0)</f>
        <v>2</v>
      </c>
      <c r="N8" s="65">
        <f>VLOOKUP($A8,'Return Data'!$B$7:$R$2843,14,0)</f>
        <v>12.608599999999999</v>
      </c>
      <c r="O8" s="66">
        <f>RANK(N8,N$8:N$10,0)</f>
        <v>3</v>
      </c>
      <c r="P8" s="65">
        <f>VLOOKUP($A8,'Return Data'!$B$7:$R$2843,15,0)</f>
        <v>16.851600000000001</v>
      </c>
      <c r="Q8" s="66">
        <f>RANK(P8,P$8:P$10,0)</f>
        <v>1</v>
      </c>
      <c r="R8" s="65">
        <f>VLOOKUP($A8,'Return Data'!$B$7:$R$2843,16,0)</f>
        <v>14.465199999999999</v>
      </c>
      <c r="S8" s="67">
        <f>RANK(R8,R$8:R$10,0)</f>
        <v>2</v>
      </c>
    </row>
    <row r="9" spans="1:20" x14ac:dyDescent="0.3">
      <c r="A9" s="63" t="s">
        <v>607</v>
      </c>
      <c r="B9" s="64">
        <f>VLOOKUP($A9,'Return Data'!$B$7:$R$2843,3,0)</f>
        <v>44344</v>
      </c>
      <c r="C9" s="65">
        <f>VLOOKUP($A9,'Return Data'!$B$7:$R$2843,4,0)</f>
        <v>72.863</v>
      </c>
      <c r="D9" s="65">
        <f>VLOOKUP($A9,'Return Data'!$B$7:$R$2843,10,0)</f>
        <v>5.2797000000000001</v>
      </c>
      <c r="E9" s="66">
        <f>RANK(D9,D$8:D$10,0)</f>
        <v>3</v>
      </c>
      <c r="F9" s="65">
        <f>VLOOKUP($A9,'Return Data'!$B$7:$R$2843,11,0)</f>
        <v>22.815899999999999</v>
      </c>
      <c r="G9" s="66">
        <f>RANK(F9,F$8:F$10,0)</f>
        <v>2</v>
      </c>
      <c r="H9" s="65">
        <f>VLOOKUP($A9,'Return Data'!$B$7:$R$2843,12,0)</f>
        <v>37.017200000000003</v>
      </c>
      <c r="I9" s="66">
        <f>RANK(H9,H$8:H$10,0)</f>
        <v>2</v>
      </c>
      <c r="J9" s="65">
        <f>VLOOKUP($A9,'Return Data'!$B$7:$R$2843,13,0)</f>
        <v>68.026499999999999</v>
      </c>
      <c r="K9" s="66">
        <f>RANK(J9,J$8:J$10,0)</f>
        <v>2</v>
      </c>
      <c r="L9" s="65">
        <f>VLOOKUP($A9,'Return Data'!$B$7:$R$2843,17,0)</f>
        <v>16.389399999999998</v>
      </c>
      <c r="M9" s="66">
        <f>RANK(L9,L$8:L$10,0)</f>
        <v>3</v>
      </c>
      <c r="N9" s="65">
        <f>VLOOKUP($A9,'Return Data'!$B$7:$R$2843,14,0)</f>
        <v>13.434799999999999</v>
      </c>
      <c r="O9" s="66">
        <f>RANK(N9,N$8:N$10,0)</f>
        <v>2</v>
      </c>
      <c r="P9" s="65">
        <f>VLOOKUP($A9,'Return Data'!$B$7:$R$2843,15,0)</f>
        <v>16.031300000000002</v>
      </c>
      <c r="Q9" s="66">
        <f>RANK(P9,P$8:P$10,0)</f>
        <v>2</v>
      </c>
      <c r="R9" s="65">
        <f>VLOOKUP($A9,'Return Data'!$B$7:$R$2843,16,0)</f>
        <v>13.351800000000001</v>
      </c>
      <c r="S9" s="67">
        <f>RANK(R9,R$8:R$10,0)</f>
        <v>3</v>
      </c>
    </row>
    <row r="10" spans="1:20" x14ac:dyDescent="0.3">
      <c r="A10" s="63" t="s">
        <v>1861</v>
      </c>
      <c r="B10" s="64">
        <f>VLOOKUP($A10,'Return Data'!$B$7:$R$2843,3,0)</f>
        <v>44344</v>
      </c>
      <c r="C10" s="65">
        <f>VLOOKUP($A10,'Return Data'!$B$7:$R$2843,4,0)</f>
        <v>425.88438389548401</v>
      </c>
      <c r="D10" s="65">
        <f>VLOOKUP($A10,'Return Data'!$B$7:$R$2843,10,0)</f>
        <v>10.8895</v>
      </c>
      <c r="E10" s="66">
        <f>RANK(D10,D$8:D$10,0)</f>
        <v>1</v>
      </c>
      <c r="F10" s="65">
        <f>VLOOKUP($A10,'Return Data'!$B$7:$R$2843,11,0)</f>
        <v>39.323399999999999</v>
      </c>
      <c r="G10" s="66">
        <f>RANK(F10,F$8:F$10,0)</f>
        <v>1</v>
      </c>
      <c r="H10" s="65">
        <f>VLOOKUP($A10,'Return Data'!$B$7:$R$2843,12,0)</f>
        <v>55.322400000000002</v>
      </c>
      <c r="I10" s="66">
        <f>RANK(H10,H$8:H$10,0)</f>
        <v>1</v>
      </c>
      <c r="J10" s="65">
        <f>VLOOKUP($A10,'Return Data'!$B$7:$R$2843,13,0)</f>
        <v>105.80629999999999</v>
      </c>
      <c r="K10" s="66">
        <f>RANK(J10,J$8:J$10,0)</f>
        <v>1</v>
      </c>
      <c r="L10" s="65">
        <f>VLOOKUP($A10,'Return Data'!$B$7:$R$2843,17,0)</f>
        <v>22.3673</v>
      </c>
      <c r="M10" s="66">
        <f>RANK(L10,L$8:L$10,0)</f>
        <v>1</v>
      </c>
      <c r="N10" s="65">
        <f>VLOOKUP($A10,'Return Data'!$B$7:$R$2843,14,0)</f>
        <v>13.5817</v>
      </c>
      <c r="O10" s="66">
        <f>RANK(N10,N$8:N$10,0)</f>
        <v>1</v>
      </c>
      <c r="P10" s="65">
        <f>VLOOKUP($A10,'Return Data'!$B$7:$R$2843,15,0)</f>
        <v>14.186199999999999</v>
      </c>
      <c r="Q10" s="66">
        <f>RANK(P10,P$8:P$10,0)</f>
        <v>3</v>
      </c>
      <c r="R10" s="65">
        <f>VLOOKUP($A10,'Return Data'!$B$7:$R$2843,16,0)</f>
        <v>18.1859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7.6052999999999997</v>
      </c>
      <c r="E12" s="74"/>
      <c r="F12" s="75">
        <f>AVERAGE(F8:F10)</f>
        <v>27.891933333333338</v>
      </c>
      <c r="G12" s="74"/>
      <c r="H12" s="75">
        <f>AVERAGE(H8:H10)</f>
        <v>41.544966666666667</v>
      </c>
      <c r="I12" s="74"/>
      <c r="J12" s="75">
        <f>AVERAGE(J8:J10)</f>
        <v>79.263033333333325</v>
      </c>
      <c r="K12" s="74"/>
      <c r="L12" s="75">
        <f>AVERAGE(L8:L10)</f>
        <v>18.718500000000002</v>
      </c>
      <c r="M12" s="74"/>
      <c r="N12" s="75">
        <f>AVERAGE(N8:N10)</f>
        <v>13.208366666666665</v>
      </c>
      <c r="O12" s="74"/>
      <c r="P12" s="75">
        <f>AVERAGE(P8:P10)</f>
        <v>15.689700000000002</v>
      </c>
      <c r="Q12" s="74"/>
      <c r="R12" s="75">
        <f>AVERAGE(R8:R10)</f>
        <v>15.334299999999999</v>
      </c>
      <c r="S12" s="76"/>
    </row>
    <row r="13" spans="1:20" x14ac:dyDescent="0.3">
      <c r="A13" s="73" t="s">
        <v>28</v>
      </c>
      <c r="B13" s="74"/>
      <c r="C13" s="74"/>
      <c r="D13" s="75">
        <f>MIN(D8:D10)</f>
        <v>5.2797000000000001</v>
      </c>
      <c r="E13" s="74"/>
      <c r="F13" s="75">
        <f>MIN(F8:F10)</f>
        <v>21.5365</v>
      </c>
      <c r="G13" s="74"/>
      <c r="H13" s="75">
        <f>MIN(H8:H10)</f>
        <v>32.295299999999997</v>
      </c>
      <c r="I13" s="74"/>
      <c r="J13" s="75">
        <f>MIN(J8:J10)</f>
        <v>63.956299999999999</v>
      </c>
      <c r="K13" s="74"/>
      <c r="L13" s="75">
        <f>MIN(L8:L10)</f>
        <v>16.389399999999998</v>
      </c>
      <c r="M13" s="74"/>
      <c r="N13" s="75">
        <f>MIN(N8:N10)</f>
        <v>12.608599999999999</v>
      </c>
      <c r="O13" s="74"/>
      <c r="P13" s="75">
        <f>MIN(P8:P10)</f>
        <v>14.186199999999999</v>
      </c>
      <c r="Q13" s="74"/>
      <c r="R13" s="75">
        <f>MIN(R8:R10)</f>
        <v>13.351800000000001</v>
      </c>
      <c r="S13" s="76"/>
    </row>
    <row r="14" spans="1:20" ht="15" thickBot="1" x14ac:dyDescent="0.35">
      <c r="A14" s="77" t="s">
        <v>29</v>
      </c>
      <c r="B14" s="78"/>
      <c r="C14" s="78"/>
      <c r="D14" s="79">
        <f>MAX(D8:D10)</f>
        <v>10.8895</v>
      </c>
      <c r="E14" s="78"/>
      <c r="F14" s="79">
        <f>MAX(F8:F10)</f>
        <v>39.323399999999999</v>
      </c>
      <c r="G14" s="78"/>
      <c r="H14" s="79">
        <f>MAX(H8:H10)</f>
        <v>55.322400000000002</v>
      </c>
      <c r="I14" s="78"/>
      <c r="J14" s="79">
        <f>MAX(J8:J10)</f>
        <v>105.80629999999999</v>
      </c>
      <c r="K14" s="78"/>
      <c r="L14" s="79">
        <f>MAX(L8:L10)</f>
        <v>22.3673</v>
      </c>
      <c r="M14" s="78"/>
      <c r="N14" s="79">
        <f>MAX(N8:N10)</f>
        <v>13.5817</v>
      </c>
      <c r="O14" s="78"/>
      <c r="P14" s="79">
        <f>MAX(P8:P10)</f>
        <v>16.851600000000001</v>
      </c>
      <c r="Q14" s="78"/>
      <c r="R14" s="79">
        <f>MAX(R8:R10)</f>
        <v>18.1859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44344</v>
      </c>
      <c r="C8" s="65">
        <f>VLOOKUP($A8,'Return Data'!$B$7:$R$2843,4,0)</f>
        <v>71.450500000000005</v>
      </c>
      <c r="D8" s="65">
        <f>VLOOKUP($A8,'Return Data'!$B$7:$R$2843,10,0)</f>
        <v>12.481999999999999</v>
      </c>
      <c r="E8" s="66">
        <f>RANK(D8,D$8:D$23,0)</f>
        <v>2</v>
      </c>
      <c r="F8" s="65">
        <f>VLOOKUP($A8,'Return Data'!$B$7:$R$2843,11,0)</f>
        <v>30.9466</v>
      </c>
      <c r="G8" s="66">
        <f>RANK(F8,F$8:F$23,0)</f>
        <v>3</v>
      </c>
      <c r="H8" s="65">
        <f>VLOOKUP($A8,'Return Data'!$B$7:$R$2843,12,0)</f>
        <v>42.5976</v>
      </c>
      <c r="I8" s="66">
        <f>RANK(H8,H$8:H$23,0)</f>
        <v>3</v>
      </c>
      <c r="J8" s="65">
        <f>VLOOKUP($A8,'Return Data'!$B$7:$R$2843,13,0)</f>
        <v>86.057900000000004</v>
      </c>
      <c r="K8" s="66">
        <f>RANK(J8,J$8:J$23,0)</f>
        <v>3</v>
      </c>
      <c r="L8" s="65">
        <f>VLOOKUP($A8,'Return Data'!$B$7:$R$2843,17,0)</f>
        <v>12.9611</v>
      </c>
      <c r="M8" s="66">
        <f>RANK(L8,L$8:L$23,0)</f>
        <v>14</v>
      </c>
      <c r="N8" s="65">
        <f>VLOOKUP($A8,'Return Data'!$B$7:$R$2843,14,0)</f>
        <v>3.7524999999999999</v>
      </c>
      <c r="O8" s="66">
        <f>RANK(N8,N$8:N$23,0)</f>
        <v>12</v>
      </c>
      <c r="P8" s="65">
        <f>VLOOKUP($A8,'Return Data'!$B$7:$R$2843,15,0)</f>
        <v>12.0809</v>
      </c>
      <c r="Q8" s="66">
        <f>RANK(P8,P$8:P$23,0)</f>
        <v>10</v>
      </c>
      <c r="R8" s="65">
        <f>VLOOKUP($A8,'Return Data'!$B$7:$R$2843,16,0)</f>
        <v>17.480799999999999</v>
      </c>
      <c r="S8" s="67">
        <f>RANK(R8,R$8:R$23,0)</f>
        <v>3</v>
      </c>
    </row>
    <row r="9" spans="1:19" s="68" customFormat="1" x14ac:dyDescent="0.3">
      <c r="A9" s="63" t="s">
        <v>12</v>
      </c>
      <c r="B9" s="64">
        <f>VLOOKUP($A9,'Return Data'!$B$7:$R$2843,3,0)</f>
        <v>44344</v>
      </c>
      <c r="C9" s="65">
        <f>VLOOKUP($A9,'Return Data'!$B$7:$R$2843,4,0)</f>
        <v>399.97199999999998</v>
      </c>
      <c r="D9" s="65">
        <f>VLOOKUP($A9,'Return Data'!$B$7:$R$2843,10,0)</f>
        <v>6.5548999999999999</v>
      </c>
      <c r="E9" s="66">
        <f t="shared" ref="E9:E23" si="0">RANK(D9,D$8:D$23,0)</f>
        <v>11</v>
      </c>
      <c r="F9" s="65">
        <f>VLOOKUP($A9,'Return Data'!$B$7:$R$2843,11,0)</f>
        <v>24.288599999999999</v>
      </c>
      <c r="G9" s="66">
        <f t="shared" ref="G9:I9" si="1">RANK(F9,F$8:F$23,0)</f>
        <v>8</v>
      </c>
      <c r="H9" s="65">
        <f>VLOOKUP($A9,'Return Data'!$B$7:$R$2843,12,0)</f>
        <v>36.9589</v>
      </c>
      <c r="I9" s="66">
        <f t="shared" si="1"/>
        <v>10</v>
      </c>
      <c r="J9" s="65">
        <f>VLOOKUP($A9,'Return Data'!$B$7:$R$2843,13,0)</f>
        <v>71.770899999999997</v>
      </c>
      <c r="K9" s="66">
        <f t="shared" ref="K9:K23" si="2">RANK(J9,J$8:J$23,0)</f>
        <v>7</v>
      </c>
      <c r="L9" s="65">
        <f>VLOOKUP($A9,'Return Data'!$B$7:$R$2843,17,0)</f>
        <v>11.619</v>
      </c>
      <c r="M9" s="66">
        <f t="shared" ref="M9:M23" si="3">RANK(L9,L$8:L$23,0)</f>
        <v>16</v>
      </c>
      <c r="N9" s="65">
        <f>VLOOKUP($A9,'Return Data'!$B$7:$R$2843,14,0)</f>
        <v>9.2120999999999995</v>
      </c>
      <c r="O9" s="66">
        <f t="shared" ref="O9:O23" si="4">RANK(N9,N$8:N$23,0)</f>
        <v>9</v>
      </c>
      <c r="P9" s="65">
        <f>VLOOKUP($A9,'Return Data'!$B$7:$R$2843,15,0)</f>
        <v>14.215299999999999</v>
      </c>
      <c r="Q9" s="66">
        <f t="shared" ref="Q9:Q23" si="5">RANK(P9,P$8:P$23,0)</f>
        <v>7</v>
      </c>
      <c r="R9" s="65">
        <f>VLOOKUP($A9,'Return Data'!$B$7:$R$2843,16,0)</f>
        <v>15.7623</v>
      </c>
      <c r="S9" s="67">
        <f t="shared" ref="S9:S23" si="6">RANK(R9,R$8:R$23,0)</f>
        <v>7</v>
      </c>
    </row>
    <row r="10" spans="1:19" s="68" customFormat="1" x14ac:dyDescent="0.3">
      <c r="A10" s="63" t="s">
        <v>13</v>
      </c>
      <c r="B10" s="64">
        <f>VLOOKUP($A10,'Return Data'!$B$7:$R$2843,3,0)</f>
        <v>44344</v>
      </c>
      <c r="C10" s="65">
        <f>VLOOKUP($A10,'Return Data'!$B$7:$R$2843,4,0)</f>
        <v>225.87</v>
      </c>
      <c r="D10" s="65">
        <f>VLOOKUP($A10,'Return Data'!$B$7:$R$2843,10,0)</f>
        <v>10.9763</v>
      </c>
      <c r="E10" s="66">
        <f t="shared" si="0"/>
        <v>3</v>
      </c>
      <c r="F10" s="65">
        <f>VLOOKUP($A10,'Return Data'!$B$7:$R$2843,11,0)</f>
        <v>30.0121</v>
      </c>
      <c r="G10" s="66">
        <f t="shared" ref="G10:I10" si="7">RANK(F10,F$8:F$23,0)</f>
        <v>4</v>
      </c>
      <c r="H10" s="65">
        <f>VLOOKUP($A10,'Return Data'!$B$7:$R$2843,12,0)</f>
        <v>38.791899999999998</v>
      </c>
      <c r="I10" s="66">
        <f t="shared" si="7"/>
        <v>8</v>
      </c>
      <c r="J10" s="65">
        <f>VLOOKUP($A10,'Return Data'!$B$7:$R$2843,13,0)</f>
        <v>68.736000000000004</v>
      </c>
      <c r="K10" s="66">
        <f t="shared" si="2"/>
        <v>9</v>
      </c>
      <c r="L10" s="65">
        <f>VLOOKUP($A10,'Return Data'!$B$7:$R$2843,17,0)</f>
        <v>20.151599999999998</v>
      </c>
      <c r="M10" s="66">
        <f t="shared" si="3"/>
        <v>1</v>
      </c>
      <c r="N10" s="65">
        <f>VLOOKUP($A10,'Return Data'!$B$7:$R$2843,14,0)</f>
        <v>14.2555</v>
      </c>
      <c r="O10" s="66">
        <f t="shared" si="4"/>
        <v>1</v>
      </c>
      <c r="P10" s="65">
        <f>VLOOKUP($A10,'Return Data'!$B$7:$R$2843,15,0)</f>
        <v>13.9681</v>
      </c>
      <c r="Q10" s="66">
        <f t="shared" si="5"/>
        <v>8</v>
      </c>
      <c r="R10" s="65">
        <f>VLOOKUP($A10,'Return Data'!$B$7:$R$2843,16,0)</f>
        <v>17.5398</v>
      </c>
      <c r="S10" s="67">
        <f t="shared" si="6"/>
        <v>2</v>
      </c>
    </row>
    <row r="11" spans="1:19" s="68" customFormat="1" x14ac:dyDescent="0.3">
      <c r="A11" s="63" t="s">
        <v>14</v>
      </c>
      <c r="B11" s="64">
        <f>VLOOKUP($A11,'Return Data'!$B$7:$R$2843,3,0)</f>
        <v>44344</v>
      </c>
      <c r="C11" s="65">
        <f>VLOOKUP($A11,'Return Data'!$B$7:$R$2843,4,0)</f>
        <v>14.39</v>
      </c>
      <c r="D11" s="65">
        <f>VLOOKUP($A11,'Return Data'!$B$7:$R$2843,10,0)</f>
        <v>7.6289999999999996</v>
      </c>
      <c r="E11" s="66">
        <f t="shared" si="0"/>
        <v>9</v>
      </c>
      <c r="F11" s="65">
        <f>VLOOKUP($A11,'Return Data'!$B$7:$R$2843,11,0)</f>
        <v>25.130400000000002</v>
      </c>
      <c r="G11" s="66">
        <f t="shared" ref="G11:I11" si="8">RANK(F11,F$8:F$23,0)</f>
        <v>7</v>
      </c>
      <c r="H11" s="65">
        <f>VLOOKUP($A11,'Return Data'!$B$7:$R$2843,12,0)</f>
        <v>37.047600000000003</v>
      </c>
      <c r="I11" s="66">
        <f t="shared" si="8"/>
        <v>9</v>
      </c>
      <c r="J11" s="65">
        <f>VLOOKUP($A11,'Return Data'!$B$7:$R$2843,13,0)</f>
        <v>66.937399999999997</v>
      </c>
      <c r="K11" s="66">
        <f t="shared" si="2"/>
        <v>11</v>
      </c>
      <c r="L11" s="65">
        <f>VLOOKUP($A11,'Return Data'!$B$7:$R$2843,17,0)</f>
        <v>15.353999999999999</v>
      </c>
      <c r="M11" s="66">
        <f t="shared" si="3"/>
        <v>10</v>
      </c>
      <c r="N11" s="65"/>
      <c r="O11" s="66"/>
      <c r="P11" s="65"/>
      <c r="Q11" s="66"/>
      <c r="R11" s="65">
        <f>VLOOKUP($A11,'Return Data'!$B$7:$R$2843,16,0)</f>
        <v>14.027100000000001</v>
      </c>
      <c r="S11" s="67">
        <f t="shared" si="6"/>
        <v>10</v>
      </c>
    </row>
    <row r="12" spans="1:19" s="68" customFormat="1" x14ac:dyDescent="0.3">
      <c r="A12" s="63" t="s">
        <v>15</v>
      </c>
      <c r="B12" s="64">
        <f>VLOOKUP($A12,'Return Data'!$B$7:$R$2843,3,0)</f>
        <v>44344</v>
      </c>
      <c r="C12" s="65">
        <f>VLOOKUP($A12,'Return Data'!$B$7:$R$2843,4,0)</f>
        <v>78.599999999999994</v>
      </c>
      <c r="D12" s="65">
        <f>VLOOKUP($A12,'Return Data'!$B$7:$R$2843,10,0)</f>
        <v>14.711</v>
      </c>
      <c r="E12" s="66">
        <f t="shared" si="0"/>
        <v>1</v>
      </c>
      <c r="F12" s="65">
        <f>VLOOKUP($A12,'Return Data'!$B$7:$R$2843,11,0)</f>
        <v>41.8005</v>
      </c>
      <c r="G12" s="66">
        <f t="shared" ref="G12:I12" si="9">RANK(F12,F$8:F$23,0)</f>
        <v>1</v>
      </c>
      <c r="H12" s="65">
        <f>VLOOKUP($A12,'Return Data'!$B$7:$R$2843,12,0)</f>
        <v>59.8536</v>
      </c>
      <c r="I12" s="66">
        <f t="shared" si="9"/>
        <v>1</v>
      </c>
      <c r="J12" s="65">
        <f>VLOOKUP($A12,'Return Data'!$B$7:$R$2843,13,0)</f>
        <v>121.7833</v>
      </c>
      <c r="K12" s="66">
        <f t="shared" si="2"/>
        <v>1</v>
      </c>
      <c r="L12" s="65">
        <f>VLOOKUP($A12,'Return Data'!$B$7:$R$2843,17,0)</f>
        <v>18.529499999999999</v>
      </c>
      <c r="M12" s="66">
        <f t="shared" si="3"/>
        <v>3</v>
      </c>
      <c r="N12" s="65">
        <f>VLOOKUP($A12,'Return Data'!$B$7:$R$2843,14,0)</f>
        <v>10.042199999999999</v>
      </c>
      <c r="O12" s="66">
        <f t="shared" si="4"/>
        <v>7</v>
      </c>
      <c r="P12" s="65">
        <f>VLOOKUP($A12,'Return Data'!$B$7:$R$2843,15,0)</f>
        <v>17.441099999999999</v>
      </c>
      <c r="Q12" s="66">
        <f t="shared" si="5"/>
        <v>1</v>
      </c>
      <c r="R12" s="65">
        <f>VLOOKUP($A12,'Return Data'!$B$7:$R$2843,16,0)</f>
        <v>16.4193</v>
      </c>
      <c r="S12" s="67">
        <f t="shared" si="6"/>
        <v>6</v>
      </c>
    </row>
    <row r="13" spans="1:19" s="68" customFormat="1" x14ac:dyDescent="0.3">
      <c r="A13" s="63" t="s">
        <v>16</v>
      </c>
      <c r="B13" s="64">
        <f>VLOOKUP($A13,'Return Data'!$B$7:$R$2843,3,0)</f>
        <v>44344</v>
      </c>
      <c r="C13" s="65">
        <f>VLOOKUP($A13,'Return Data'!$B$7:$R$2843,4,0)</f>
        <v>16.5472</v>
      </c>
      <c r="D13" s="65">
        <f>VLOOKUP($A13,'Return Data'!$B$7:$R$2843,10,0)</f>
        <v>6.1364000000000001</v>
      </c>
      <c r="E13" s="66">
        <f t="shared" si="0"/>
        <v>14</v>
      </c>
      <c r="F13" s="65">
        <f>VLOOKUP($A13,'Return Data'!$B$7:$R$2843,11,0)</f>
        <v>16.137</v>
      </c>
      <c r="G13" s="66">
        <f t="shared" ref="G13:I13" si="10">RANK(F13,F$8:F$23,0)</f>
        <v>16</v>
      </c>
      <c r="H13" s="65">
        <f>VLOOKUP($A13,'Return Data'!$B$7:$R$2843,12,0)</f>
        <v>29.2164</v>
      </c>
      <c r="I13" s="66">
        <f t="shared" si="10"/>
        <v>16</v>
      </c>
      <c r="J13" s="65">
        <f>VLOOKUP($A13,'Return Data'!$B$7:$R$2843,13,0)</f>
        <v>59.141399999999997</v>
      </c>
      <c r="K13" s="66">
        <f t="shared" si="2"/>
        <v>14</v>
      </c>
      <c r="L13" s="65">
        <f>VLOOKUP($A13,'Return Data'!$B$7:$R$2843,17,0)</f>
        <v>13.237399999999999</v>
      </c>
      <c r="M13" s="66">
        <f t="shared" si="3"/>
        <v>13</v>
      </c>
      <c r="N13" s="65">
        <f>VLOOKUP($A13,'Return Data'!$B$7:$R$2843,14,0)</f>
        <v>5.9016999999999999</v>
      </c>
      <c r="O13" s="66">
        <f t="shared" si="4"/>
        <v>11</v>
      </c>
      <c r="P13" s="65">
        <f>VLOOKUP($A13,'Return Data'!$B$7:$R$2843,15,0)</f>
        <v>10.936</v>
      </c>
      <c r="Q13" s="66">
        <f t="shared" si="5"/>
        <v>12</v>
      </c>
      <c r="R13" s="65">
        <f>VLOOKUP($A13,'Return Data'!$B$7:$R$2843,16,0)</f>
        <v>9.1938999999999993</v>
      </c>
      <c r="S13" s="67">
        <f t="shared" si="6"/>
        <v>16</v>
      </c>
    </row>
    <row r="14" spans="1:19" s="68" customFormat="1" x14ac:dyDescent="0.3">
      <c r="A14" s="63" t="s">
        <v>17</v>
      </c>
      <c r="B14" s="64">
        <f>VLOOKUP($A14,'Return Data'!$B$7:$R$2843,3,0)</f>
        <v>44344</v>
      </c>
      <c r="C14" s="65">
        <f>VLOOKUP($A14,'Return Data'!$B$7:$R$2843,4,0)</f>
        <v>47.7958</v>
      </c>
      <c r="D14" s="65">
        <f>VLOOKUP($A14,'Return Data'!$B$7:$R$2843,10,0)</f>
        <v>6.2801999999999998</v>
      </c>
      <c r="E14" s="66">
        <f t="shared" si="0"/>
        <v>12</v>
      </c>
      <c r="F14" s="65">
        <f>VLOOKUP($A14,'Return Data'!$B$7:$R$2843,11,0)</f>
        <v>23.8962</v>
      </c>
      <c r="G14" s="66">
        <f t="shared" ref="G14:I14" si="11">RANK(F14,F$8:F$23,0)</f>
        <v>10</v>
      </c>
      <c r="H14" s="65">
        <f>VLOOKUP($A14,'Return Data'!$B$7:$R$2843,12,0)</f>
        <v>40.139000000000003</v>
      </c>
      <c r="I14" s="66">
        <f t="shared" si="11"/>
        <v>6</v>
      </c>
      <c r="J14" s="65">
        <f>VLOOKUP($A14,'Return Data'!$B$7:$R$2843,13,0)</f>
        <v>71.132599999999996</v>
      </c>
      <c r="K14" s="66">
        <f t="shared" si="2"/>
        <v>8</v>
      </c>
      <c r="L14" s="65">
        <f>VLOOKUP($A14,'Return Data'!$B$7:$R$2843,17,0)</f>
        <v>16.980699999999999</v>
      </c>
      <c r="M14" s="66">
        <f t="shared" si="3"/>
        <v>5</v>
      </c>
      <c r="N14" s="65">
        <f>VLOOKUP($A14,'Return Data'!$B$7:$R$2843,14,0)</f>
        <v>12.4316</v>
      </c>
      <c r="O14" s="66">
        <f t="shared" si="4"/>
        <v>4</v>
      </c>
      <c r="P14" s="65">
        <f>VLOOKUP($A14,'Return Data'!$B$7:$R$2843,15,0)</f>
        <v>16.790800000000001</v>
      </c>
      <c r="Q14" s="66">
        <f t="shared" si="5"/>
        <v>2</v>
      </c>
      <c r="R14" s="65">
        <f>VLOOKUP($A14,'Return Data'!$B$7:$R$2843,16,0)</f>
        <v>15.2555</v>
      </c>
      <c r="S14" s="67">
        <f t="shared" si="6"/>
        <v>8</v>
      </c>
    </row>
    <row r="15" spans="1:19" s="68" customFormat="1" x14ac:dyDescent="0.3">
      <c r="A15" s="63" t="s">
        <v>18</v>
      </c>
      <c r="B15" s="64">
        <f>VLOOKUP($A15,'Return Data'!$B$7:$R$2843,3,0)</f>
        <v>44344</v>
      </c>
      <c r="C15" s="65">
        <f>VLOOKUP($A15,'Return Data'!$B$7:$R$2843,4,0)</f>
        <v>52.62</v>
      </c>
      <c r="D15" s="65">
        <f>VLOOKUP($A15,'Return Data'!$B$7:$R$2843,10,0)</f>
        <v>9.5952999999999999</v>
      </c>
      <c r="E15" s="66">
        <f t="shared" si="0"/>
        <v>5</v>
      </c>
      <c r="F15" s="65">
        <f>VLOOKUP($A15,'Return Data'!$B$7:$R$2843,11,0)</f>
        <v>26.280899999999999</v>
      </c>
      <c r="G15" s="66">
        <f t="shared" ref="G15:I15" si="12">RANK(F15,F$8:F$23,0)</f>
        <v>6</v>
      </c>
      <c r="H15" s="65">
        <f>VLOOKUP($A15,'Return Data'!$B$7:$R$2843,12,0)</f>
        <v>38.820700000000002</v>
      </c>
      <c r="I15" s="66">
        <f t="shared" si="12"/>
        <v>7</v>
      </c>
      <c r="J15" s="65">
        <f>VLOOKUP($A15,'Return Data'!$B$7:$R$2843,13,0)</f>
        <v>76.299099999999996</v>
      </c>
      <c r="K15" s="66">
        <f t="shared" si="2"/>
        <v>5</v>
      </c>
      <c r="L15" s="65">
        <f>VLOOKUP($A15,'Return Data'!$B$7:$R$2843,17,0)</f>
        <v>16.1252</v>
      </c>
      <c r="M15" s="66">
        <f t="shared" si="3"/>
        <v>7</v>
      </c>
      <c r="N15" s="65">
        <f>VLOOKUP($A15,'Return Data'!$B$7:$R$2843,14,0)</f>
        <v>11.2319</v>
      </c>
      <c r="O15" s="66">
        <f t="shared" si="4"/>
        <v>5</v>
      </c>
      <c r="P15" s="65">
        <f>VLOOKUP($A15,'Return Data'!$B$7:$R$2843,15,0)</f>
        <v>15.6793</v>
      </c>
      <c r="Q15" s="66">
        <f t="shared" si="5"/>
        <v>5</v>
      </c>
      <c r="R15" s="65">
        <f>VLOOKUP($A15,'Return Data'!$B$7:$R$2843,16,0)</f>
        <v>18.8949</v>
      </c>
      <c r="S15" s="67">
        <f t="shared" si="6"/>
        <v>1</v>
      </c>
    </row>
    <row r="16" spans="1:19" s="68" customFormat="1" x14ac:dyDescent="0.3">
      <c r="A16" s="63" t="s">
        <v>19</v>
      </c>
      <c r="B16" s="64">
        <f>VLOOKUP($A16,'Return Data'!$B$7:$R$2843,3,0)</f>
        <v>44344</v>
      </c>
      <c r="C16" s="65">
        <f>VLOOKUP($A16,'Return Data'!$B$7:$R$2843,4,0)</f>
        <v>110.351</v>
      </c>
      <c r="D16" s="65">
        <f>VLOOKUP($A16,'Return Data'!$B$7:$R$2843,10,0)</f>
        <v>8.8049999999999997</v>
      </c>
      <c r="E16" s="66">
        <f t="shared" si="0"/>
        <v>6</v>
      </c>
      <c r="F16" s="65">
        <f>VLOOKUP($A16,'Return Data'!$B$7:$R$2843,11,0)</f>
        <v>27.853400000000001</v>
      </c>
      <c r="G16" s="66">
        <f t="shared" ref="G16:I16" si="13">RANK(F16,F$8:F$23,0)</f>
        <v>5</v>
      </c>
      <c r="H16" s="65">
        <f>VLOOKUP($A16,'Return Data'!$B$7:$R$2843,12,0)</f>
        <v>40.791400000000003</v>
      </c>
      <c r="I16" s="66">
        <f t="shared" si="13"/>
        <v>5</v>
      </c>
      <c r="J16" s="65">
        <f>VLOOKUP($A16,'Return Data'!$B$7:$R$2843,13,0)</f>
        <v>80.365099999999998</v>
      </c>
      <c r="K16" s="66">
        <f t="shared" si="2"/>
        <v>4</v>
      </c>
      <c r="L16" s="65">
        <f>VLOOKUP($A16,'Return Data'!$B$7:$R$2843,17,0)</f>
        <v>17.238299999999999</v>
      </c>
      <c r="M16" s="66">
        <f t="shared" si="3"/>
        <v>4</v>
      </c>
      <c r="N16" s="65">
        <f>VLOOKUP($A16,'Return Data'!$B$7:$R$2843,14,0)</f>
        <v>12.9481</v>
      </c>
      <c r="O16" s="66">
        <f t="shared" si="4"/>
        <v>3</v>
      </c>
      <c r="P16" s="65">
        <f>VLOOKUP($A16,'Return Data'!$B$7:$R$2843,15,0)</f>
        <v>16.363700000000001</v>
      </c>
      <c r="Q16" s="66">
        <f t="shared" si="5"/>
        <v>3</v>
      </c>
      <c r="R16" s="65">
        <f>VLOOKUP($A16,'Return Data'!$B$7:$R$2843,16,0)</f>
        <v>14.898400000000001</v>
      </c>
      <c r="S16" s="67">
        <f t="shared" si="6"/>
        <v>9</v>
      </c>
    </row>
    <row r="17" spans="1:19" s="68" customFormat="1" x14ac:dyDescent="0.3">
      <c r="A17" s="63" t="s">
        <v>20</v>
      </c>
      <c r="B17" s="64">
        <f>VLOOKUP($A17,'Return Data'!$B$7:$R$2843,3,0)</f>
        <v>44344</v>
      </c>
      <c r="C17" s="65">
        <f>VLOOKUP($A17,'Return Data'!$B$7:$R$2843,4,0)</f>
        <v>71.45</v>
      </c>
      <c r="D17" s="65">
        <f>VLOOKUP($A17,'Return Data'!$B$7:$R$2843,10,0)</f>
        <v>8.7354000000000003</v>
      </c>
      <c r="E17" s="66">
        <f t="shared" si="0"/>
        <v>7</v>
      </c>
      <c r="F17" s="65">
        <f>VLOOKUP($A17,'Return Data'!$B$7:$R$2843,11,0)</f>
        <v>23.9376</v>
      </c>
      <c r="G17" s="66">
        <f t="shared" ref="G17:I17" si="14">RANK(F17,F$8:F$23,0)</f>
        <v>9</v>
      </c>
      <c r="H17" s="65">
        <f>VLOOKUP($A17,'Return Data'!$B$7:$R$2843,12,0)</f>
        <v>41.177599999999998</v>
      </c>
      <c r="I17" s="66">
        <f t="shared" si="14"/>
        <v>4</v>
      </c>
      <c r="J17" s="65">
        <f>VLOOKUP($A17,'Return Data'!$B$7:$R$2843,13,0)</f>
        <v>72.834999999999994</v>
      </c>
      <c r="K17" s="66">
        <f t="shared" si="2"/>
        <v>6</v>
      </c>
      <c r="L17" s="65">
        <f>VLOOKUP($A17,'Return Data'!$B$7:$R$2843,17,0)</f>
        <v>12.406700000000001</v>
      </c>
      <c r="M17" s="66">
        <f t="shared" si="3"/>
        <v>15</v>
      </c>
      <c r="N17" s="65">
        <f>VLOOKUP($A17,'Return Data'!$B$7:$R$2843,14,0)</f>
        <v>10.759499999999999</v>
      </c>
      <c r="O17" s="66">
        <f t="shared" si="4"/>
        <v>6</v>
      </c>
      <c r="P17" s="65">
        <f>VLOOKUP($A17,'Return Data'!$B$7:$R$2843,15,0)</f>
        <v>11.910500000000001</v>
      </c>
      <c r="Q17" s="66">
        <f t="shared" si="5"/>
        <v>11</v>
      </c>
      <c r="R17" s="65">
        <f>VLOOKUP($A17,'Return Data'!$B$7:$R$2843,16,0)</f>
        <v>13.7925</v>
      </c>
      <c r="S17" s="67">
        <f t="shared" si="6"/>
        <v>11</v>
      </c>
    </row>
    <row r="18" spans="1:19" s="68" customFormat="1" x14ac:dyDescent="0.3">
      <c r="A18" s="63" t="s">
        <v>21</v>
      </c>
      <c r="B18" s="64">
        <f>VLOOKUP($A18,'Return Data'!$B$7:$R$2843,3,0)</f>
        <v>44344</v>
      </c>
      <c r="C18" s="65">
        <f>VLOOKUP($A18,'Return Data'!$B$7:$R$2843,4,0)</f>
        <v>185.36089999999999</v>
      </c>
      <c r="D18" s="65">
        <f>VLOOKUP($A18,'Return Data'!$B$7:$R$2843,10,0)</f>
        <v>5.5140000000000002</v>
      </c>
      <c r="E18" s="66">
        <f t="shared" si="0"/>
        <v>15</v>
      </c>
      <c r="F18" s="65">
        <f>VLOOKUP($A18,'Return Data'!$B$7:$R$2843,11,0)</f>
        <v>17.4175</v>
      </c>
      <c r="G18" s="66">
        <f t="shared" ref="G18:I18" si="15">RANK(F18,F$8:F$23,0)</f>
        <v>15</v>
      </c>
      <c r="H18" s="65">
        <f>VLOOKUP($A18,'Return Data'!$B$7:$R$2843,12,0)</f>
        <v>29.460699999999999</v>
      </c>
      <c r="I18" s="66">
        <f t="shared" si="15"/>
        <v>15</v>
      </c>
      <c r="J18" s="65">
        <f>VLOOKUP($A18,'Return Data'!$B$7:$R$2843,13,0)</f>
        <v>56.349699999999999</v>
      </c>
      <c r="K18" s="66">
        <f t="shared" si="2"/>
        <v>15</v>
      </c>
      <c r="L18" s="65">
        <f>VLOOKUP($A18,'Return Data'!$B$7:$R$2843,17,0)</f>
        <v>13.5093</v>
      </c>
      <c r="M18" s="66">
        <f t="shared" si="3"/>
        <v>12</v>
      </c>
      <c r="N18" s="65">
        <f>VLOOKUP($A18,'Return Data'!$B$7:$R$2843,14,0)</f>
        <v>8.7284000000000006</v>
      </c>
      <c r="O18" s="66">
        <f t="shared" si="4"/>
        <v>10</v>
      </c>
      <c r="P18" s="65">
        <f>VLOOKUP($A18,'Return Data'!$B$7:$R$2843,15,0)</f>
        <v>15.9909</v>
      </c>
      <c r="Q18" s="66">
        <f t="shared" si="5"/>
        <v>4</v>
      </c>
      <c r="R18" s="65">
        <f>VLOOKUP($A18,'Return Data'!$B$7:$R$2843,16,0)</f>
        <v>16.6617</v>
      </c>
      <c r="S18" s="67">
        <f t="shared" si="6"/>
        <v>4</v>
      </c>
    </row>
    <row r="19" spans="1:19" s="68" customFormat="1" x14ac:dyDescent="0.3">
      <c r="A19" s="63" t="s">
        <v>22</v>
      </c>
      <c r="B19" s="64">
        <f>VLOOKUP($A19,'Return Data'!$B$7:$R$2843,3,0)</f>
        <v>44344</v>
      </c>
      <c r="C19" s="65">
        <f>VLOOKUP($A19,'Return Data'!$B$7:$R$2843,4,0)</f>
        <v>13.747400000000001</v>
      </c>
      <c r="D19" s="65">
        <f>VLOOKUP($A19,'Return Data'!$B$7:$R$2843,10,0)</f>
        <v>9.9722000000000008</v>
      </c>
      <c r="E19" s="66">
        <f t="shared" si="0"/>
        <v>4</v>
      </c>
      <c r="F19" s="65">
        <f>VLOOKUP($A19,'Return Data'!$B$7:$R$2843,11,0)</f>
        <v>23.664400000000001</v>
      </c>
      <c r="G19" s="66">
        <f t="shared" ref="G19:I19" si="16">RANK(F19,F$8:F$23,0)</f>
        <v>11</v>
      </c>
      <c r="H19" s="65">
        <f>VLOOKUP($A19,'Return Data'!$B$7:$R$2843,12,0)</f>
        <v>33.401299999999999</v>
      </c>
      <c r="I19" s="66">
        <f t="shared" si="16"/>
        <v>12</v>
      </c>
      <c r="J19" s="65">
        <f>VLOOKUP($A19,'Return Data'!$B$7:$R$2843,13,0)</f>
        <v>60.773299999999999</v>
      </c>
      <c r="K19" s="66">
        <f t="shared" si="2"/>
        <v>13</v>
      </c>
      <c r="L19" s="65">
        <f>VLOOKUP($A19,'Return Data'!$B$7:$R$2843,17,0)</f>
        <v>16.411100000000001</v>
      </c>
      <c r="M19" s="66">
        <f t="shared" si="3"/>
        <v>6</v>
      </c>
      <c r="N19" s="65"/>
      <c r="O19" s="66"/>
      <c r="P19" s="65"/>
      <c r="Q19" s="66"/>
      <c r="R19" s="65">
        <f>VLOOKUP($A19,'Return Data'!$B$7:$R$2843,16,0)</f>
        <v>11.698700000000001</v>
      </c>
      <c r="S19" s="67">
        <f t="shared" si="6"/>
        <v>14</v>
      </c>
    </row>
    <row r="20" spans="1:19" s="68" customFormat="1" x14ac:dyDescent="0.3">
      <c r="A20" s="63" t="s">
        <v>23</v>
      </c>
      <c r="B20" s="64">
        <f>VLOOKUP($A20,'Return Data'!$B$7:$R$2843,3,0)</f>
        <v>44344</v>
      </c>
      <c r="C20" s="65">
        <f>VLOOKUP($A20,'Return Data'!$B$7:$R$2843,4,0)</f>
        <v>13.0954</v>
      </c>
      <c r="D20" s="65">
        <f>VLOOKUP($A20,'Return Data'!$B$7:$R$2843,10,0)</f>
        <v>8.5188000000000006</v>
      </c>
      <c r="E20" s="66">
        <f t="shared" si="0"/>
        <v>8</v>
      </c>
      <c r="F20" s="65">
        <f>VLOOKUP($A20,'Return Data'!$B$7:$R$2843,11,0)</f>
        <v>20.343299999999999</v>
      </c>
      <c r="G20" s="66">
        <f t="shared" ref="G20:I20" si="17">RANK(F20,F$8:F$23,0)</f>
        <v>14</v>
      </c>
      <c r="H20" s="65">
        <f>VLOOKUP($A20,'Return Data'!$B$7:$R$2843,12,0)</f>
        <v>29.595800000000001</v>
      </c>
      <c r="I20" s="66">
        <f t="shared" si="17"/>
        <v>14</v>
      </c>
      <c r="J20" s="65">
        <f>VLOOKUP($A20,'Return Data'!$B$7:$R$2843,13,0)</f>
        <v>55.8902</v>
      </c>
      <c r="K20" s="66">
        <f t="shared" si="2"/>
        <v>16</v>
      </c>
      <c r="L20" s="65">
        <f>VLOOKUP($A20,'Return Data'!$B$7:$R$2843,17,0)</f>
        <v>15.1442</v>
      </c>
      <c r="M20" s="66">
        <f t="shared" si="3"/>
        <v>11</v>
      </c>
      <c r="N20" s="65"/>
      <c r="O20" s="66"/>
      <c r="P20" s="65"/>
      <c r="Q20" s="66"/>
      <c r="R20" s="65">
        <f>VLOOKUP($A20,'Return Data'!$B$7:$R$2843,16,0)</f>
        <v>10.0382</v>
      </c>
      <c r="S20" s="67">
        <f t="shared" si="6"/>
        <v>15</v>
      </c>
    </row>
    <row r="21" spans="1:19" s="68" customFormat="1" x14ac:dyDescent="0.3">
      <c r="A21" s="63" t="s">
        <v>24</v>
      </c>
      <c r="B21" s="64">
        <f>VLOOKUP($A21,'Return Data'!$B$7:$R$2843,3,0)</f>
        <v>44344</v>
      </c>
      <c r="C21" s="65">
        <f>VLOOKUP($A21,'Return Data'!$B$7:$R$2843,4,0)</f>
        <v>360.7627</v>
      </c>
      <c r="D21" s="65">
        <f>VLOOKUP($A21,'Return Data'!$B$7:$R$2843,10,0)</f>
        <v>6.2424999999999997</v>
      </c>
      <c r="E21" s="66">
        <f t="shared" si="0"/>
        <v>13</v>
      </c>
      <c r="F21" s="65">
        <f>VLOOKUP($A21,'Return Data'!$B$7:$R$2843,11,0)</f>
        <v>34.370699999999999</v>
      </c>
      <c r="G21" s="66">
        <f t="shared" ref="G21:I21" si="18">RANK(F21,F$8:F$23,0)</f>
        <v>2</v>
      </c>
      <c r="H21" s="65">
        <f>VLOOKUP($A21,'Return Data'!$B$7:$R$2843,12,0)</f>
        <v>50.6066</v>
      </c>
      <c r="I21" s="66">
        <f t="shared" si="18"/>
        <v>2</v>
      </c>
      <c r="J21" s="65">
        <f>VLOOKUP($A21,'Return Data'!$B$7:$R$2843,13,0)</f>
        <v>92.284199999999998</v>
      </c>
      <c r="K21" s="66">
        <f t="shared" si="2"/>
        <v>2</v>
      </c>
      <c r="L21" s="65">
        <f>VLOOKUP($A21,'Return Data'!$B$7:$R$2843,17,0)</f>
        <v>15.5991</v>
      </c>
      <c r="M21" s="66">
        <f t="shared" si="3"/>
        <v>9</v>
      </c>
      <c r="N21" s="65">
        <f>VLOOKUP($A21,'Return Data'!$B$7:$R$2843,14,0)</f>
        <v>9.4817999999999998</v>
      </c>
      <c r="O21" s="66">
        <f t="shared" si="4"/>
        <v>8</v>
      </c>
      <c r="P21" s="65">
        <f>VLOOKUP($A21,'Return Data'!$B$7:$R$2843,15,0)</f>
        <v>13.6713</v>
      </c>
      <c r="Q21" s="66">
        <f t="shared" si="5"/>
        <v>9</v>
      </c>
      <c r="R21" s="65">
        <f>VLOOKUP($A21,'Return Data'!$B$7:$R$2843,16,0)</f>
        <v>13.334899999999999</v>
      </c>
      <c r="S21" s="67">
        <f t="shared" si="6"/>
        <v>13</v>
      </c>
    </row>
    <row r="22" spans="1:19" s="68" customFormat="1" x14ac:dyDescent="0.3">
      <c r="A22" s="63" t="s">
        <v>25</v>
      </c>
      <c r="B22" s="64">
        <f>VLOOKUP($A22,'Return Data'!$B$7:$R$2843,3,0)</f>
        <v>44344</v>
      </c>
      <c r="C22" s="65">
        <f>VLOOKUP($A22,'Return Data'!$B$7:$R$2843,4,0)</f>
        <v>14.6</v>
      </c>
      <c r="D22" s="65">
        <f>VLOOKUP($A22,'Return Data'!$B$7:$R$2843,10,0)</f>
        <v>4.8098000000000001</v>
      </c>
      <c r="E22" s="66">
        <f t="shared" si="0"/>
        <v>16</v>
      </c>
      <c r="F22" s="65">
        <f>VLOOKUP($A22,'Return Data'!$B$7:$R$2843,11,0)</f>
        <v>22.586099999999998</v>
      </c>
      <c r="G22" s="66">
        <f t="shared" ref="G22:I22" si="19">RANK(F22,F$8:F$23,0)</f>
        <v>12</v>
      </c>
      <c r="H22" s="65">
        <f>VLOOKUP($A22,'Return Data'!$B$7:$R$2843,12,0)</f>
        <v>31.295000000000002</v>
      </c>
      <c r="I22" s="66">
        <f t="shared" si="19"/>
        <v>13</v>
      </c>
      <c r="J22" s="65">
        <f>VLOOKUP($A22,'Return Data'!$B$7:$R$2843,13,0)</f>
        <v>63.860799999999998</v>
      </c>
      <c r="K22" s="66">
        <f t="shared" si="2"/>
        <v>12</v>
      </c>
      <c r="L22" s="65">
        <f>VLOOKUP($A22,'Return Data'!$B$7:$R$2843,17,0)</f>
        <v>15.605600000000001</v>
      </c>
      <c r="M22" s="66">
        <f t="shared" si="3"/>
        <v>8</v>
      </c>
      <c r="N22" s="65"/>
      <c r="O22" s="66"/>
      <c r="P22" s="65"/>
      <c r="Q22" s="66"/>
      <c r="R22" s="65">
        <f>VLOOKUP($A22,'Return Data'!$B$7:$R$2843,16,0)</f>
        <v>16.4893</v>
      </c>
      <c r="S22" s="67">
        <f t="shared" si="6"/>
        <v>5</v>
      </c>
    </row>
    <row r="23" spans="1:19" s="68" customFormat="1" x14ac:dyDescent="0.3">
      <c r="A23" s="63" t="s">
        <v>26</v>
      </c>
      <c r="B23" s="64">
        <f>VLOOKUP($A23,'Return Data'!$B$7:$R$2843,3,0)</f>
        <v>44344</v>
      </c>
      <c r="C23" s="65">
        <f>VLOOKUP($A23,'Return Data'!$B$7:$R$2843,4,0)</f>
        <v>92.893699999999995</v>
      </c>
      <c r="D23" s="65">
        <f>VLOOKUP($A23,'Return Data'!$B$7:$R$2843,10,0)</f>
        <v>6.8369999999999997</v>
      </c>
      <c r="E23" s="66">
        <f t="shared" si="0"/>
        <v>10</v>
      </c>
      <c r="F23" s="65">
        <f>VLOOKUP($A23,'Return Data'!$B$7:$R$2843,11,0)</f>
        <v>22.236799999999999</v>
      </c>
      <c r="G23" s="66">
        <f t="shared" ref="G23:I23" si="20">RANK(F23,F$8:F$23,0)</f>
        <v>13</v>
      </c>
      <c r="H23" s="65">
        <f>VLOOKUP($A23,'Return Data'!$B$7:$R$2843,12,0)</f>
        <v>36.281500000000001</v>
      </c>
      <c r="I23" s="66">
        <f t="shared" si="20"/>
        <v>11</v>
      </c>
      <c r="J23" s="65">
        <f>VLOOKUP($A23,'Return Data'!$B$7:$R$2843,13,0)</f>
        <v>67.758700000000005</v>
      </c>
      <c r="K23" s="66">
        <f t="shared" si="2"/>
        <v>10</v>
      </c>
      <c r="L23" s="65">
        <f>VLOOKUP($A23,'Return Data'!$B$7:$R$2843,17,0)</f>
        <v>19.402000000000001</v>
      </c>
      <c r="M23" s="66">
        <f t="shared" si="3"/>
        <v>2</v>
      </c>
      <c r="N23" s="65">
        <f>VLOOKUP($A23,'Return Data'!$B$7:$R$2843,14,0)</f>
        <v>14.230700000000001</v>
      </c>
      <c r="O23" s="66">
        <f t="shared" si="4"/>
        <v>2</v>
      </c>
      <c r="P23" s="65">
        <f>VLOOKUP($A23,'Return Data'!$B$7:$R$2843,15,0)</f>
        <v>14.5457</v>
      </c>
      <c r="Q23" s="66">
        <f t="shared" si="5"/>
        <v>6</v>
      </c>
      <c r="R23" s="65">
        <f>VLOOKUP($A23,'Return Data'!$B$7:$R$2843,16,0)</f>
        <v>13.366300000000001</v>
      </c>
      <c r="S23" s="67">
        <f t="shared" si="6"/>
        <v>12</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8.3624874999999985</v>
      </c>
      <c r="E25" s="74"/>
      <c r="F25" s="75">
        <f>AVERAGE(F8:F23)</f>
        <v>25.681381250000001</v>
      </c>
      <c r="G25" s="74"/>
      <c r="H25" s="75">
        <f>AVERAGE(H8:H23)</f>
        <v>38.502224999999996</v>
      </c>
      <c r="I25" s="74"/>
      <c r="J25" s="75">
        <f>AVERAGE(J8:J23)</f>
        <v>73.248474999999999</v>
      </c>
      <c r="K25" s="74"/>
      <c r="L25" s="75">
        <f>AVERAGE(L8:L23)</f>
        <v>15.642175000000002</v>
      </c>
      <c r="M25" s="74"/>
      <c r="N25" s="75">
        <f>AVERAGE(N8:N23)</f>
        <v>10.247999999999999</v>
      </c>
      <c r="O25" s="74"/>
      <c r="P25" s="75">
        <f>AVERAGE(P8:P23)</f>
        <v>14.466133333333337</v>
      </c>
      <c r="Q25" s="74"/>
      <c r="R25" s="75">
        <f>AVERAGE(R8:R23)</f>
        <v>14.67835</v>
      </c>
      <c r="S25" s="76"/>
    </row>
    <row r="26" spans="1:19" s="68" customFormat="1" x14ac:dyDescent="0.3">
      <c r="A26" s="73" t="s">
        <v>28</v>
      </c>
      <c r="B26" s="74"/>
      <c r="C26" s="74"/>
      <c r="D26" s="75">
        <f>MIN(D8:D23)</f>
        <v>4.8098000000000001</v>
      </c>
      <c r="E26" s="74"/>
      <c r="F26" s="75">
        <f>MIN(F8:F23)</f>
        <v>16.137</v>
      </c>
      <c r="G26" s="74"/>
      <c r="H26" s="75">
        <f>MIN(H8:H23)</f>
        <v>29.2164</v>
      </c>
      <c r="I26" s="74"/>
      <c r="J26" s="75">
        <f>MIN(J8:J23)</f>
        <v>55.8902</v>
      </c>
      <c r="K26" s="74"/>
      <c r="L26" s="75">
        <f>MIN(L8:L23)</f>
        <v>11.619</v>
      </c>
      <c r="M26" s="74"/>
      <c r="N26" s="75">
        <f>MIN(N8:N23)</f>
        <v>3.7524999999999999</v>
      </c>
      <c r="O26" s="74"/>
      <c r="P26" s="75">
        <f>MIN(P8:P23)</f>
        <v>10.936</v>
      </c>
      <c r="Q26" s="74"/>
      <c r="R26" s="75">
        <f>MIN(R8:R23)</f>
        <v>9.1938999999999993</v>
      </c>
      <c r="S26" s="76"/>
    </row>
    <row r="27" spans="1:19" s="68" customFormat="1" ht="15" thickBot="1" x14ac:dyDescent="0.35">
      <c r="A27" s="77" t="s">
        <v>29</v>
      </c>
      <c r="B27" s="78"/>
      <c r="C27" s="78"/>
      <c r="D27" s="79">
        <f>MAX(D8:D23)</f>
        <v>14.711</v>
      </c>
      <c r="E27" s="78"/>
      <c r="F27" s="79">
        <f>MAX(F8:F23)</f>
        <v>41.8005</v>
      </c>
      <c r="G27" s="78"/>
      <c r="H27" s="79">
        <f>MAX(H8:H23)</f>
        <v>59.8536</v>
      </c>
      <c r="I27" s="78"/>
      <c r="J27" s="79">
        <f>MAX(J8:J23)</f>
        <v>121.7833</v>
      </c>
      <c r="K27" s="78"/>
      <c r="L27" s="79">
        <f>MAX(L8:L23)</f>
        <v>20.151599999999998</v>
      </c>
      <c r="M27" s="78"/>
      <c r="N27" s="79">
        <f>MAX(N8:N23)</f>
        <v>14.2555</v>
      </c>
      <c r="O27" s="78"/>
      <c r="P27" s="79">
        <f>MAX(P8:P23)</f>
        <v>17.441099999999999</v>
      </c>
      <c r="Q27" s="78"/>
      <c r="R27" s="79">
        <f>MAX(R8:R23)</f>
        <v>18.8949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44344</v>
      </c>
      <c r="C8" s="65">
        <f>VLOOKUP($A8,'Return Data'!$B$7:$R$2843,4,0)</f>
        <v>232.76</v>
      </c>
      <c r="D8" s="65">
        <f>VLOOKUP($A8,'Return Data'!$B$7:$R$2843,10,0)</f>
        <v>14.2044</v>
      </c>
      <c r="E8" s="66">
        <f t="shared" ref="E8:E13" si="0">RANK(D8,D$8:D$13,0)</f>
        <v>1</v>
      </c>
      <c r="F8" s="65">
        <f>VLOOKUP($A8,'Return Data'!$B$7:$R$2843,11,0)</f>
        <v>23.808499999999999</v>
      </c>
      <c r="G8" s="66">
        <f t="shared" ref="G8:G13" si="1">RANK(F8,F$8:F$13,0)</f>
        <v>4</v>
      </c>
      <c r="H8" s="65">
        <f>VLOOKUP($A8,'Return Data'!$B$7:$R$2843,12,0)</f>
        <v>31.132400000000001</v>
      </c>
      <c r="I8" s="66">
        <f t="shared" ref="I8:I13" si="2">RANK(H8,H$8:H$13,0)</f>
        <v>5</v>
      </c>
      <c r="J8" s="65">
        <f>VLOOKUP($A8,'Return Data'!$B$7:$R$2843,13,0)</f>
        <v>64.960999999999999</v>
      </c>
      <c r="K8" s="66">
        <f t="shared" ref="K8:K13" si="3">RANK(J8,J$8:J$13,0)</f>
        <v>3</v>
      </c>
      <c r="L8" s="65">
        <f>VLOOKUP($A8,'Return Data'!$B$7:$R$2843,17,0)</f>
        <v>17.512499999999999</v>
      </c>
      <c r="M8" s="66">
        <f>RANK(L8,L$8:L$13,0)</f>
        <v>3</v>
      </c>
      <c r="N8" s="65">
        <f>VLOOKUP($A8,'Return Data'!$B$7:$R$2843,14,0)</f>
        <v>9.1480999999999995</v>
      </c>
      <c r="O8" s="66">
        <f>RANK(N8,N$8:N$13,0)</f>
        <v>4</v>
      </c>
      <c r="P8" s="65">
        <f>VLOOKUP($A8,'Return Data'!$B$7:$R$2843,15,0)</f>
        <v>11.7111</v>
      </c>
      <c r="Q8" s="66">
        <f>RANK(P8,P$8:P$13,0)</f>
        <v>5</v>
      </c>
      <c r="R8" s="65">
        <f>VLOOKUP($A8,'Return Data'!$B$7:$R$2843,16,0)</f>
        <v>11.1812</v>
      </c>
      <c r="S8" s="67">
        <f t="shared" ref="S8:S13" si="4">RANK(R8,R$8:R$13,0)</f>
        <v>6</v>
      </c>
    </row>
    <row r="9" spans="1:20" x14ac:dyDescent="0.3">
      <c r="A9" s="63" t="s">
        <v>767</v>
      </c>
      <c r="B9" s="64">
        <f>VLOOKUP($A9,'Return Data'!$B$7:$R$2843,3,0)</f>
        <v>44344</v>
      </c>
      <c r="C9" s="65">
        <f>VLOOKUP($A9,'Return Data'!$B$7:$R$2843,4,0)</f>
        <v>22.98</v>
      </c>
      <c r="D9" s="65">
        <f>VLOOKUP($A9,'Return Data'!$B$7:$R$2843,10,0)</f>
        <v>10.5871</v>
      </c>
      <c r="E9" s="66">
        <f t="shared" si="0"/>
        <v>3</v>
      </c>
      <c r="F9" s="65">
        <f>VLOOKUP($A9,'Return Data'!$B$7:$R$2843,11,0)</f>
        <v>31.766100000000002</v>
      </c>
      <c r="G9" s="66">
        <f t="shared" si="1"/>
        <v>2</v>
      </c>
      <c r="H9" s="65">
        <f>VLOOKUP($A9,'Return Data'!$B$7:$R$2843,12,0)</f>
        <v>41.764299999999999</v>
      </c>
      <c r="I9" s="66">
        <f t="shared" si="2"/>
        <v>2</v>
      </c>
      <c r="J9" s="65">
        <f>VLOOKUP($A9,'Return Data'!$B$7:$R$2843,13,0)</f>
        <v>77.863799999999998</v>
      </c>
      <c r="K9" s="66">
        <f t="shared" si="3"/>
        <v>2</v>
      </c>
      <c r="L9" s="65">
        <f>VLOOKUP($A9,'Return Data'!$B$7:$R$2843,17,0)</f>
        <v>13.794499999999999</v>
      </c>
      <c r="M9" s="66">
        <f>RANK(L9,L$8:L$13,0)</f>
        <v>5</v>
      </c>
      <c r="N9" s="65">
        <f>VLOOKUP($A9,'Return Data'!$B$7:$R$2843,14,0)</f>
        <v>8.2544000000000004</v>
      </c>
      <c r="O9" s="66">
        <f>RANK(N9,N$8:N$13,0)</f>
        <v>5</v>
      </c>
      <c r="P9" s="65">
        <f>VLOOKUP($A9,'Return Data'!$B$7:$R$2843,15,0)</f>
        <v>13.7845</v>
      </c>
      <c r="Q9" s="66">
        <f>RANK(P9,P$8:P$13,0)</f>
        <v>4</v>
      </c>
      <c r="R9" s="65">
        <f>VLOOKUP($A9,'Return Data'!$B$7:$R$2843,16,0)</f>
        <v>12.5486</v>
      </c>
      <c r="S9" s="67">
        <f t="shared" si="4"/>
        <v>5</v>
      </c>
    </row>
    <row r="10" spans="1:20" x14ac:dyDescent="0.3">
      <c r="A10" s="63" t="s">
        <v>768</v>
      </c>
      <c r="B10" s="64">
        <f>VLOOKUP($A10,'Return Data'!$B$7:$R$2843,3,0)</f>
        <v>44344</v>
      </c>
      <c r="C10" s="65">
        <f>VLOOKUP($A10,'Return Data'!$B$7:$R$2843,4,0)</f>
        <v>15.38</v>
      </c>
      <c r="D10" s="65">
        <f>VLOOKUP($A10,'Return Data'!$B$7:$R$2843,10,0)</f>
        <v>8.9235000000000007</v>
      </c>
      <c r="E10" s="66">
        <f t="shared" si="0"/>
        <v>5</v>
      </c>
      <c r="F10" s="65">
        <f>VLOOKUP($A10,'Return Data'!$B$7:$R$2843,11,0)</f>
        <v>18.672799999999999</v>
      </c>
      <c r="G10" s="66">
        <f t="shared" si="1"/>
        <v>6</v>
      </c>
      <c r="H10" s="65">
        <f>VLOOKUP($A10,'Return Data'!$B$7:$R$2843,12,0)</f>
        <v>28.06</v>
      </c>
      <c r="I10" s="66">
        <f t="shared" si="2"/>
        <v>6</v>
      </c>
      <c r="J10" s="65">
        <f>VLOOKUP($A10,'Return Data'!$B$7:$R$2843,13,0)</f>
        <v>58.3934</v>
      </c>
      <c r="K10" s="66">
        <f t="shared" si="3"/>
        <v>6</v>
      </c>
      <c r="L10" s="65"/>
      <c r="M10" s="66"/>
      <c r="N10" s="65"/>
      <c r="O10" s="66"/>
      <c r="P10" s="65"/>
      <c r="Q10" s="66"/>
      <c r="R10" s="65">
        <f>VLOOKUP($A10,'Return Data'!$B$7:$R$2843,16,0)</f>
        <v>19.332699999999999</v>
      </c>
      <c r="S10" s="67">
        <f t="shared" si="4"/>
        <v>1</v>
      </c>
    </row>
    <row r="11" spans="1:20" x14ac:dyDescent="0.3">
      <c r="A11" s="63" t="s">
        <v>771</v>
      </c>
      <c r="B11" s="64">
        <f>VLOOKUP($A11,'Return Data'!$B$7:$R$2843,3,0)</f>
        <v>44344</v>
      </c>
      <c r="C11" s="65">
        <f>VLOOKUP($A11,'Return Data'!$B$7:$R$2843,4,0)</f>
        <v>77.58</v>
      </c>
      <c r="D11" s="65">
        <f>VLOOKUP($A11,'Return Data'!$B$7:$R$2843,10,0)</f>
        <v>8.3216999999999999</v>
      </c>
      <c r="E11" s="66">
        <f t="shared" si="0"/>
        <v>6</v>
      </c>
      <c r="F11" s="65">
        <f>VLOOKUP($A11,'Return Data'!$B$7:$R$2843,11,0)</f>
        <v>21.7896</v>
      </c>
      <c r="G11" s="66">
        <f t="shared" si="1"/>
        <v>5</v>
      </c>
      <c r="H11" s="65">
        <f>VLOOKUP($A11,'Return Data'!$B$7:$R$2843,12,0)</f>
        <v>33.2761</v>
      </c>
      <c r="I11" s="66">
        <f t="shared" si="2"/>
        <v>4</v>
      </c>
      <c r="J11" s="65">
        <f>VLOOKUP($A11,'Return Data'!$B$7:$R$2843,13,0)</f>
        <v>60.820900000000002</v>
      </c>
      <c r="K11" s="66">
        <f t="shared" si="3"/>
        <v>5</v>
      </c>
      <c r="L11" s="65">
        <f>VLOOKUP($A11,'Return Data'!$B$7:$R$2843,17,0)</f>
        <v>17.476099999999999</v>
      </c>
      <c r="M11" s="66">
        <f>RANK(L11,L$8:L$13,0)</f>
        <v>4</v>
      </c>
      <c r="N11" s="65">
        <f>VLOOKUP($A11,'Return Data'!$B$7:$R$2843,14,0)</f>
        <v>12.741300000000001</v>
      </c>
      <c r="O11" s="66">
        <f>RANK(N11,N$8:N$13,0)</f>
        <v>3</v>
      </c>
      <c r="P11" s="65">
        <f>VLOOKUP($A11,'Return Data'!$B$7:$R$2843,15,0)</f>
        <v>17.566600000000001</v>
      </c>
      <c r="Q11" s="66">
        <f>RANK(P11,P$8:P$13,0)</f>
        <v>1</v>
      </c>
      <c r="R11" s="65">
        <f>VLOOKUP($A11,'Return Data'!$B$7:$R$2843,16,0)</f>
        <v>13.647500000000001</v>
      </c>
      <c r="S11" s="67">
        <f t="shared" si="4"/>
        <v>3</v>
      </c>
    </row>
    <row r="12" spans="1:20" x14ac:dyDescent="0.3">
      <c r="A12" s="63" t="s">
        <v>773</v>
      </c>
      <c r="B12" s="64">
        <f>VLOOKUP($A12,'Return Data'!$B$7:$R$2843,3,0)</f>
        <v>44344</v>
      </c>
      <c r="C12" s="65">
        <f>VLOOKUP($A12,'Return Data'!$B$7:$R$2843,4,0)</f>
        <v>72.4499</v>
      </c>
      <c r="D12" s="65">
        <f>VLOOKUP($A12,'Return Data'!$B$7:$R$2843,10,0)</f>
        <v>10.5046</v>
      </c>
      <c r="E12" s="66">
        <f t="shared" si="0"/>
        <v>4</v>
      </c>
      <c r="F12" s="65">
        <f>VLOOKUP($A12,'Return Data'!$B$7:$R$2843,11,0)</f>
        <v>32.191400000000002</v>
      </c>
      <c r="G12" s="66">
        <f t="shared" si="1"/>
        <v>1</v>
      </c>
      <c r="H12" s="65">
        <f>VLOOKUP($A12,'Return Data'!$B$7:$R$2843,12,0)</f>
        <v>47.271500000000003</v>
      </c>
      <c r="I12" s="66">
        <f t="shared" si="2"/>
        <v>1</v>
      </c>
      <c r="J12" s="65">
        <f>VLOOKUP($A12,'Return Data'!$B$7:$R$2843,13,0)</f>
        <v>84.697699999999998</v>
      </c>
      <c r="K12" s="66">
        <f t="shared" si="3"/>
        <v>1</v>
      </c>
      <c r="L12" s="65">
        <f>VLOOKUP($A12,'Return Data'!$B$7:$R$2843,17,0)</f>
        <v>21.764800000000001</v>
      </c>
      <c r="M12" s="66">
        <f>RANK(L12,L$8:L$13,0)</f>
        <v>1</v>
      </c>
      <c r="N12" s="65">
        <f>VLOOKUP($A12,'Return Data'!$B$7:$R$2843,14,0)</f>
        <v>13.129</v>
      </c>
      <c r="O12" s="66">
        <f>RANK(N12,N$8:N$13,0)</f>
        <v>2</v>
      </c>
      <c r="P12" s="65">
        <f>VLOOKUP($A12,'Return Data'!$B$7:$R$2843,15,0)</f>
        <v>16.544799999999999</v>
      </c>
      <c r="Q12" s="66">
        <f>RANK(P12,P$8:P$13,0)</f>
        <v>2</v>
      </c>
      <c r="R12" s="65">
        <f>VLOOKUP($A12,'Return Data'!$B$7:$R$2843,16,0)</f>
        <v>14.4011</v>
      </c>
      <c r="S12" s="67">
        <f t="shared" si="4"/>
        <v>2</v>
      </c>
    </row>
    <row r="13" spans="1:20" x14ac:dyDescent="0.3">
      <c r="A13" s="63" t="s">
        <v>774</v>
      </c>
      <c r="B13" s="64">
        <f>VLOOKUP($A13,'Return Data'!$B$7:$R$2843,3,0)</f>
        <v>44344</v>
      </c>
      <c r="C13" s="65">
        <f>VLOOKUP($A13,'Return Data'!$B$7:$R$2843,4,0)</f>
        <v>95.562100000000001</v>
      </c>
      <c r="D13" s="65">
        <f>VLOOKUP($A13,'Return Data'!$B$7:$R$2843,10,0)</f>
        <v>11.683999999999999</v>
      </c>
      <c r="E13" s="66">
        <f t="shared" si="0"/>
        <v>2</v>
      </c>
      <c r="F13" s="65">
        <f>VLOOKUP($A13,'Return Data'!$B$7:$R$2843,11,0)</f>
        <v>26.095199999999998</v>
      </c>
      <c r="G13" s="66">
        <f t="shared" si="1"/>
        <v>3</v>
      </c>
      <c r="H13" s="65">
        <f>VLOOKUP($A13,'Return Data'!$B$7:$R$2843,12,0)</f>
        <v>33.937100000000001</v>
      </c>
      <c r="I13" s="66">
        <f t="shared" si="2"/>
        <v>3</v>
      </c>
      <c r="J13" s="65">
        <f>VLOOKUP($A13,'Return Data'!$B$7:$R$2843,13,0)</f>
        <v>64.0047</v>
      </c>
      <c r="K13" s="66">
        <f t="shared" si="3"/>
        <v>4</v>
      </c>
      <c r="L13" s="65">
        <f>VLOOKUP($A13,'Return Data'!$B$7:$R$2843,17,0)</f>
        <v>18.392499999999998</v>
      </c>
      <c r="M13" s="66">
        <f>RANK(L13,L$8:L$13,0)</f>
        <v>2</v>
      </c>
      <c r="N13" s="65">
        <f>VLOOKUP($A13,'Return Data'!$B$7:$R$2843,14,0)</f>
        <v>13.2539</v>
      </c>
      <c r="O13" s="66">
        <f>RANK(N13,N$8:N$13,0)</f>
        <v>1</v>
      </c>
      <c r="P13" s="65">
        <f>VLOOKUP($A13,'Return Data'!$B$7:$R$2843,15,0)</f>
        <v>15.051600000000001</v>
      </c>
      <c r="Q13" s="66">
        <f>RANK(P13,P$8:P$13,0)</f>
        <v>3</v>
      </c>
      <c r="R13" s="65">
        <f>VLOOKUP($A13,'Return Data'!$B$7:$R$2843,16,0)</f>
        <v>12.7654</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10.704216666666667</v>
      </c>
      <c r="E15" s="74"/>
      <c r="F15" s="75">
        <f>AVERAGE(F8:F13)</f>
        <v>25.720600000000005</v>
      </c>
      <c r="G15" s="74"/>
      <c r="H15" s="75">
        <f>AVERAGE(H8:H13)</f>
        <v>35.9069</v>
      </c>
      <c r="I15" s="74"/>
      <c r="J15" s="75">
        <f>AVERAGE(J8:J13)</f>
        <v>68.456916666666658</v>
      </c>
      <c r="K15" s="74"/>
      <c r="L15" s="75">
        <f>AVERAGE(L8:L13)</f>
        <v>17.788080000000001</v>
      </c>
      <c r="M15" s="74"/>
      <c r="N15" s="75">
        <f>AVERAGE(N8:N13)</f>
        <v>11.305339999999999</v>
      </c>
      <c r="O15" s="74"/>
      <c r="P15" s="75">
        <f>AVERAGE(P8:P13)</f>
        <v>14.931720000000002</v>
      </c>
      <c r="Q15" s="74"/>
      <c r="R15" s="75">
        <f>AVERAGE(R8:R13)</f>
        <v>13.979416666666665</v>
      </c>
      <c r="S15" s="76"/>
    </row>
    <row r="16" spans="1:20" x14ac:dyDescent="0.3">
      <c r="A16" s="73" t="s">
        <v>28</v>
      </c>
      <c r="B16" s="74"/>
      <c r="C16" s="74"/>
      <c r="D16" s="75">
        <f>MIN(D8:D13)</f>
        <v>8.3216999999999999</v>
      </c>
      <c r="E16" s="74"/>
      <c r="F16" s="75">
        <f>MIN(F8:F13)</f>
        <v>18.672799999999999</v>
      </c>
      <c r="G16" s="74"/>
      <c r="H16" s="75">
        <f>MIN(H8:H13)</f>
        <v>28.06</v>
      </c>
      <c r="I16" s="74"/>
      <c r="J16" s="75">
        <f>MIN(J8:J13)</f>
        <v>58.3934</v>
      </c>
      <c r="K16" s="74"/>
      <c r="L16" s="75">
        <f>MIN(L8:L13)</f>
        <v>13.794499999999999</v>
      </c>
      <c r="M16" s="74"/>
      <c r="N16" s="75">
        <f>MIN(N8:N13)</f>
        <v>8.2544000000000004</v>
      </c>
      <c r="O16" s="74"/>
      <c r="P16" s="75">
        <f>MIN(P8:P13)</f>
        <v>11.7111</v>
      </c>
      <c r="Q16" s="74"/>
      <c r="R16" s="75">
        <f>MIN(R8:R13)</f>
        <v>11.1812</v>
      </c>
      <c r="S16" s="76"/>
    </row>
    <row r="17" spans="1:19" ht="15" thickBot="1" x14ac:dyDescent="0.35">
      <c r="A17" s="77" t="s">
        <v>29</v>
      </c>
      <c r="B17" s="78"/>
      <c r="C17" s="78"/>
      <c r="D17" s="79">
        <f>MAX(D8:D13)</f>
        <v>14.2044</v>
      </c>
      <c r="E17" s="78"/>
      <c r="F17" s="79">
        <f>MAX(F8:F13)</f>
        <v>32.191400000000002</v>
      </c>
      <c r="G17" s="78"/>
      <c r="H17" s="79">
        <f>MAX(H8:H13)</f>
        <v>47.271500000000003</v>
      </c>
      <c r="I17" s="78"/>
      <c r="J17" s="79">
        <f>MAX(J8:J13)</f>
        <v>84.697699999999998</v>
      </c>
      <c r="K17" s="78"/>
      <c r="L17" s="79">
        <f>MAX(L8:L13)</f>
        <v>21.764800000000001</v>
      </c>
      <c r="M17" s="78"/>
      <c r="N17" s="79">
        <f>MAX(N8:N13)</f>
        <v>13.2539</v>
      </c>
      <c r="O17" s="78"/>
      <c r="P17" s="79">
        <f>MAX(P8:P13)</f>
        <v>17.566600000000001</v>
      </c>
      <c r="Q17" s="78"/>
      <c r="R17" s="79">
        <f>MAX(R8:R13)</f>
        <v>19.332699999999999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44344</v>
      </c>
      <c r="C8" s="65">
        <f>VLOOKUP($A8,'Return Data'!$B$7:$R$2843,4,0)</f>
        <v>218.69</v>
      </c>
      <c r="D8" s="65">
        <f>VLOOKUP($A8,'Return Data'!$B$7:$R$2843,10,0)</f>
        <v>14.031700000000001</v>
      </c>
      <c r="E8" s="66">
        <f t="shared" ref="E8:E13" si="0">RANK(D8,D$8:D$13,0)</f>
        <v>1</v>
      </c>
      <c r="F8" s="65">
        <f>VLOOKUP($A8,'Return Data'!$B$7:$R$2843,11,0)</f>
        <v>23.421199999999999</v>
      </c>
      <c r="G8" s="66">
        <f t="shared" ref="G8:G13" si="1">RANK(F8,F$8:F$13,0)</f>
        <v>4</v>
      </c>
      <c r="H8" s="65">
        <f>VLOOKUP($A8,'Return Data'!$B$7:$R$2843,12,0)</f>
        <v>30.4755</v>
      </c>
      <c r="I8" s="66">
        <f t="shared" ref="I8:I13" si="2">RANK(H8,H$8:H$13,0)</f>
        <v>5</v>
      </c>
      <c r="J8" s="65">
        <f>VLOOKUP($A8,'Return Data'!$B$7:$R$2843,13,0)</f>
        <v>63.825000000000003</v>
      </c>
      <c r="K8" s="66">
        <f t="shared" ref="K8:K13" si="3">RANK(J8,J$8:J$13,0)</f>
        <v>3</v>
      </c>
      <c r="L8" s="65">
        <f>VLOOKUP($A8,'Return Data'!$B$7:$R$2843,17,0)</f>
        <v>16.736499999999999</v>
      </c>
      <c r="M8" s="66">
        <f>RANK(L8,L$8:L$13,0)</f>
        <v>4</v>
      </c>
      <c r="N8" s="65">
        <f>VLOOKUP($A8,'Return Data'!$B$7:$R$2843,14,0)</f>
        <v>8.4169</v>
      </c>
      <c r="O8" s="66">
        <f>RANK(N8,N$8:N$13,0)</f>
        <v>4</v>
      </c>
      <c r="P8" s="65">
        <f>VLOOKUP($A8,'Return Data'!$B$7:$R$2843,15,0)</f>
        <v>10.9024</v>
      </c>
      <c r="Q8" s="66">
        <f>RANK(P8,P$8:P$13,0)</f>
        <v>5</v>
      </c>
      <c r="R8" s="65">
        <f>VLOOKUP($A8,'Return Data'!$B$7:$R$2843,16,0)</f>
        <v>18.3552</v>
      </c>
      <c r="S8" s="67">
        <f t="shared" ref="S8:S13" si="4">RANK(R8,R$8:R$13,0)</f>
        <v>1</v>
      </c>
    </row>
    <row r="9" spans="1:20" x14ac:dyDescent="0.3">
      <c r="A9" s="63" t="s">
        <v>766</v>
      </c>
      <c r="B9" s="64">
        <f>VLOOKUP($A9,'Return Data'!$B$7:$R$2843,3,0)</f>
        <v>44344</v>
      </c>
      <c r="C9" s="65">
        <f>VLOOKUP($A9,'Return Data'!$B$7:$R$2843,4,0)</f>
        <v>21.79</v>
      </c>
      <c r="D9" s="65">
        <f>VLOOKUP($A9,'Return Data'!$B$7:$R$2843,10,0)</f>
        <v>10.3291</v>
      </c>
      <c r="E9" s="66">
        <f t="shared" si="0"/>
        <v>3</v>
      </c>
      <c r="F9" s="65">
        <f>VLOOKUP($A9,'Return Data'!$B$7:$R$2843,11,0)</f>
        <v>31.107099999999999</v>
      </c>
      <c r="G9" s="66">
        <f t="shared" si="1"/>
        <v>2</v>
      </c>
      <c r="H9" s="65">
        <f>VLOOKUP($A9,'Return Data'!$B$7:$R$2843,12,0)</f>
        <v>40.762300000000003</v>
      </c>
      <c r="I9" s="66">
        <f t="shared" si="2"/>
        <v>2</v>
      </c>
      <c r="J9" s="65">
        <f>VLOOKUP($A9,'Return Data'!$B$7:$R$2843,13,0)</f>
        <v>76.294499999999999</v>
      </c>
      <c r="K9" s="66">
        <f t="shared" si="3"/>
        <v>2</v>
      </c>
      <c r="L9" s="65">
        <f>VLOOKUP($A9,'Return Data'!$B$7:$R$2843,17,0)</f>
        <v>12.831899999999999</v>
      </c>
      <c r="M9" s="66">
        <f>RANK(L9,L$8:L$13,0)</f>
        <v>5</v>
      </c>
      <c r="N9" s="65">
        <f>VLOOKUP($A9,'Return Data'!$B$7:$R$2843,14,0)</f>
        <v>7.3708999999999998</v>
      </c>
      <c r="O9" s="66">
        <f>RANK(N9,N$8:N$13,0)</f>
        <v>5</v>
      </c>
      <c r="P9" s="65">
        <f>VLOOKUP($A9,'Return Data'!$B$7:$R$2843,15,0)</f>
        <v>12.9025</v>
      </c>
      <c r="Q9" s="66">
        <f>RANK(P9,P$8:P$13,0)</f>
        <v>4</v>
      </c>
      <c r="R9" s="65">
        <f>VLOOKUP($A9,'Return Data'!$B$7:$R$2843,16,0)</f>
        <v>11.701499999999999</v>
      </c>
      <c r="S9" s="67">
        <f t="shared" si="4"/>
        <v>6</v>
      </c>
    </row>
    <row r="10" spans="1:20" x14ac:dyDescent="0.3">
      <c r="A10" s="63" t="s">
        <v>769</v>
      </c>
      <c r="B10" s="64">
        <f>VLOOKUP($A10,'Return Data'!$B$7:$R$2843,3,0)</f>
        <v>44344</v>
      </c>
      <c r="C10" s="65">
        <f>VLOOKUP($A10,'Return Data'!$B$7:$R$2843,4,0)</f>
        <v>14.86</v>
      </c>
      <c r="D10" s="65">
        <f>VLOOKUP($A10,'Return Data'!$B$7:$R$2843,10,0)</f>
        <v>8.6257000000000001</v>
      </c>
      <c r="E10" s="66">
        <f t="shared" si="0"/>
        <v>5</v>
      </c>
      <c r="F10" s="65">
        <f>VLOOKUP($A10,'Return Data'!$B$7:$R$2843,11,0)</f>
        <v>18.123999999999999</v>
      </c>
      <c r="G10" s="66">
        <f t="shared" si="1"/>
        <v>6</v>
      </c>
      <c r="H10" s="65">
        <f>VLOOKUP($A10,'Return Data'!$B$7:$R$2843,12,0)</f>
        <v>27.1172</v>
      </c>
      <c r="I10" s="66">
        <f t="shared" si="2"/>
        <v>6</v>
      </c>
      <c r="J10" s="65">
        <f>VLOOKUP($A10,'Return Data'!$B$7:$R$2843,13,0)</f>
        <v>56.916600000000003</v>
      </c>
      <c r="K10" s="66">
        <f t="shared" si="3"/>
        <v>6</v>
      </c>
      <c r="L10" s="65"/>
      <c r="M10" s="66"/>
      <c r="N10" s="65"/>
      <c r="O10" s="66"/>
      <c r="P10" s="65"/>
      <c r="Q10" s="66"/>
      <c r="R10" s="65">
        <f>VLOOKUP($A10,'Return Data'!$B$7:$R$2843,16,0)</f>
        <v>17.659300000000002</v>
      </c>
      <c r="S10" s="67">
        <f t="shared" si="4"/>
        <v>2</v>
      </c>
    </row>
    <row r="11" spans="1:20" x14ac:dyDescent="0.3">
      <c r="A11" s="63" t="s">
        <v>770</v>
      </c>
      <c r="B11" s="64">
        <f>VLOOKUP($A11,'Return Data'!$B$7:$R$2843,3,0)</f>
        <v>44344</v>
      </c>
      <c r="C11" s="65">
        <f>VLOOKUP($A11,'Return Data'!$B$7:$R$2843,4,0)</f>
        <v>74.27</v>
      </c>
      <c r="D11" s="65">
        <f>VLOOKUP($A11,'Return Data'!$B$7:$R$2843,10,0)</f>
        <v>8.2021999999999995</v>
      </c>
      <c r="E11" s="66">
        <f t="shared" si="0"/>
        <v>6</v>
      </c>
      <c r="F11" s="65">
        <f>VLOOKUP($A11,'Return Data'!$B$7:$R$2843,11,0)</f>
        <v>21.5349</v>
      </c>
      <c r="G11" s="66">
        <f t="shared" si="1"/>
        <v>5</v>
      </c>
      <c r="H11" s="65">
        <f>VLOOKUP($A11,'Return Data'!$B$7:$R$2843,12,0)</f>
        <v>32.838500000000003</v>
      </c>
      <c r="I11" s="66">
        <f t="shared" si="2"/>
        <v>4</v>
      </c>
      <c r="J11" s="65">
        <f>VLOOKUP($A11,'Return Data'!$B$7:$R$2843,13,0)</f>
        <v>60.064700000000002</v>
      </c>
      <c r="K11" s="66">
        <f t="shared" si="3"/>
        <v>5</v>
      </c>
      <c r="L11" s="65">
        <f>VLOOKUP($A11,'Return Data'!$B$7:$R$2843,17,0)</f>
        <v>16.862300000000001</v>
      </c>
      <c r="M11" s="66">
        <f>RANK(L11,L$8:L$13,0)</f>
        <v>3</v>
      </c>
      <c r="N11" s="65">
        <f>VLOOKUP($A11,'Return Data'!$B$7:$R$2843,14,0)</f>
        <v>12.0406</v>
      </c>
      <c r="O11" s="66">
        <f>RANK(N11,N$8:N$13,0)</f>
        <v>3</v>
      </c>
      <c r="P11" s="65">
        <f>VLOOKUP($A11,'Return Data'!$B$7:$R$2843,15,0)</f>
        <v>16.983599999999999</v>
      </c>
      <c r="Q11" s="66">
        <f>RANK(P11,P$8:P$13,0)</f>
        <v>1</v>
      </c>
      <c r="R11" s="65">
        <f>VLOOKUP($A11,'Return Data'!$B$7:$R$2843,16,0)</f>
        <v>12.8164</v>
      </c>
      <c r="S11" s="67">
        <f t="shared" si="4"/>
        <v>5</v>
      </c>
    </row>
    <row r="12" spans="1:20" x14ac:dyDescent="0.3">
      <c r="A12" s="63" t="s">
        <v>772</v>
      </c>
      <c r="B12" s="64">
        <f>VLOOKUP($A12,'Return Data'!$B$7:$R$2843,3,0)</f>
        <v>44344</v>
      </c>
      <c r="C12" s="65">
        <f>VLOOKUP($A12,'Return Data'!$B$7:$R$2843,4,0)</f>
        <v>68.3904</v>
      </c>
      <c r="D12" s="65">
        <f>VLOOKUP($A12,'Return Data'!$B$7:$R$2843,10,0)</f>
        <v>10.305899999999999</v>
      </c>
      <c r="E12" s="66">
        <f t="shared" si="0"/>
        <v>4</v>
      </c>
      <c r="F12" s="65">
        <f>VLOOKUP($A12,'Return Data'!$B$7:$R$2843,11,0)</f>
        <v>31.679500000000001</v>
      </c>
      <c r="G12" s="66">
        <f t="shared" si="1"/>
        <v>1</v>
      </c>
      <c r="H12" s="65">
        <f>VLOOKUP($A12,'Return Data'!$B$7:$R$2843,12,0)</f>
        <v>46.335000000000001</v>
      </c>
      <c r="I12" s="66">
        <f t="shared" si="2"/>
        <v>1</v>
      </c>
      <c r="J12" s="65">
        <f>VLOOKUP($A12,'Return Data'!$B$7:$R$2843,13,0)</f>
        <v>82.974999999999994</v>
      </c>
      <c r="K12" s="66">
        <f t="shared" si="3"/>
        <v>1</v>
      </c>
      <c r="L12" s="65">
        <f>VLOOKUP($A12,'Return Data'!$B$7:$R$2843,17,0)</f>
        <v>20.6492</v>
      </c>
      <c r="M12" s="66">
        <f>RANK(L12,L$8:L$13,0)</f>
        <v>1</v>
      </c>
      <c r="N12" s="65">
        <f>VLOOKUP($A12,'Return Data'!$B$7:$R$2843,14,0)</f>
        <v>12.2029</v>
      </c>
      <c r="O12" s="66">
        <f>RANK(N12,N$8:N$13,0)</f>
        <v>2</v>
      </c>
      <c r="P12" s="65">
        <f>VLOOKUP($A12,'Return Data'!$B$7:$R$2843,15,0)</f>
        <v>15.645200000000001</v>
      </c>
      <c r="Q12" s="66">
        <f>RANK(P12,P$8:P$13,0)</f>
        <v>2</v>
      </c>
      <c r="R12" s="65">
        <f>VLOOKUP($A12,'Return Data'!$B$7:$R$2843,16,0)</f>
        <v>13.638199999999999</v>
      </c>
      <c r="S12" s="67">
        <f t="shared" si="4"/>
        <v>4</v>
      </c>
    </row>
    <row r="13" spans="1:20" x14ac:dyDescent="0.3">
      <c r="A13" s="63" t="s">
        <v>775</v>
      </c>
      <c r="B13" s="64">
        <f>VLOOKUP($A13,'Return Data'!$B$7:$R$2843,3,0)</f>
        <v>44344</v>
      </c>
      <c r="C13" s="65">
        <f>VLOOKUP($A13,'Return Data'!$B$7:$R$2843,4,0)</f>
        <v>90.785499999999999</v>
      </c>
      <c r="D13" s="65">
        <f>VLOOKUP($A13,'Return Data'!$B$7:$R$2843,10,0)</f>
        <v>11.5237</v>
      </c>
      <c r="E13" s="66">
        <f t="shared" si="0"/>
        <v>2</v>
      </c>
      <c r="F13" s="65">
        <f>VLOOKUP($A13,'Return Data'!$B$7:$R$2843,11,0)</f>
        <v>25.735900000000001</v>
      </c>
      <c r="G13" s="66">
        <f t="shared" si="1"/>
        <v>3</v>
      </c>
      <c r="H13" s="65">
        <f>VLOOKUP($A13,'Return Data'!$B$7:$R$2843,12,0)</f>
        <v>33.364699999999999</v>
      </c>
      <c r="I13" s="66">
        <f t="shared" si="2"/>
        <v>3</v>
      </c>
      <c r="J13" s="65">
        <f>VLOOKUP($A13,'Return Data'!$B$7:$R$2843,13,0)</f>
        <v>63.076799999999999</v>
      </c>
      <c r="K13" s="66">
        <f t="shared" si="3"/>
        <v>4</v>
      </c>
      <c r="L13" s="65">
        <f>VLOOKUP($A13,'Return Data'!$B$7:$R$2843,17,0)</f>
        <v>17.730699999999999</v>
      </c>
      <c r="M13" s="66">
        <f>RANK(L13,L$8:L$13,0)</f>
        <v>2</v>
      </c>
      <c r="N13" s="65">
        <f>VLOOKUP($A13,'Return Data'!$B$7:$R$2843,14,0)</f>
        <v>12.592000000000001</v>
      </c>
      <c r="O13" s="66">
        <f>RANK(N13,N$8:N$13,0)</f>
        <v>1</v>
      </c>
      <c r="P13" s="65">
        <f>VLOOKUP($A13,'Return Data'!$B$7:$R$2843,15,0)</f>
        <v>14.356400000000001</v>
      </c>
      <c r="Q13" s="66">
        <f>RANK(P13,P$8:P$13,0)</f>
        <v>3</v>
      </c>
      <c r="R13" s="65">
        <f>VLOOKUP($A13,'Return Data'!$B$7:$R$2843,16,0)</f>
        <v>14.7044</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10.50305</v>
      </c>
      <c r="E15" s="74"/>
      <c r="F15" s="75">
        <f>AVERAGE(F8:F13)</f>
        <v>25.267099999999999</v>
      </c>
      <c r="G15" s="74"/>
      <c r="H15" s="75">
        <f>AVERAGE(H8:H13)</f>
        <v>35.14886666666667</v>
      </c>
      <c r="I15" s="74"/>
      <c r="J15" s="75">
        <f>AVERAGE(J8:J13)</f>
        <v>67.192100000000011</v>
      </c>
      <c r="K15" s="74"/>
      <c r="L15" s="75">
        <f>AVERAGE(L8:L13)</f>
        <v>16.962120000000002</v>
      </c>
      <c r="M15" s="74"/>
      <c r="N15" s="75">
        <f>AVERAGE(N8:N13)</f>
        <v>10.524660000000001</v>
      </c>
      <c r="O15" s="74"/>
      <c r="P15" s="75">
        <f>AVERAGE(P8:P13)</f>
        <v>14.158019999999999</v>
      </c>
      <c r="Q15" s="74"/>
      <c r="R15" s="75">
        <f>AVERAGE(R8:R13)</f>
        <v>14.8125</v>
      </c>
      <c r="S15" s="76"/>
    </row>
    <row r="16" spans="1:20" x14ac:dyDescent="0.3">
      <c r="A16" s="73" t="s">
        <v>28</v>
      </c>
      <c r="B16" s="74"/>
      <c r="C16" s="74"/>
      <c r="D16" s="75">
        <f>MIN(D8:D13)</f>
        <v>8.2021999999999995</v>
      </c>
      <c r="E16" s="74"/>
      <c r="F16" s="75">
        <f>MIN(F8:F13)</f>
        <v>18.123999999999999</v>
      </c>
      <c r="G16" s="74"/>
      <c r="H16" s="75">
        <f>MIN(H8:H13)</f>
        <v>27.1172</v>
      </c>
      <c r="I16" s="74"/>
      <c r="J16" s="75">
        <f>MIN(J8:J13)</f>
        <v>56.916600000000003</v>
      </c>
      <c r="K16" s="74"/>
      <c r="L16" s="75">
        <f>MIN(L8:L13)</f>
        <v>12.831899999999999</v>
      </c>
      <c r="M16" s="74"/>
      <c r="N16" s="75">
        <f>MIN(N8:N13)</f>
        <v>7.3708999999999998</v>
      </c>
      <c r="O16" s="74"/>
      <c r="P16" s="75">
        <f>MIN(P8:P13)</f>
        <v>10.9024</v>
      </c>
      <c r="Q16" s="74"/>
      <c r="R16" s="75">
        <f>MIN(R8:R13)</f>
        <v>11.701499999999999</v>
      </c>
      <c r="S16" s="76"/>
    </row>
    <row r="17" spans="1:19" ht="15" thickBot="1" x14ac:dyDescent="0.35">
      <c r="A17" s="77" t="s">
        <v>29</v>
      </c>
      <c r="B17" s="78"/>
      <c r="C17" s="78"/>
      <c r="D17" s="79">
        <f>MAX(D8:D13)</f>
        <v>14.031700000000001</v>
      </c>
      <c r="E17" s="78"/>
      <c r="F17" s="79">
        <f>MAX(F8:F13)</f>
        <v>31.679500000000001</v>
      </c>
      <c r="G17" s="78"/>
      <c r="H17" s="79">
        <f>MAX(H8:H13)</f>
        <v>46.335000000000001</v>
      </c>
      <c r="I17" s="78"/>
      <c r="J17" s="79">
        <f>MAX(J8:J13)</f>
        <v>82.974999999999994</v>
      </c>
      <c r="K17" s="78"/>
      <c r="L17" s="79">
        <f>MAX(L8:L13)</f>
        <v>20.6492</v>
      </c>
      <c r="M17" s="78"/>
      <c r="N17" s="79">
        <f>MAX(N8:N13)</f>
        <v>12.592000000000001</v>
      </c>
      <c r="O17" s="78"/>
      <c r="P17" s="79">
        <f>MAX(P8:P13)</f>
        <v>16.983599999999999</v>
      </c>
      <c r="Q17" s="78"/>
      <c r="R17" s="79">
        <f>MAX(R8:R13)</f>
        <v>18.3552</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44344</v>
      </c>
      <c r="C8" s="65">
        <f>VLOOKUP($A8,'Return Data'!$B$7:$R$2843,4,0)</f>
        <v>86.363600000000005</v>
      </c>
      <c r="D8" s="65">
        <f>VLOOKUP($A8,'Return Data'!$B$7:$R$2843,10,0)</f>
        <v>6.3891999999999998</v>
      </c>
      <c r="E8" s="66">
        <f t="shared" ref="E8:E29" si="0">RANK(D8,D$8:D$29,0)</f>
        <v>10</v>
      </c>
      <c r="F8" s="65">
        <f>VLOOKUP($A8,'Return Data'!$B$7:$R$2843,11,0)</f>
        <v>19.1797</v>
      </c>
      <c r="G8" s="66">
        <f t="shared" ref="G8:G29" si="1">RANK(F8,F$8:F$29,0)</f>
        <v>13</v>
      </c>
      <c r="H8" s="65">
        <f>VLOOKUP($A8,'Return Data'!$B$7:$R$2843,12,0)</f>
        <v>31.0839</v>
      </c>
      <c r="I8" s="66">
        <f t="shared" ref="I8:I27" si="2">RANK(H8,H$8:H$29,0)</f>
        <v>16</v>
      </c>
      <c r="J8" s="65">
        <f>VLOOKUP($A8,'Return Data'!$B$7:$R$2843,13,0)</f>
        <v>59.671500000000002</v>
      </c>
      <c r="K8" s="66">
        <f t="shared" ref="K8:K26" si="3">RANK(J8,J$8:J$29,0)</f>
        <v>14</v>
      </c>
      <c r="L8" s="65">
        <f>VLOOKUP($A8,'Return Data'!$B$7:$R$2843,17,0)</f>
        <v>14.756500000000001</v>
      </c>
      <c r="M8" s="66">
        <f t="shared" ref="M8:M26" si="4">RANK(L8,L$8:L$29,0)</f>
        <v>13</v>
      </c>
      <c r="N8" s="65">
        <f>VLOOKUP($A8,'Return Data'!$B$7:$R$2843,14,0)</f>
        <v>12.9842</v>
      </c>
      <c r="O8" s="66">
        <f t="shared" ref="O8" si="5">RANK(N8,N$8:N$29,0)</f>
        <v>11</v>
      </c>
      <c r="P8" s="65">
        <f>VLOOKUP($A8,'Return Data'!$B$7:$R$2843,15,0)</f>
        <v>14.211499999999999</v>
      </c>
      <c r="Q8" s="66">
        <f t="shared" ref="Q8" si="6">RANK(P8,P$8:P$29,0)</f>
        <v>12</v>
      </c>
      <c r="R8" s="65">
        <f>VLOOKUP($A8,'Return Data'!$B$7:$R$2843,16,0)</f>
        <v>15.227399999999999</v>
      </c>
      <c r="S8" s="67">
        <f t="shared" ref="S8:S29" si="7">RANK(R8,R$8:R$29,0)</f>
        <v>13</v>
      </c>
    </row>
    <row r="9" spans="1:20" x14ac:dyDescent="0.3">
      <c r="A9" s="63" t="s">
        <v>821</v>
      </c>
      <c r="B9" s="64">
        <f>VLOOKUP($A9,'Return Data'!$B$7:$R$2843,3,0)</f>
        <v>44344</v>
      </c>
      <c r="C9" s="65">
        <f>VLOOKUP($A9,'Return Data'!$B$7:$R$2843,4,0)</f>
        <v>44.07</v>
      </c>
      <c r="D9" s="65">
        <f>VLOOKUP($A9,'Return Data'!$B$7:$R$2843,10,0)</f>
        <v>6.6037999999999997</v>
      </c>
      <c r="E9" s="66">
        <f t="shared" si="0"/>
        <v>9</v>
      </c>
      <c r="F9" s="65">
        <f>VLOOKUP($A9,'Return Data'!$B$7:$R$2843,11,0)</f>
        <v>16.034800000000001</v>
      </c>
      <c r="G9" s="66">
        <f t="shared" si="1"/>
        <v>18</v>
      </c>
      <c r="H9" s="65">
        <f>VLOOKUP($A9,'Return Data'!$B$7:$R$2843,12,0)</f>
        <v>33.707500000000003</v>
      </c>
      <c r="I9" s="66">
        <f t="shared" si="2"/>
        <v>11</v>
      </c>
      <c r="J9" s="65">
        <f>VLOOKUP($A9,'Return Data'!$B$7:$R$2843,13,0)</f>
        <v>62.619900000000001</v>
      </c>
      <c r="K9" s="66">
        <f t="shared" si="3"/>
        <v>10</v>
      </c>
      <c r="L9" s="65">
        <f>VLOOKUP($A9,'Return Data'!$B$7:$R$2843,17,0)</f>
        <v>19.978200000000001</v>
      </c>
      <c r="M9" s="66">
        <f t="shared" si="4"/>
        <v>4</v>
      </c>
      <c r="N9" s="65">
        <f>VLOOKUP($A9,'Return Data'!$B$7:$R$2843,14,0)</f>
        <v>14.5223</v>
      </c>
      <c r="O9" s="66">
        <f t="shared" ref="O9:O27" si="8">RANK(N9,N$8:N$29,0)</f>
        <v>6</v>
      </c>
      <c r="P9" s="65">
        <f>VLOOKUP($A9,'Return Data'!$B$7:$R$2843,15,0)</f>
        <v>18.756599999999999</v>
      </c>
      <c r="Q9" s="66">
        <f t="shared" ref="Q9:Q27" si="9">RANK(P9,P$8:P$29,0)</f>
        <v>2</v>
      </c>
      <c r="R9" s="65">
        <f>VLOOKUP($A9,'Return Data'!$B$7:$R$2843,16,0)</f>
        <v>17.132200000000001</v>
      </c>
      <c r="S9" s="67">
        <f t="shared" si="7"/>
        <v>8</v>
      </c>
    </row>
    <row r="10" spans="1:20" x14ac:dyDescent="0.3">
      <c r="A10" s="63" t="s">
        <v>823</v>
      </c>
      <c r="B10" s="64">
        <f>VLOOKUP($A10,'Return Data'!$B$7:$R$2843,3,0)</f>
        <v>44344</v>
      </c>
      <c r="C10" s="65">
        <f>VLOOKUP($A10,'Return Data'!$B$7:$R$2843,4,0)</f>
        <v>13.468999999999999</v>
      </c>
      <c r="D10" s="65">
        <f>VLOOKUP($A10,'Return Data'!$B$7:$R$2843,10,0)</f>
        <v>5.9217000000000004</v>
      </c>
      <c r="E10" s="66">
        <f t="shared" si="0"/>
        <v>13</v>
      </c>
      <c r="F10" s="65">
        <f>VLOOKUP($A10,'Return Data'!$B$7:$R$2843,11,0)</f>
        <v>16.806899999999999</v>
      </c>
      <c r="G10" s="66">
        <f t="shared" si="1"/>
        <v>17</v>
      </c>
      <c r="H10" s="65">
        <f>VLOOKUP($A10,'Return Data'!$B$7:$R$2843,12,0)</f>
        <v>29.124700000000001</v>
      </c>
      <c r="I10" s="66">
        <f t="shared" si="2"/>
        <v>18</v>
      </c>
      <c r="J10" s="65">
        <f>VLOOKUP($A10,'Return Data'!$B$7:$R$2843,13,0)</f>
        <v>52.433199999999999</v>
      </c>
      <c r="K10" s="66">
        <f t="shared" si="3"/>
        <v>19</v>
      </c>
      <c r="L10" s="65">
        <f>VLOOKUP($A10,'Return Data'!$B$7:$R$2843,17,0)</f>
        <v>15.651899999999999</v>
      </c>
      <c r="M10" s="66">
        <f t="shared" si="4"/>
        <v>11</v>
      </c>
      <c r="N10" s="65">
        <f>VLOOKUP($A10,'Return Data'!$B$7:$R$2843,14,0)</f>
        <v>10.4962</v>
      </c>
      <c r="O10" s="66">
        <f t="shared" si="8"/>
        <v>14</v>
      </c>
      <c r="P10" s="65"/>
      <c r="Q10" s="66"/>
      <c r="R10" s="65">
        <f>VLOOKUP($A10,'Return Data'!$B$7:$R$2843,16,0)</f>
        <v>8.5160999999999998</v>
      </c>
      <c r="S10" s="67">
        <f t="shared" si="7"/>
        <v>22</v>
      </c>
    </row>
    <row r="11" spans="1:20" x14ac:dyDescent="0.3">
      <c r="A11" s="63" t="s">
        <v>825</v>
      </c>
      <c r="B11" s="64">
        <f>VLOOKUP($A11,'Return Data'!$B$7:$R$2843,3,0)</f>
        <v>44344</v>
      </c>
      <c r="C11" s="65">
        <f>VLOOKUP($A11,'Return Data'!$B$7:$R$2843,4,0)</f>
        <v>33.037999999999997</v>
      </c>
      <c r="D11" s="65">
        <f>VLOOKUP($A11,'Return Data'!$B$7:$R$2843,10,0)</f>
        <v>7.8720999999999997</v>
      </c>
      <c r="E11" s="66">
        <f t="shared" si="0"/>
        <v>4</v>
      </c>
      <c r="F11" s="65">
        <f>VLOOKUP($A11,'Return Data'!$B$7:$R$2843,11,0)</f>
        <v>18.2547</v>
      </c>
      <c r="G11" s="66">
        <f t="shared" si="1"/>
        <v>16</v>
      </c>
      <c r="H11" s="65">
        <f>VLOOKUP($A11,'Return Data'!$B$7:$R$2843,12,0)</f>
        <v>31.683199999999999</v>
      </c>
      <c r="I11" s="66">
        <f t="shared" si="2"/>
        <v>13</v>
      </c>
      <c r="J11" s="65">
        <f>VLOOKUP($A11,'Return Data'!$B$7:$R$2843,13,0)</f>
        <v>59.357500000000002</v>
      </c>
      <c r="K11" s="66">
        <f t="shared" si="3"/>
        <v>15</v>
      </c>
      <c r="L11" s="65">
        <f>VLOOKUP($A11,'Return Data'!$B$7:$R$2843,17,0)</f>
        <v>14.9102</v>
      </c>
      <c r="M11" s="66">
        <f t="shared" si="4"/>
        <v>12</v>
      </c>
      <c r="N11" s="65">
        <f>VLOOKUP($A11,'Return Data'!$B$7:$R$2843,14,0)</f>
        <v>12.259</v>
      </c>
      <c r="O11" s="66">
        <f t="shared" si="8"/>
        <v>12</v>
      </c>
      <c r="P11" s="65">
        <f>VLOOKUP($A11,'Return Data'!$B$7:$R$2843,15,0)</f>
        <v>13.3506</v>
      </c>
      <c r="Q11" s="66">
        <f t="shared" si="9"/>
        <v>14</v>
      </c>
      <c r="R11" s="65">
        <f>VLOOKUP($A11,'Return Data'!$B$7:$R$2843,16,0)</f>
        <v>13.884</v>
      </c>
      <c r="S11" s="67">
        <f t="shared" si="7"/>
        <v>16</v>
      </c>
    </row>
    <row r="12" spans="1:20" x14ac:dyDescent="0.3">
      <c r="A12" s="63" t="s">
        <v>828</v>
      </c>
      <c r="B12" s="64">
        <f>VLOOKUP($A12,'Return Data'!$B$7:$R$2843,3,0)</f>
        <v>44344</v>
      </c>
      <c r="C12" s="65">
        <f>VLOOKUP($A12,'Return Data'!$B$7:$R$2843,4,0)</f>
        <v>62.822800000000001</v>
      </c>
      <c r="D12" s="65">
        <f>VLOOKUP($A12,'Return Data'!$B$7:$R$2843,10,0)</f>
        <v>8.4207999999999998</v>
      </c>
      <c r="E12" s="66">
        <f t="shared" si="0"/>
        <v>2</v>
      </c>
      <c r="F12" s="65">
        <f>VLOOKUP($A12,'Return Data'!$B$7:$R$2843,11,0)</f>
        <v>34.938000000000002</v>
      </c>
      <c r="G12" s="66">
        <f t="shared" si="1"/>
        <v>2</v>
      </c>
      <c r="H12" s="65">
        <f>VLOOKUP($A12,'Return Data'!$B$7:$R$2843,12,0)</f>
        <v>48.186599999999999</v>
      </c>
      <c r="I12" s="66">
        <f t="shared" si="2"/>
        <v>2</v>
      </c>
      <c r="J12" s="65">
        <f>VLOOKUP($A12,'Return Data'!$B$7:$R$2843,13,0)</f>
        <v>79.764399999999995</v>
      </c>
      <c r="K12" s="66">
        <f t="shared" si="3"/>
        <v>3</v>
      </c>
      <c r="L12" s="65">
        <f>VLOOKUP($A12,'Return Data'!$B$7:$R$2843,17,0)</f>
        <v>16.277899999999999</v>
      </c>
      <c r="M12" s="66">
        <f t="shared" si="4"/>
        <v>9</v>
      </c>
      <c r="N12" s="65">
        <f>VLOOKUP($A12,'Return Data'!$B$7:$R$2843,14,0)</f>
        <v>15.5307</v>
      </c>
      <c r="O12" s="66">
        <f t="shared" si="8"/>
        <v>4</v>
      </c>
      <c r="P12" s="65">
        <f>VLOOKUP($A12,'Return Data'!$B$7:$R$2843,15,0)</f>
        <v>16.185500000000001</v>
      </c>
      <c r="Q12" s="66">
        <f t="shared" si="9"/>
        <v>7</v>
      </c>
      <c r="R12" s="65">
        <f>VLOOKUP($A12,'Return Data'!$B$7:$R$2843,16,0)</f>
        <v>18.935300000000002</v>
      </c>
      <c r="S12" s="67">
        <f t="shared" si="7"/>
        <v>5</v>
      </c>
    </row>
    <row r="13" spans="1:20" x14ac:dyDescent="0.3">
      <c r="A13" s="63" t="s">
        <v>830</v>
      </c>
      <c r="B13" s="64">
        <f>VLOOKUP($A13,'Return Data'!$B$7:$R$2843,3,0)</f>
        <v>44344</v>
      </c>
      <c r="C13" s="65">
        <f>VLOOKUP($A13,'Return Data'!$B$7:$R$2843,4,0)</f>
        <v>102.34699999999999</v>
      </c>
      <c r="D13" s="65">
        <f>VLOOKUP($A13,'Return Data'!$B$7:$R$2843,10,0)</f>
        <v>6.8474000000000004</v>
      </c>
      <c r="E13" s="66">
        <f t="shared" si="0"/>
        <v>7</v>
      </c>
      <c r="F13" s="65">
        <f>VLOOKUP($A13,'Return Data'!$B$7:$R$2843,11,0)</f>
        <v>29.504000000000001</v>
      </c>
      <c r="G13" s="66">
        <f t="shared" si="1"/>
        <v>4</v>
      </c>
      <c r="H13" s="65">
        <f>VLOOKUP($A13,'Return Data'!$B$7:$R$2843,12,0)</f>
        <v>35.609200000000001</v>
      </c>
      <c r="I13" s="66">
        <f t="shared" si="2"/>
        <v>8</v>
      </c>
      <c r="J13" s="65">
        <f>VLOOKUP($A13,'Return Data'!$B$7:$R$2843,13,0)</f>
        <v>67.570400000000006</v>
      </c>
      <c r="K13" s="66">
        <f t="shared" si="3"/>
        <v>7</v>
      </c>
      <c r="L13" s="65">
        <f>VLOOKUP($A13,'Return Data'!$B$7:$R$2843,17,0)</f>
        <v>9.3117000000000001</v>
      </c>
      <c r="M13" s="66">
        <f t="shared" si="4"/>
        <v>17</v>
      </c>
      <c r="N13" s="65">
        <f>VLOOKUP($A13,'Return Data'!$B$7:$R$2843,14,0)</f>
        <v>7.4965000000000002</v>
      </c>
      <c r="O13" s="66">
        <f t="shared" si="8"/>
        <v>16</v>
      </c>
      <c r="P13" s="65">
        <f>VLOOKUP($A13,'Return Data'!$B$7:$R$2843,15,0)</f>
        <v>11.168200000000001</v>
      </c>
      <c r="Q13" s="66">
        <f t="shared" si="9"/>
        <v>15</v>
      </c>
      <c r="R13" s="65">
        <f>VLOOKUP($A13,'Return Data'!$B$7:$R$2843,16,0)</f>
        <v>11.8909</v>
      </c>
      <c r="S13" s="67">
        <f t="shared" si="7"/>
        <v>20</v>
      </c>
    </row>
    <row r="14" spans="1:20" x14ac:dyDescent="0.3">
      <c r="A14" s="63" t="s">
        <v>833</v>
      </c>
      <c r="B14" s="64">
        <f>VLOOKUP($A14,'Return Data'!$B$7:$R$2843,3,0)</f>
        <v>44344</v>
      </c>
      <c r="C14" s="65">
        <f>VLOOKUP($A14,'Return Data'!$B$7:$R$2843,4,0)</f>
        <v>46.19</v>
      </c>
      <c r="D14" s="65">
        <f>VLOOKUP($A14,'Return Data'!$B$7:$R$2843,10,0)</f>
        <v>8.1227</v>
      </c>
      <c r="E14" s="66">
        <f t="shared" si="0"/>
        <v>3</v>
      </c>
      <c r="F14" s="65">
        <f>VLOOKUP($A14,'Return Data'!$B$7:$R$2843,11,0)</f>
        <v>27.561399999999999</v>
      </c>
      <c r="G14" s="66">
        <f t="shared" si="1"/>
        <v>5</v>
      </c>
      <c r="H14" s="65">
        <f>VLOOKUP($A14,'Return Data'!$B$7:$R$2843,12,0)</f>
        <v>34.507899999999999</v>
      </c>
      <c r="I14" s="66">
        <f t="shared" si="2"/>
        <v>10</v>
      </c>
      <c r="J14" s="65">
        <f>VLOOKUP($A14,'Return Data'!$B$7:$R$2843,13,0)</f>
        <v>62.183999999999997</v>
      </c>
      <c r="K14" s="66">
        <f t="shared" si="3"/>
        <v>11</v>
      </c>
      <c r="L14" s="65">
        <f>VLOOKUP($A14,'Return Data'!$B$7:$R$2843,17,0)</f>
        <v>18.695399999999999</v>
      </c>
      <c r="M14" s="66">
        <f t="shared" si="4"/>
        <v>6</v>
      </c>
      <c r="N14" s="65">
        <f>VLOOKUP($A14,'Return Data'!$B$7:$R$2843,14,0)</f>
        <v>14.9862</v>
      </c>
      <c r="O14" s="66">
        <f t="shared" si="8"/>
        <v>5</v>
      </c>
      <c r="P14" s="65">
        <f>VLOOKUP($A14,'Return Data'!$B$7:$R$2843,15,0)</f>
        <v>14.512700000000001</v>
      </c>
      <c r="Q14" s="66">
        <f t="shared" si="9"/>
        <v>11</v>
      </c>
      <c r="R14" s="65">
        <f>VLOOKUP($A14,'Return Data'!$B$7:$R$2843,16,0)</f>
        <v>14.0381</v>
      </c>
      <c r="S14" s="67">
        <f t="shared" si="7"/>
        <v>15</v>
      </c>
    </row>
    <row r="15" spans="1:20" x14ac:dyDescent="0.3">
      <c r="A15" s="63" t="s">
        <v>834</v>
      </c>
      <c r="B15" s="64">
        <f>VLOOKUP($A15,'Return Data'!$B$7:$R$2843,3,0)</f>
        <v>44344</v>
      </c>
      <c r="C15" s="65">
        <f>VLOOKUP($A15,'Return Data'!$B$7:$R$2843,4,0)</f>
        <v>13.73</v>
      </c>
      <c r="D15" s="65">
        <f>VLOOKUP($A15,'Return Data'!$B$7:$R$2843,10,0)</f>
        <v>5.8597000000000001</v>
      </c>
      <c r="E15" s="66">
        <f t="shared" si="0"/>
        <v>15</v>
      </c>
      <c r="F15" s="65">
        <f>VLOOKUP($A15,'Return Data'!$B$7:$R$2843,11,0)</f>
        <v>15.5724</v>
      </c>
      <c r="G15" s="66">
        <f t="shared" si="1"/>
        <v>20</v>
      </c>
      <c r="H15" s="65">
        <f>VLOOKUP($A15,'Return Data'!$B$7:$R$2843,12,0)</f>
        <v>27.365500000000001</v>
      </c>
      <c r="I15" s="66">
        <f t="shared" si="2"/>
        <v>19</v>
      </c>
      <c r="J15" s="65">
        <f>VLOOKUP($A15,'Return Data'!$B$7:$R$2843,13,0)</f>
        <v>55.316699999999997</v>
      </c>
      <c r="K15" s="66">
        <f t="shared" si="3"/>
        <v>17</v>
      </c>
      <c r="L15" s="65">
        <f>VLOOKUP($A15,'Return Data'!$B$7:$R$2843,17,0)</f>
        <v>14.7127</v>
      </c>
      <c r="M15" s="66">
        <f t="shared" si="4"/>
        <v>14</v>
      </c>
      <c r="N15" s="65">
        <f>VLOOKUP($A15,'Return Data'!$B$7:$R$2843,14,0)</f>
        <v>10.5122</v>
      </c>
      <c r="O15" s="66">
        <f t="shared" si="8"/>
        <v>13</v>
      </c>
      <c r="P15" s="65"/>
      <c r="Q15" s="66"/>
      <c r="R15" s="65">
        <f>VLOOKUP($A15,'Return Data'!$B$7:$R$2843,16,0)</f>
        <v>9.3991000000000007</v>
      </c>
      <c r="S15" s="67">
        <f t="shared" si="7"/>
        <v>21</v>
      </c>
    </row>
    <row r="16" spans="1:20" x14ac:dyDescent="0.3">
      <c r="A16" s="63" t="s">
        <v>836</v>
      </c>
      <c r="B16" s="64">
        <f>VLOOKUP($A16,'Return Data'!$B$7:$R$2843,3,0)</f>
        <v>44344</v>
      </c>
      <c r="C16" s="65">
        <f>VLOOKUP($A16,'Return Data'!$B$7:$R$2843,4,0)</f>
        <v>53.7</v>
      </c>
      <c r="D16" s="65">
        <f>VLOOKUP($A16,'Return Data'!$B$7:$R$2843,10,0)</f>
        <v>4.2111000000000001</v>
      </c>
      <c r="E16" s="66">
        <f t="shared" si="0"/>
        <v>20</v>
      </c>
      <c r="F16" s="65">
        <f>VLOOKUP($A16,'Return Data'!$B$7:$R$2843,11,0)</f>
        <v>14.719099999999999</v>
      </c>
      <c r="G16" s="66">
        <f t="shared" si="1"/>
        <v>21</v>
      </c>
      <c r="H16" s="65">
        <f>VLOOKUP($A16,'Return Data'!$B$7:$R$2843,12,0)</f>
        <v>22.883299999999998</v>
      </c>
      <c r="I16" s="66">
        <f t="shared" si="2"/>
        <v>22</v>
      </c>
      <c r="J16" s="65">
        <f>VLOOKUP($A16,'Return Data'!$B$7:$R$2843,13,0)</f>
        <v>55.561999999999998</v>
      </c>
      <c r="K16" s="66">
        <f t="shared" si="3"/>
        <v>16</v>
      </c>
      <c r="L16" s="65">
        <f>VLOOKUP($A16,'Return Data'!$B$7:$R$2843,17,0)</f>
        <v>14.577</v>
      </c>
      <c r="M16" s="66">
        <f t="shared" si="4"/>
        <v>15</v>
      </c>
      <c r="N16" s="65">
        <f>VLOOKUP($A16,'Return Data'!$B$7:$R$2843,14,0)</f>
        <v>7.6580000000000004</v>
      </c>
      <c r="O16" s="66">
        <f t="shared" si="8"/>
        <v>15</v>
      </c>
      <c r="P16" s="65">
        <f>VLOOKUP($A16,'Return Data'!$B$7:$R$2843,15,0)</f>
        <v>15.0206</v>
      </c>
      <c r="Q16" s="66">
        <f t="shared" si="9"/>
        <v>10</v>
      </c>
      <c r="R16" s="65">
        <f>VLOOKUP($A16,'Return Data'!$B$7:$R$2843,16,0)</f>
        <v>12.4772</v>
      </c>
      <c r="S16" s="67">
        <f t="shared" si="7"/>
        <v>19</v>
      </c>
    </row>
    <row r="17" spans="1:19" x14ac:dyDescent="0.3">
      <c r="A17" s="63" t="s">
        <v>838</v>
      </c>
      <c r="B17" s="64">
        <f>VLOOKUP($A17,'Return Data'!$B$7:$R$2843,3,0)</f>
        <v>44344</v>
      </c>
      <c r="C17" s="65">
        <f>VLOOKUP($A17,'Return Data'!$B$7:$R$2843,4,0)</f>
        <v>27.2227</v>
      </c>
      <c r="D17" s="65">
        <f>VLOOKUP($A17,'Return Data'!$B$7:$R$2843,10,0)</f>
        <v>5.8924000000000003</v>
      </c>
      <c r="E17" s="66">
        <f t="shared" si="0"/>
        <v>14</v>
      </c>
      <c r="F17" s="65">
        <f>VLOOKUP($A17,'Return Data'!$B$7:$R$2843,11,0)</f>
        <v>19.135000000000002</v>
      </c>
      <c r="G17" s="66">
        <f t="shared" si="1"/>
        <v>14</v>
      </c>
      <c r="H17" s="65">
        <f>VLOOKUP($A17,'Return Data'!$B$7:$R$2843,12,0)</f>
        <v>35.408000000000001</v>
      </c>
      <c r="I17" s="66">
        <f t="shared" si="2"/>
        <v>9</v>
      </c>
      <c r="J17" s="65">
        <f>VLOOKUP($A17,'Return Data'!$B$7:$R$2843,13,0)</f>
        <v>70.4572</v>
      </c>
      <c r="K17" s="66">
        <f t="shared" si="3"/>
        <v>5</v>
      </c>
      <c r="L17" s="65">
        <f>VLOOKUP($A17,'Return Data'!$B$7:$R$2843,17,0)</f>
        <v>24.339200000000002</v>
      </c>
      <c r="M17" s="66">
        <f t="shared" si="4"/>
        <v>2</v>
      </c>
      <c r="N17" s="65">
        <f>VLOOKUP($A17,'Return Data'!$B$7:$R$2843,14,0)</f>
        <v>21.628499999999999</v>
      </c>
      <c r="O17" s="66">
        <f t="shared" si="8"/>
        <v>1</v>
      </c>
      <c r="P17" s="65">
        <f>VLOOKUP($A17,'Return Data'!$B$7:$R$2843,15,0)</f>
        <v>20.066099999999999</v>
      </c>
      <c r="Q17" s="66">
        <f t="shared" si="9"/>
        <v>1</v>
      </c>
      <c r="R17" s="65">
        <f>VLOOKUP($A17,'Return Data'!$B$7:$R$2843,16,0)</f>
        <v>16.436900000000001</v>
      </c>
      <c r="S17" s="67">
        <f t="shared" si="7"/>
        <v>11</v>
      </c>
    </row>
    <row r="18" spans="1:19" x14ac:dyDescent="0.3">
      <c r="A18" s="63" t="s">
        <v>841</v>
      </c>
      <c r="B18" s="64">
        <f>VLOOKUP($A18,'Return Data'!$B$7:$R$2843,3,0)</f>
        <v>44344</v>
      </c>
      <c r="C18" s="65">
        <f>VLOOKUP($A18,'Return Data'!$B$7:$R$2843,4,0)</f>
        <v>11.446099999999999</v>
      </c>
      <c r="D18" s="65">
        <f>VLOOKUP($A18,'Return Data'!$B$7:$R$2843,10,0)</f>
        <v>2.9946000000000002</v>
      </c>
      <c r="E18" s="66">
        <f t="shared" si="0"/>
        <v>22</v>
      </c>
      <c r="F18" s="65">
        <f>VLOOKUP($A18,'Return Data'!$B$7:$R$2843,11,0)</f>
        <v>11.637700000000001</v>
      </c>
      <c r="G18" s="66">
        <f t="shared" si="1"/>
        <v>22</v>
      </c>
      <c r="H18" s="65">
        <f>VLOOKUP($A18,'Return Data'!$B$7:$R$2843,12,0)</f>
        <v>25.508199999999999</v>
      </c>
      <c r="I18" s="66">
        <f t="shared" si="2"/>
        <v>21</v>
      </c>
      <c r="J18" s="65">
        <f>VLOOKUP($A18,'Return Data'!$B$7:$R$2843,13,0)</f>
        <v>48.106299999999997</v>
      </c>
      <c r="K18" s="66">
        <f t="shared" si="3"/>
        <v>22</v>
      </c>
      <c r="L18" s="65">
        <f>VLOOKUP($A18,'Return Data'!$B$7:$R$2843,17,0)</f>
        <v>7.1340000000000003</v>
      </c>
      <c r="M18" s="66">
        <f t="shared" si="4"/>
        <v>18</v>
      </c>
      <c r="N18" s="65">
        <f>VLOOKUP($A18,'Return Data'!$B$7:$R$2843,14,0)</f>
        <v>7.2009999999999996</v>
      </c>
      <c r="O18" s="66">
        <f t="shared" si="8"/>
        <v>17</v>
      </c>
      <c r="P18" s="65">
        <f>VLOOKUP($A18,'Return Data'!$B$7:$R$2843,15,0)</f>
        <v>13.403700000000001</v>
      </c>
      <c r="Q18" s="66">
        <f t="shared" si="9"/>
        <v>13</v>
      </c>
      <c r="R18" s="65">
        <f>VLOOKUP($A18,'Return Data'!$B$7:$R$2843,16,0)</f>
        <v>13.711</v>
      </c>
      <c r="S18" s="67">
        <f t="shared" si="7"/>
        <v>17</v>
      </c>
    </row>
    <row r="19" spans="1:19" x14ac:dyDescent="0.3">
      <c r="A19" s="63" t="s">
        <v>842</v>
      </c>
      <c r="B19" s="64">
        <f>VLOOKUP($A19,'Return Data'!$B$7:$R$2843,3,0)</f>
        <v>44344</v>
      </c>
      <c r="C19" s="65">
        <f>VLOOKUP($A19,'Return Data'!$B$7:$R$2843,4,0)</f>
        <v>14.532</v>
      </c>
      <c r="D19" s="65">
        <f>VLOOKUP($A19,'Return Data'!$B$7:$R$2843,10,0)</f>
        <v>5.2586000000000004</v>
      </c>
      <c r="E19" s="66">
        <f t="shared" si="0"/>
        <v>17</v>
      </c>
      <c r="F19" s="65">
        <f>VLOOKUP($A19,'Return Data'!$B$7:$R$2843,11,0)</f>
        <v>22.2821</v>
      </c>
      <c r="G19" s="66">
        <f t="shared" si="1"/>
        <v>9</v>
      </c>
      <c r="H19" s="65">
        <f>VLOOKUP($A19,'Return Data'!$B$7:$R$2843,12,0)</f>
        <v>35.940100000000001</v>
      </c>
      <c r="I19" s="66">
        <f t="shared" si="2"/>
        <v>7</v>
      </c>
      <c r="J19" s="65">
        <f>VLOOKUP($A19,'Return Data'!$B$7:$R$2843,13,0)</f>
        <v>64.855400000000003</v>
      </c>
      <c r="K19" s="66">
        <f t="shared" si="3"/>
        <v>9</v>
      </c>
      <c r="L19" s="65"/>
      <c r="M19" s="66"/>
      <c r="N19" s="65"/>
      <c r="O19" s="66"/>
      <c r="P19" s="65"/>
      <c r="Q19" s="66"/>
      <c r="R19" s="65">
        <f>VLOOKUP($A19,'Return Data'!$B$7:$R$2843,16,0)</f>
        <v>22.1448</v>
      </c>
      <c r="S19" s="67">
        <f t="shared" si="7"/>
        <v>3</v>
      </c>
    </row>
    <row r="20" spans="1:19" x14ac:dyDescent="0.3">
      <c r="A20" s="63" t="s">
        <v>844</v>
      </c>
      <c r="B20" s="64">
        <f>VLOOKUP($A20,'Return Data'!$B$7:$R$2843,3,0)</f>
        <v>44344</v>
      </c>
      <c r="C20" s="65">
        <f>VLOOKUP($A20,'Return Data'!$B$7:$R$2843,4,0)</f>
        <v>14.882</v>
      </c>
      <c r="D20" s="65">
        <f>VLOOKUP($A20,'Return Data'!$B$7:$R$2843,10,0)</f>
        <v>6.7039999999999997</v>
      </c>
      <c r="E20" s="66">
        <f t="shared" si="0"/>
        <v>8</v>
      </c>
      <c r="F20" s="65">
        <f>VLOOKUP($A20,'Return Data'!$B$7:$R$2843,11,0)</f>
        <v>18.3459</v>
      </c>
      <c r="G20" s="66">
        <f t="shared" si="1"/>
        <v>15</v>
      </c>
      <c r="H20" s="65">
        <f>VLOOKUP($A20,'Return Data'!$B$7:$R$2843,12,0)</f>
        <v>26.579899999999999</v>
      </c>
      <c r="I20" s="66">
        <f t="shared" si="2"/>
        <v>20</v>
      </c>
      <c r="J20" s="65">
        <f>VLOOKUP($A20,'Return Data'!$B$7:$R$2843,13,0)</f>
        <v>50.658000000000001</v>
      </c>
      <c r="K20" s="66">
        <f t="shared" si="3"/>
        <v>21</v>
      </c>
      <c r="L20" s="65">
        <f>VLOOKUP($A20,'Return Data'!$B$7:$R$2843,17,0)</f>
        <v>15.8184</v>
      </c>
      <c r="M20" s="66">
        <f t="shared" si="4"/>
        <v>10</v>
      </c>
      <c r="N20" s="65"/>
      <c r="O20" s="66"/>
      <c r="P20" s="65"/>
      <c r="Q20" s="66"/>
      <c r="R20" s="65">
        <f>VLOOKUP($A20,'Return Data'!$B$7:$R$2843,16,0)</f>
        <v>16.789200000000001</v>
      </c>
      <c r="S20" s="67">
        <f t="shared" si="7"/>
        <v>9</v>
      </c>
    </row>
    <row r="21" spans="1:19" x14ac:dyDescent="0.3">
      <c r="A21" s="63" t="s">
        <v>846</v>
      </c>
      <c r="B21" s="64">
        <f>VLOOKUP($A21,'Return Data'!$B$7:$R$2843,3,0)</f>
        <v>44344</v>
      </c>
      <c r="C21" s="65">
        <f>VLOOKUP($A21,'Return Data'!$B$7:$R$2843,4,0)</f>
        <v>16.991</v>
      </c>
      <c r="D21" s="65">
        <f>VLOOKUP($A21,'Return Data'!$B$7:$R$2843,10,0)</f>
        <v>6.1273999999999997</v>
      </c>
      <c r="E21" s="66">
        <f t="shared" si="0"/>
        <v>11</v>
      </c>
      <c r="F21" s="65">
        <f>VLOOKUP($A21,'Return Data'!$B$7:$R$2843,11,0)</f>
        <v>22.360700000000001</v>
      </c>
      <c r="G21" s="66">
        <f t="shared" si="1"/>
        <v>8</v>
      </c>
      <c r="H21" s="65">
        <f>VLOOKUP($A21,'Return Data'!$B$7:$R$2843,12,0)</f>
        <v>36.991100000000003</v>
      </c>
      <c r="I21" s="66">
        <f t="shared" si="2"/>
        <v>5</v>
      </c>
      <c r="J21" s="65">
        <f>VLOOKUP($A21,'Return Data'!$B$7:$R$2843,13,0)</f>
        <v>79.173299999999998</v>
      </c>
      <c r="K21" s="66">
        <f t="shared" si="3"/>
        <v>4</v>
      </c>
      <c r="L21" s="65"/>
      <c r="M21" s="66"/>
      <c r="N21" s="65"/>
      <c r="O21" s="66"/>
      <c r="P21" s="65"/>
      <c r="Q21" s="66"/>
      <c r="R21" s="65">
        <f>VLOOKUP($A21,'Return Data'!$B$7:$R$2843,16,0)</f>
        <v>29.655799999999999</v>
      </c>
      <c r="S21" s="67">
        <f t="shared" si="7"/>
        <v>1</v>
      </c>
    </row>
    <row r="22" spans="1:19" x14ac:dyDescent="0.3">
      <c r="A22" s="63" t="s">
        <v>848</v>
      </c>
      <c r="B22" s="64">
        <f>VLOOKUP($A22,'Return Data'!$B$7:$R$2843,3,0)</f>
        <v>44344</v>
      </c>
      <c r="C22" s="65">
        <f>VLOOKUP($A22,'Return Data'!$B$7:$R$2843,4,0)</f>
        <v>34.387099999999997</v>
      </c>
      <c r="D22" s="65">
        <f>VLOOKUP($A22,'Return Data'!$B$7:$R$2843,10,0)</f>
        <v>5.5826000000000002</v>
      </c>
      <c r="E22" s="66">
        <f t="shared" si="0"/>
        <v>16</v>
      </c>
      <c r="F22" s="65">
        <f>VLOOKUP($A22,'Return Data'!$B$7:$R$2843,11,0)</f>
        <v>15.861800000000001</v>
      </c>
      <c r="G22" s="66">
        <f t="shared" si="1"/>
        <v>19</v>
      </c>
      <c r="H22" s="65">
        <f>VLOOKUP($A22,'Return Data'!$B$7:$R$2843,12,0)</f>
        <v>31.631799999999998</v>
      </c>
      <c r="I22" s="66">
        <f t="shared" si="2"/>
        <v>14</v>
      </c>
      <c r="J22" s="65">
        <f>VLOOKUP($A22,'Return Data'!$B$7:$R$2843,13,0)</f>
        <v>54.9373</v>
      </c>
      <c r="K22" s="66">
        <f t="shared" si="3"/>
        <v>18</v>
      </c>
      <c r="L22" s="65">
        <f>VLOOKUP($A22,'Return Data'!$B$7:$R$2843,17,0)</f>
        <v>18.993400000000001</v>
      </c>
      <c r="M22" s="66">
        <f t="shared" si="4"/>
        <v>5</v>
      </c>
      <c r="N22" s="65">
        <f>VLOOKUP($A22,'Return Data'!$B$7:$R$2843,14,0)</f>
        <v>14.0044</v>
      </c>
      <c r="O22" s="66">
        <f t="shared" si="8"/>
        <v>8</v>
      </c>
      <c r="P22" s="65">
        <f>VLOOKUP($A22,'Return Data'!$B$7:$R$2843,15,0)</f>
        <v>16.402699999999999</v>
      </c>
      <c r="Q22" s="66">
        <f t="shared" si="9"/>
        <v>6</v>
      </c>
      <c r="R22" s="65">
        <f>VLOOKUP($A22,'Return Data'!$B$7:$R$2843,16,0)</f>
        <v>16.59</v>
      </c>
      <c r="S22" s="67">
        <f t="shared" si="7"/>
        <v>10</v>
      </c>
    </row>
    <row r="23" spans="1:19" x14ac:dyDescent="0.3">
      <c r="A23" s="63" t="s">
        <v>851</v>
      </c>
      <c r="B23" s="64">
        <f>VLOOKUP($A23,'Return Data'!$B$7:$R$2843,3,0)</f>
        <v>44344</v>
      </c>
      <c r="C23" s="65">
        <f>VLOOKUP($A23,'Return Data'!$B$7:$R$2843,4,0)</f>
        <v>72.186000000000007</v>
      </c>
      <c r="D23" s="65">
        <f>VLOOKUP($A23,'Return Data'!$B$7:$R$2843,10,0)</f>
        <v>4.5353000000000003</v>
      </c>
      <c r="E23" s="66">
        <f t="shared" si="0"/>
        <v>18</v>
      </c>
      <c r="F23" s="65">
        <f>VLOOKUP($A23,'Return Data'!$B$7:$R$2843,11,0)</f>
        <v>32.958300000000001</v>
      </c>
      <c r="G23" s="66">
        <f t="shared" si="1"/>
        <v>3</v>
      </c>
      <c r="H23" s="65">
        <f>VLOOKUP($A23,'Return Data'!$B$7:$R$2843,12,0)</f>
        <v>45.930799999999998</v>
      </c>
      <c r="I23" s="66">
        <f t="shared" si="2"/>
        <v>3</v>
      </c>
      <c r="J23" s="65">
        <f>VLOOKUP($A23,'Return Data'!$B$7:$R$2843,13,0)</f>
        <v>86.848200000000006</v>
      </c>
      <c r="K23" s="66">
        <f t="shared" si="3"/>
        <v>1</v>
      </c>
      <c r="L23" s="65">
        <f>VLOOKUP($A23,'Return Data'!$B$7:$R$2843,17,0)</f>
        <v>18.1496</v>
      </c>
      <c r="M23" s="66">
        <f t="shared" si="4"/>
        <v>7</v>
      </c>
      <c r="N23" s="65">
        <f>VLOOKUP($A23,'Return Data'!$B$7:$R$2843,14,0)</f>
        <v>13.6884</v>
      </c>
      <c r="O23" s="66">
        <f t="shared" si="8"/>
        <v>9</v>
      </c>
      <c r="P23" s="65">
        <f>VLOOKUP($A23,'Return Data'!$B$7:$R$2843,15,0)</f>
        <v>16.1402</v>
      </c>
      <c r="Q23" s="66">
        <f t="shared" si="9"/>
        <v>8</v>
      </c>
      <c r="R23" s="65">
        <f>VLOOKUP($A23,'Return Data'!$B$7:$R$2843,16,0)</f>
        <v>18.528199999999998</v>
      </c>
      <c r="S23" s="67">
        <f t="shared" si="7"/>
        <v>6</v>
      </c>
    </row>
    <row r="24" spans="1:19" x14ac:dyDescent="0.3">
      <c r="A24" s="63" t="s">
        <v>853</v>
      </c>
      <c r="B24" s="64">
        <f>VLOOKUP($A24,'Return Data'!$B$7:$R$2843,3,0)</f>
        <v>44344</v>
      </c>
      <c r="C24" s="65">
        <f>VLOOKUP($A24,'Return Data'!$B$7:$R$2843,4,0)</f>
        <v>101.49</v>
      </c>
      <c r="D24" s="65">
        <f>VLOOKUP($A24,'Return Data'!$B$7:$R$2843,10,0)</f>
        <v>7.5675999999999997</v>
      </c>
      <c r="E24" s="66">
        <f t="shared" si="0"/>
        <v>6</v>
      </c>
      <c r="F24" s="65">
        <f>VLOOKUP($A24,'Return Data'!$B$7:$R$2843,11,0)</f>
        <v>25.0185</v>
      </c>
      <c r="G24" s="66">
        <f t="shared" si="1"/>
        <v>6</v>
      </c>
      <c r="H24" s="65">
        <f>VLOOKUP($A24,'Return Data'!$B$7:$R$2843,12,0)</f>
        <v>39.237200000000001</v>
      </c>
      <c r="I24" s="66">
        <f t="shared" si="2"/>
        <v>4</v>
      </c>
      <c r="J24" s="65">
        <f>VLOOKUP($A24,'Return Data'!$B$7:$R$2843,13,0)</f>
        <v>65.670900000000003</v>
      </c>
      <c r="K24" s="66">
        <f t="shared" si="3"/>
        <v>8</v>
      </c>
      <c r="L24" s="65">
        <f>VLOOKUP($A24,'Return Data'!$B$7:$R$2843,17,0)</f>
        <v>21.529199999999999</v>
      </c>
      <c r="M24" s="66">
        <f t="shared" si="4"/>
        <v>3</v>
      </c>
      <c r="N24" s="65">
        <f>VLOOKUP($A24,'Return Data'!$B$7:$R$2843,14,0)</f>
        <v>16.803899999999999</v>
      </c>
      <c r="O24" s="66">
        <f t="shared" si="8"/>
        <v>3</v>
      </c>
      <c r="P24" s="65">
        <f>VLOOKUP($A24,'Return Data'!$B$7:$R$2843,15,0)</f>
        <v>16.799299999999999</v>
      </c>
      <c r="Q24" s="66">
        <f t="shared" si="9"/>
        <v>4</v>
      </c>
      <c r="R24" s="65">
        <f>VLOOKUP($A24,'Return Data'!$B$7:$R$2843,16,0)</f>
        <v>15.143700000000001</v>
      </c>
      <c r="S24" s="67">
        <f t="shared" si="7"/>
        <v>14</v>
      </c>
    </row>
    <row r="25" spans="1:19" x14ac:dyDescent="0.3">
      <c r="A25" s="63" t="s">
        <v>855</v>
      </c>
      <c r="B25" s="64">
        <f>VLOOKUP($A25,'Return Data'!$B$7:$R$2843,3,0)</f>
        <v>44344</v>
      </c>
      <c r="C25" s="65">
        <f>VLOOKUP($A25,'Return Data'!$B$7:$R$2843,4,0)</f>
        <v>51.595700000000001</v>
      </c>
      <c r="D25" s="65">
        <f>VLOOKUP($A25,'Return Data'!$B$7:$R$2843,10,0)</f>
        <v>19.417100000000001</v>
      </c>
      <c r="E25" s="66">
        <f t="shared" si="0"/>
        <v>1</v>
      </c>
      <c r="F25" s="65">
        <f>VLOOKUP($A25,'Return Data'!$B$7:$R$2843,11,0)</f>
        <v>41.313899999999997</v>
      </c>
      <c r="G25" s="66">
        <f t="shared" si="1"/>
        <v>1</v>
      </c>
      <c r="H25" s="65">
        <f>VLOOKUP($A25,'Return Data'!$B$7:$R$2843,12,0)</f>
        <v>52.5291</v>
      </c>
      <c r="I25" s="66">
        <f t="shared" si="2"/>
        <v>1</v>
      </c>
      <c r="J25" s="65">
        <f>VLOOKUP($A25,'Return Data'!$B$7:$R$2843,13,0)</f>
        <v>83.100499999999997</v>
      </c>
      <c r="K25" s="66">
        <f t="shared" si="3"/>
        <v>2</v>
      </c>
      <c r="L25" s="65">
        <f>VLOOKUP($A25,'Return Data'!$B$7:$R$2843,17,0)</f>
        <v>25.758400000000002</v>
      </c>
      <c r="M25" s="66">
        <f t="shared" si="4"/>
        <v>1</v>
      </c>
      <c r="N25" s="65">
        <f>VLOOKUP($A25,'Return Data'!$B$7:$R$2843,14,0)</f>
        <v>17.702000000000002</v>
      </c>
      <c r="O25" s="66">
        <f t="shared" si="8"/>
        <v>2</v>
      </c>
      <c r="P25" s="65">
        <f>VLOOKUP($A25,'Return Data'!$B$7:$R$2843,15,0)</f>
        <v>16.756599999999999</v>
      </c>
      <c r="Q25" s="66">
        <f t="shared" si="9"/>
        <v>5</v>
      </c>
      <c r="R25" s="65">
        <f>VLOOKUP($A25,'Return Data'!$B$7:$R$2843,16,0)</f>
        <v>18.282800000000002</v>
      </c>
      <c r="S25" s="67">
        <f t="shared" si="7"/>
        <v>7</v>
      </c>
    </row>
    <row r="26" spans="1:19" x14ac:dyDescent="0.3">
      <c r="A26" s="63" t="s">
        <v>856</v>
      </c>
      <c r="B26" s="64">
        <f>VLOOKUP($A26,'Return Data'!$B$7:$R$2843,3,0)</f>
        <v>44344</v>
      </c>
      <c r="C26" s="65">
        <f>VLOOKUP($A26,'Return Data'!$B$7:$R$2843,4,0)</f>
        <v>215.7963</v>
      </c>
      <c r="D26" s="65">
        <f>VLOOKUP($A26,'Return Data'!$B$7:$R$2843,10,0)</f>
        <v>7.7481999999999998</v>
      </c>
      <c r="E26" s="66">
        <f t="shared" si="0"/>
        <v>5</v>
      </c>
      <c r="F26" s="65">
        <f>VLOOKUP($A26,'Return Data'!$B$7:$R$2843,11,0)</f>
        <v>20.530899999999999</v>
      </c>
      <c r="G26" s="66">
        <f t="shared" si="1"/>
        <v>11</v>
      </c>
      <c r="H26" s="65">
        <f>VLOOKUP($A26,'Return Data'!$B$7:$R$2843,12,0)</f>
        <v>31.200600000000001</v>
      </c>
      <c r="I26" s="66">
        <f t="shared" si="2"/>
        <v>15</v>
      </c>
      <c r="J26" s="65">
        <f>VLOOKUP($A26,'Return Data'!$B$7:$R$2843,13,0)</f>
        <v>60.862200000000001</v>
      </c>
      <c r="K26" s="66">
        <f t="shared" si="3"/>
        <v>12</v>
      </c>
      <c r="L26" s="65">
        <f>VLOOKUP($A26,'Return Data'!$B$7:$R$2843,17,0)</f>
        <v>17.940000000000001</v>
      </c>
      <c r="M26" s="66">
        <f t="shared" si="4"/>
        <v>8</v>
      </c>
      <c r="N26" s="65">
        <f>VLOOKUP($A26,'Return Data'!$B$7:$R$2843,14,0)</f>
        <v>14.4941</v>
      </c>
      <c r="O26" s="66">
        <f t="shared" si="8"/>
        <v>7</v>
      </c>
      <c r="P26" s="65">
        <f>VLOOKUP($A26,'Return Data'!$B$7:$R$2843,15,0)</f>
        <v>17.0945</v>
      </c>
      <c r="Q26" s="66">
        <f t="shared" si="9"/>
        <v>3</v>
      </c>
      <c r="R26" s="65">
        <f>VLOOKUP($A26,'Return Data'!$B$7:$R$2843,16,0)</f>
        <v>16.110399999999998</v>
      </c>
      <c r="S26" s="67">
        <f t="shared" si="7"/>
        <v>12</v>
      </c>
    </row>
    <row r="27" spans="1:19" x14ac:dyDescent="0.3">
      <c r="A27" s="63" t="s">
        <v>859</v>
      </c>
      <c r="B27" s="64">
        <f>VLOOKUP($A27,'Return Data'!$B$7:$R$2843,3,0)</f>
        <v>44344</v>
      </c>
      <c r="C27" s="65">
        <f>VLOOKUP($A27,'Return Data'!$B$7:$R$2843,4,0)</f>
        <v>252.9127</v>
      </c>
      <c r="D27" s="65">
        <f>VLOOKUP($A27,'Return Data'!$B$7:$R$2843,10,0)</f>
        <v>4.3525999999999998</v>
      </c>
      <c r="E27" s="66">
        <f t="shared" si="0"/>
        <v>19</v>
      </c>
      <c r="F27" s="65">
        <f>VLOOKUP($A27,'Return Data'!$B$7:$R$2843,11,0)</f>
        <v>19.883600000000001</v>
      </c>
      <c r="G27" s="66">
        <f t="shared" si="1"/>
        <v>12</v>
      </c>
      <c r="H27" s="65">
        <f>VLOOKUP($A27,'Return Data'!$B$7:$R$2843,12,0)</f>
        <v>29.275099999999998</v>
      </c>
      <c r="I27" s="66">
        <f t="shared" si="2"/>
        <v>17</v>
      </c>
      <c r="J27" s="65">
        <f>VLOOKUP($A27,'Return Data'!$B$7:$R$2843,13,0)</f>
        <v>52.402999999999999</v>
      </c>
      <c r="K27" s="66">
        <f t="shared" ref="K27" si="10">RANK(J27,J$8:J$29,0)</f>
        <v>20</v>
      </c>
      <c r="L27" s="65">
        <f>VLOOKUP($A27,'Return Data'!$B$7:$R$2843,17,0)</f>
        <v>14.0405</v>
      </c>
      <c r="M27" s="66">
        <f t="shared" ref="M27" si="11">RANK(L27,L$8:L$29,0)</f>
        <v>16</v>
      </c>
      <c r="N27" s="65">
        <f>VLOOKUP($A27,'Return Data'!$B$7:$R$2843,14,0)</f>
        <v>13.360900000000001</v>
      </c>
      <c r="O27" s="66">
        <f t="shared" si="8"/>
        <v>10</v>
      </c>
      <c r="P27" s="65">
        <f>VLOOKUP($A27,'Return Data'!$B$7:$R$2843,15,0)</f>
        <v>15.365500000000001</v>
      </c>
      <c r="Q27" s="66">
        <f t="shared" si="9"/>
        <v>9</v>
      </c>
      <c r="R27" s="65">
        <f>VLOOKUP($A27,'Return Data'!$B$7:$R$2843,16,0)</f>
        <v>12.8735</v>
      </c>
      <c r="S27" s="67">
        <f t="shared" si="7"/>
        <v>18</v>
      </c>
    </row>
    <row r="28" spans="1:19" x14ac:dyDescent="0.3">
      <c r="A28" s="63" t="s">
        <v>860</v>
      </c>
      <c r="B28" s="64">
        <f>VLOOKUP($A28,'Return Data'!$B$7:$R$2843,3,0)</f>
        <v>44344</v>
      </c>
      <c r="C28" s="65">
        <f>VLOOKUP($A28,'Return Data'!$B$7:$R$2843,4,0)</f>
        <v>13.3405</v>
      </c>
      <c r="D28" s="65">
        <f>VLOOKUP($A28,'Return Data'!$B$7:$R$2843,10,0)</f>
        <v>6.0521000000000003</v>
      </c>
      <c r="E28" s="66">
        <f t="shared" si="0"/>
        <v>12</v>
      </c>
      <c r="F28" s="65">
        <f>VLOOKUP($A28,'Return Data'!$B$7:$R$2843,11,0)</f>
        <v>24.442599999999999</v>
      </c>
      <c r="G28" s="66">
        <f t="shared" si="1"/>
        <v>7</v>
      </c>
      <c r="H28" s="65">
        <f>VLOOKUP($A28,'Return Data'!$B$7:$R$2843,12,0)</f>
        <v>36.6967</v>
      </c>
      <c r="I28" s="66">
        <f t="shared" ref="I28" si="12">RANK(H28,H$8:H$29,0)</f>
        <v>6</v>
      </c>
      <c r="J28" s="65">
        <f>VLOOKUP($A28,'Return Data'!$B$7:$R$2843,13,0)</f>
        <v>69.513000000000005</v>
      </c>
      <c r="K28" s="66">
        <f t="shared" ref="K28:K29" si="13">RANK(J28,J$8:J$29,0)</f>
        <v>6</v>
      </c>
      <c r="L28" s="65"/>
      <c r="M28" s="66"/>
      <c r="N28" s="65"/>
      <c r="O28" s="66"/>
      <c r="P28" s="65"/>
      <c r="Q28" s="66"/>
      <c r="R28" s="65">
        <f>VLOOKUP($A28,'Return Data'!$B$7:$R$2843,16,0)</f>
        <v>21.508600000000001</v>
      </c>
      <c r="S28" s="67">
        <f t="shared" si="7"/>
        <v>4</v>
      </c>
    </row>
    <row r="29" spans="1:19" x14ac:dyDescent="0.3">
      <c r="A29" s="63" t="s">
        <v>862</v>
      </c>
      <c r="B29" s="64">
        <f>VLOOKUP($A29,'Return Data'!$B$7:$R$2843,3,0)</f>
        <v>44344</v>
      </c>
      <c r="C29" s="65">
        <f>VLOOKUP($A29,'Return Data'!$B$7:$R$2843,4,0)</f>
        <v>15.36</v>
      </c>
      <c r="D29" s="65">
        <f>VLOOKUP($A29,'Return Data'!$B$7:$R$2843,10,0)</f>
        <v>4.0650000000000004</v>
      </c>
      <c r="E29" s="66">
        <f t="shared" si="0"/>
        <v>21</v>
      </c>
      <c r="F29" s="65">
        <f>VLOOKUP($A29,'Return Data'!$B$7:$R$2843,11,0)</f>
        <v>21.1356</v>
      </c>
      <c r="G29" s="66">
        <f t="shared" si="1"/>
        <v>10</v>
      </c>
      <c r="H29" s="65">
        <f>VLOOKUP($A29,'Return Data'!$B$7:$R$2843,12,0)</f>
        <v>33.1023</v>
      </c>
      <c r="I29" s="66">
        <f>RANK(H29,H$8:H$29,0)</f>
        <v>12</v>
      </c>
      <c r="J29" s="65">
        <f>VLOOKUP($A29,'Return Data'!$B$7:$R$2843,13,0)</f>
        <v>59.833500000000001</v>
      </c>
      <c r="K29" s="66">
        <f t="shared" si="13"/>
        <v>13</v>
      </c>
      <c r="L29" s="65"/>
      <c r="M29" s="66"/>
      <c r="N29" s="65"/>
      <c r="O29" s="66"/>
      <c r="P29" s="65"/>
      <c r="Q29" s="66"/>
      <c r="R29" s="65">
        <f>VLOOKUP($A29,'Return Data'!$B$7:$R$2843,16,0)</f>
        <v>26.697700000000001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6.6611818181818174</v>
      </c>
      <c r="E31" s="74"/>
      <c r="F31" s="75">
        <f>AVERAGE(F8:F29)</f>
        <v>22.158072727272728</v>
      </c>
      <c r="G31" s="74"/>
      <c r="H31" s="75">
        <f>AVERAGE(H8:H29)</f>
        <v>34.281031818181816</v>
      </c>
      <c r="I31" s="74"/>
      <c r="J31" s="75">
        <f>AVERAGE(J8:J29)</f>
        <v>63.677199999999999</v>
      </c>
      <c r="K31" s="74"/>
      <c r="L31" s="75">
        <f>AVERAGE(L8:L29)</f>
        <v>16.809677777777782</v>
      </c>
      <c r="M31" s="74"/>
      <c r="N31" s="75">
        <f>AVERAGE(N8:N29)</f>
        <v>13.254617647058822</v>
      </c>
      <c r="O31" s="74"/>
      <c r="P31" s="75">
        <f>AVERAGE(P8:P29)</f>
        <v>15.682286666666666</v>
      </c>
      <c r="Q31" s="74"/>
      <c r="R31" s="75">
        <f>AVERAGE(R8:R29)</f>
        <v>16.635131818181819</v>
      </c>
      <c r="S31" s="76"/>
    </row>
    <row r="32" spans="1:19" x14ac:dyDescent="0.3">
      <c r="A32" s="73" t="s">
        <v>28</v>
      </c>
      <c r="B32" s="74"/>
      <c r="C32" s="74"/>
      <c r="D32" s="75">
        <f>MIN(D8:D29)</f>
        <v>2.9946000000000002</v>
      </c>
      <c r="E32" s="74"/>
      <c r="F32" s="75">
        <f>MIN(F8:F29)</f>
        <v>11.637700000000001</v>
      </c>
      <c r="G32" s="74"/>
      <c r="H32" s="75">
        <f>MIN(H8:H29)</f>
        <v>22.883299999999998</v>
      </c>
      <c r="I32" s="74"/>
      <c r="J32" s="75">
        <f>MIN(J8:J29)</f>
        <v>48.106299999999997</v>
      </c>
      <c r="K32" s="74"/>
      <c r="L32" s="75">
        <f>MIN(L8:L29)</f>
        <v>7.1340000000000003</v>
      </c>
      <c r="M32" s="74"/>
      <c r="N32" s="75">
        <f>MIN(N8:N29)</f>
        <v>7.2009999999999996</v>
      </c>
      <c r="O32" s="74"/>
      <c r="P32" s="75">
        <f>MIN(P8:P29)</f>
        <v>11.168200000000001</v>
      </c>
      <c r="Q32" s="74"/>
      <c r="R32" s="75">
        <f>MIN(R8:R29)</f>
        <v>8.5160999999999998</v>
      </c>
      <c r="S32" s="76"/>
    </row>
    <row r="33" spans="1:19" ht="15" thickBot="1" x14ac:dyDescent="0.35">
      <c r="A33" s="77" t="s">
        <v>29</v>
      </c>
      <c r="B33" s="78"/>
      <c r="C33" s="78"/>
      <c r="D33" s="79">
        <f>MAX(D8:D29)</f>
        <v>19.417100000000001</v>
      </c>
      <c r="E33" s="78"/>
      <c r="F33" s="79">
        <f>MAX(F8:F29)</f>
        <v>41.313899999999997</v>
      </c>
      <c r="G33" s="78"/>
      <c r="H33" s="79">
        <f>MAX(H8:H29)</f>
        <v>52.5291</v>
      </c>
      <c r="I33" s="78"/>
      <c r="J33" s="79">
        <f>MAX(J8:J29)</f>
        <v>86.848200000000006</v>
      </c>
      <c r="K33" s="78"/>
      <c r="L33" s="79">
        <f>MAX(L8:L29)</f>
        <v>25.758400000000002</v>
      </c>
      <c r="M33" s="78"/>
      <c r="N33" s="79">
        <f>MAX(N8:N29)</f>
        <v>21.628499999999999</v>
      </c>
      <c r="O33" s="78"/>
      <c r="P33" s="79">
        <f>MAX(P8:P29)</f>
        <v>20.066099999999999</v>
      </c>
      <c r="Q33" s="78"/>
      <c r="R33" s="79">
        <f>MAX(R8:R29)</f>
        <v>29.655799999999999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44344</v>
      </c>
      <c r="C8" s="65">
        <f>VLOOKUP($A8,'Return Data'!$B$7:$R$2843,4,0)</f>
        <v>79.731200000000001</v>
      </c>
      <c r="D8" s="65">
        <f>VLOOKUP($A8,'Return Data'!$B$7:$R$2843,10,0)</f>
        <v>6.1670999999999996</v>
      </c>
      <c r="E8" s="66">
        <f t="shared" ref="E8:E29" si="0">RANK(D8,D$8:D$29,0)</f>
        <v>10</v>
      </c>
      <c r="F8" s="65">
        <f>VLOOKUP($A8,'Return Data'!$B$7:$R$2843,11,0)</f>
        <v>18.673400000000001</v>
      </c>
      <c r="G8" s="66">
        <f t="shared" ref="G8:G29" si="1">RANK(F8,F$8:F$29,0)</f>
        <v>13</v>
      </c>
      <c r="H8" s="65">
        <f>VLOOKUP($A8,'Return Data'!$B$7:$R$2843,12,0)</f>
        <v>30.213999999999999</v>
      </c>
      <c r="I8" s="66">
        <f t="shared" ref="I8:I27" si="2">RANK(H8,H$8:H$29,0)</f>
        <v>15</v>
      </c>
      <c r="J8" s="65">
        <f>VLOOKUP($A8,'Return Data'!$B$7:$R$2843,13,0)</f>
        <v>58.218800000000002</v>
      </c>
      <c r="K8" s="66">
        <f t="shared" ref="K8:K18" si="3">RANK(J8,J$8:J$29,0)</f>
        <v>14</v>
      </c>
      <c r="L8" s="65">
        <f>VLOOKUP($A8,'Return Data'!$B$7:$R$2843,17,0)</f>
        <v>13.735200000000001</v>
      </c>
      <c r="M8" s="66">
        <f t="shared" ref="M8:M18" si="4">RANK(L8,L$8:L$29,0)</f>
        <v>12</v>
      </c>
      <c r="N8" s="65">
        <f>VLOOKUP($A8,'Return Data'!$B$7:$R$2843,14,0)</f>
        <v>11.9642</v>
      </c>
      <c r="O8" s="66">
        <f t="shared" ref="O8:O14" si="5">RANK(N8,N$8:N$29,0)</f>
        <v>11</v>
      </c>
      <c r="P8" s="65">
        <f>VLOOKUP($A8,'Return Data'!$B$7:$R$2843,15,0)</f>
        <v>13.0427</v>
      </c>
      <c r="Q8" s="66">
        <f>RANK(P8,P$8:P$29,0)</f>
        <v>12</v>
      </c>
      <c r="R8" s="65">
        <f>VLOOKUP($A8,'Return Data'!$B$7:$R$2843,16,0)</f>
        <v>14.2317</v>
      </c>
      <c r="S8" s="67">
        <f t="shared" ref="S8:S29" si="6">RANK(R8,R$8:R$29,0)</f>
        <v>13</v>
      </c>
    </row>
    <row r="9" spans="1:20" x14ac:dyDescent="0.3">
      <c r="A9" s="63" t="s">
        <v>822</v>
      </c>
      <c r="B9" s="64">
        <f>VLOOKUP($A9,'Return Data'!$B$7:$R$2843,3,0)</f>
        <v>44344</v>
      </c>
      <c r="C9" s="65">
        <f>VLOOKUP($A9,'Return Data'!$B$7:$R$2843,4,0)</f>
        <v>39.81</v>
      </c>
      <c r="D9" s="65">
        <f>VLOOKUP($A9,'Return Data'!$B$7:$R$2843,10,0)</f>
        <v>6.3300999999999998</v>
      </c>
      <c r="E9" s="66">
        <f t="shared" si="0"/>
        <v>9</v>
      </c>
      <c r="F9" s="65">
        <f>VLOOKUP($A9,'Return Data'!$B$7:$R$2843,11,0)</f>
        <v>15.424799999999999</v>
      </c>
      <c r="G9" s="66">
        <f t="shared" si="1"/>
        <v>18</v>
      </c>
      <c r="H9" s="65">
        <f>VLOOKUP($A9,'Return Data'!$B$7:$R$2843,12,0)</f>
        <v>32.567399999999999</v>
      </c>
      <c r="I9" s="66">
        <f t="shared" si="2"/>
        <v>11</v>
      </c>
      <c r="J9" s="65">
        <f>VLOOKUP($A9,'Return Data'!$B$7:$R$2843,13,0)</f>
        <v>60.653799999999997</v>
      </c>
      <c r="K9" s="66">
        <f t="shared" si="3"/>
        <v>10</v>
      </c>
      <c r="L9" s="65">
        <f>VLOOKUP($A9,'Return Data'!$B$7:$R$2843,17,0)</f>
        <v>18.5564</v>
      </c>
      <c r="M9" s="66">
        <f t="shared" si="4"/>
        <v>4</v>
      </c>
      <c r="N9" s="65">
        <f>VLOOKUP($A9,'Return Data'!$B$7:$R$2843,14,0)</f>
        <v>13.124599999999999</v>
      </c>
      <c r="O9" s="66">
        <f t="shared" si="5"/>
        <v>7</v>
      </c>
      <c r="P9" s="65">
        <f>VLOOKUP($A9,'Return Data'!$B$7:$R$2843,15,0)</f>
        <v>17.340699999999998</v>
      </c>
      <c r="Q9" s="66">
        <f>RANK(P9,P$8:P$29,0)</f>
        <v>2</v>
      </c>
      <c r="R9" s="65">
        <f>VLOOKUP($A9,'Return Data'!$B$7:$R$2843,16,0)</f>
        <v>16.7563</v>
      </c>
      <c r="S9" s="67">
        <f t="shared" si="6"/>
        <v>7</v>
      </c>
    </row>
    <row r="10" spans="1:20" x14ac:dyDescent="0.3">
      <c r="A10" s="63" t="s">
        <v>824</v>
      </c>
      <c r="B10" s="64">
        <f>VLOOKUP($A10,'Return Data'!$B$7:$R$2843,3,0)</f>
        <v>44344</v>
      </c>
      <c r="C10" s="65">
        <f>VLOOKUP($A10,'Return Data'!$B$7:$R$2843,4,0)</f>
        <v>12.795999999999999</v>
      </c>
      <c r="D10" s="65">
        <f>VLOOKUP($A10,'Return Data'!$B$7:$R$2843,10,0)</f>
        <v>5.4904999999999999</v>
      </c>
      <c r="E10" s="66">
        <f t="shared" si="0"/>
        <v>15</v>
      </c>
      <c r="F10" s="65">
        <f>VLOOKUP($A10,'Return Data'!$B$7:$R$2843,11,0)</f>
        <v>15.895300000000001</v>
      </c>
      <c r="G10" s="66">
        <f t="shared" si="1"/>
        <v>17</v>
      </c>
      <c r="H10" s="65">
        <f>VLOOKUP($A10,'Return Data'!$B$7:$R$2843,12,0)</f>
        <v>27.666399999999999</v>
      </c>
      <c r="I10" s="66">
        <f t="shared" si="2"/>
        <v>18</v>
      </c>
      <c r="J10" s="65">
        <f>VLOOKUP($A10,'Return Data'!$B$7:$R$2843,13,0)</f>
        <v>50.170200000000001</v>
      </c>
      <c r="K10" s="66">
        <f t="shared" si="3"/>
        <v>20</v>
      </c>
      <c r="L10" s="65">
        <f>VLOOKUP($A10,'Return Data'!$B$7:$R$2843,17,0)</f>
        <v>14.0207</v>
      </c>
      <c r="M10" s="66">
        <f t="shared" si="4"/>
        <v>11</v>
      </c>
      <c r="N10" s="65">
        <f>VLOOKUP($A10,'Return Data'!$B$7:$R$2843,14,0)</f>
        <v>8.9835999999999991</v>
      </c>
      <c r="O10" s="66">
        <f t="shared" si="5"/>
        <v>13</v>
      </c>
      <c r="P10" s="65"/>
      <c r="Q10" s="66"/>
      <c r="R10" s="65">
        <f>VLOOKUP($A10,'Return Data'!$B$7:$R$2843,16,0)</f>
        <v>7.0003000000000002</v>
      </c>
      <c r="S10" s="67">
        <f t="shared" si="6"/>
        <v>21</v>
      </c>
    </row>
    <row r="11" spans="1:20" x14ac:dyDescent="0.3">
      <c r="A11" s="63" t="s">
        <v>826</v>
      </c>
      <c r="B11" s="64">
        <f>VLOOKUP($A11,'Return Data'!$B$7:$R$2843,3,0)</f>
        <v>44344</v>
      </c>
      <c r="C11" s="65">
        <f>VLOOKUP($A11,'Return Data'!$B$7:$R$2843,4,0)</f>
        <v>30.911000000000001</v>
      </c>
      <c r="D11" s="65">
        <f>VLOOKUP($A11,'Return Data'!$B$7:$R$2843,10,0)</f>
        <v>7.5876000000000001</v>
      </c>
      <c r="E11" s="66">
        <f t="shared" si="0"/>
        <v>4</v>
      </c>
      <c r="F11" s="65">
        <f>VLOOKUP($A11,'Return Data'!$B$7:$R$2843,11,0)</f>
        <v>17.630700000000001</v>
      </c>
      <c r="G11" s="66">
        <f t="shared" si="1"/>
        <v>16</v>
      </c>
      <c r="H11" s="65">
        <f>VLOOKUP($A11,'Return Data'!$B$7:$R$2843,12,0)</f>
        <v>30.641100000000002</v>
      </c>
      <c r="I11" s="66">
        <f t="shared" si="2"/>
        <v>13</v>
      </c>
      <c r="J11" s="65">
        <f>VLOOKUP($A11,'Return Data'!$B$7:$R$2843,13,0)</f>
        <v>57.660899999999998</v>
      </c>
      <c r="K11" s="66">
        <f t="shared" si="3"/>
        <v>15</v>
      </c>
      <c r="L11" s="65">
        <f>VLOOKUP($A11,'Return Data'!$B$7:$R$2843,17,0)</f>
        <v>13.686400000000001</v>
      </c>
      <c r="M11" s="66">
        <f t="shared" si="4"/>
        <v>13</v>
      </c>
      <c r="N11" s="65">
        <f>VLOOKUP($A11,'Return Data'!$B$7:$R$2843,14,0)</f>
        <v>11.1121</v>
      </c>
      <c r="O11" s="66">
        <f t="shared" si="5"/>
        <v>12</v>
      </c>
      <c r="P11" s="65">
        <f>VLOOKUP($A11,'Return Data'!$B$7:$R$2843,15,0)</f>
        <v>12.3165</v>
      </c>
      <c r="Q11" s="66">
        <f>RANK(P11,P$8:P$29,0)</f>
        <v>13</v>
      </c>
      <c r="R11" s="65">
        <f>VLOOKUP($A11,'Return Data'!$B$7:$R$2843,16,0)</f>
        <v>10.8325</v>
      </c>
      <c r="S11" s="67">
        <f t="shared" si="6"/>
        <v>19</v>
      </c>
    </row>
    <row r="12" spans="1:20" x14ac:dyDescent="0.3">
      <c r="A12" s="63" t="s">
        <v>827</v>
      </c>
      <c r="B12" s="64">
        <f>VLOOKUP($A12,'Return Data'!$B$7:$R$2843,3,0)</f>
        <v>44344</v>
      </c>
      <c r="C12" s="65">
        <f>VLOOKUP($A12,'Return Data'!$B$7:$R$2843,4,0)</f>
        <v>57.667200000000001</v>
      </c>
      <c r="D12" s="65">
        <f>VLOOKUP($A12,'Return Data'!$B$7:$R$2843,10,0)</f>
        <v>8.1995000000000005</v>
      </c>
      <c r="E12" s="66">
        <f t="shared" si="0"/>
        <v>2</v>
      </c>
      <c r="F12" s="65">
        <f>VLOOKUP($A12,'Return Data'!$B$7:$R$2843,11,0)</f>
        <v>34.367899999999999</v>
      </c>
      <c r="G12" s="66">
        <f t="shared" si="1"/>
        <v>2</v>
      </c>
      <c r="H12" s="65">
        <f>VLOOKUP($A12,'Return Data'!$B$7:$R$2843,12,0)</f>
        <v>47.2684</v>
      </c>
      <c r="I12" s="66">
        <f t="shared" si="2"/>
        <v>2</v>
      </c>
      <c r="J12" s="65">
        <f>VLOOKUP($A12,'Return Data'!$B$7:$R$2843,13,0)</f>
        <v>78.289500000000004</v>
      </c>
      <c r="K12" s="66">
        <f t="shared" si="3"/>
        <v>3</v>
      </c>
      <c r="L12" s="65">
        <f>VLOOKUP($A12,'Return Data'!$B$7:$R$2843,17,0)</f>
        <v>15.302099999999999</v>
      </c>
      <c r="M12" s="66">
        <f t="shared" si="4"/>
        <v>9</v>
      </c>
      <c r="N12" s="65">
        <f>VLOOKUP($A12,'Return Data'!$B$7:$R$2843,14,0)</f>
        <v>14.4603</v>
      </c>
      <c r="O12" s="66">
        <f t="shared" si="5"/>
        <v>4</v>
      </c>
      <c r="P12" s="65">
        <f>VLOOKUP($A12,'Return Data'!$B$7:$R$2843,15,0)</f>
        <v>15.004099999999999</v>
      </c>
      <c r="Q12" s="66">
        <f>RANK(P12,P$8:P$29,0)</f>
        <v>7</v>
      </c>
      <c r="R12" s="65">
        <f>VLOOKUP($A12,'Return Data'!$B$7:$R$2843,16,0)</f>
        <v>13.4863</v>
      </c>
      <c r="S12" s="67">
        <f t="shared" si="6"/>
        <v>15</v>
      </c>
    </row>
    <row r="13" spans="1:20" x14ac:dyDescent="0.3">
      <c r="A13" s="63" t="s">
        <v>829</v>
      </c>
      <c r="B13" s="64">
        <f>VLOOKUP($A13,'Return Data'!$B$7:$R$2843,3,0)</f>
        <v>44344</v>
      </c>
      <c r="C13" s="65">
        <f>VLOOKUP($A13,'Return Data'!$B$7:$R$2843,4,0)</f>
        <v>95.024000000000001</v>
      </c>
      <c r="D13" s="65">
        <f>VLOOKUP($A13,'Return Data'!$B$7:$R$2843,10,0)</f>
        <v>6.5267999999999997</v>
      </c>
      <c r="E13" s="66">
        <f t="shared" si="0"/>
        <v>7</v>
      </c>
      <c r="F13" s="65">
        <f>VLOOKUP($A13,'Return Data'!$B$7:$R$2843,11,0)</f>
        <v>28.757100000000001</v>
      </c>
      <c r="G13" s="66">
        <f t="shared" si="1"/>
        <v>4</v>
      </c>
      <c r="H13" s="65">
        <f>VLOOKUP($A13,'Return Data'!$B$7:$R$2843,12,0)</f>
        <v>34.503500000000003</v>
      </c>
      <c r="I13" s="66">
        <f t="shared" si="2"/>
        <v>7</v>
      </c>
      <c r="J13" s="65">
        <f>VLOOKUP($A13,'Return Data'!$B$7:$R$2843,13,0)</f>
        <v>65.815700000000007</v>
      </c>
      <c r="K13" s="66">
        <f t="shared" si="3"/>
        <v>7</v>
      </c>
      <c r="L13" s="65">
        <f>VLOOKUP($A13,'Return Data'!$B$7:$R$2843,17,0)</f>
        <v>8.2429000000000006</v>
      </c>
      <c r="M13" s="66">
        <f t="shared" si="4"/>
        <v>17</v>
      </c>
      <c r="N13" s="65">
        <f>VLOOKUP($A13,'Return Data'!$B$7:$R$2843,14,0)</f>
        <v>6.4756</v>
      </c>
      <c r="O13" s="66">
        <f t="shared" si="5"/>
        <v>15</v>
      </c>
      <c r="P13" s="65">
        <f>VLOOKUP($A13,'Return Data'!$B$7:$R$2843,15,0)</f>
        <v>10.008800000000001</v>
      </c>
      <c r="Q13" s="66">
        <f>RANK(P13,P$8:P$29,0)</f>
        <v>15</v>
      </c>
      <c r="R13" s="65">
        <f>VLOOKUP($A13,'Return Data'!$B$7:$R$2843,16,0)</f>
        <v>14.429600000000001</v>
      </c>
      <c r="S13" s="67">
        <f t="shared" si="6"/>
        <v>12</v>
      </c>
    </row>
    <row r="14" spans="1:20" x14ac:dyDescent="0.3">
      <c r="A14" s="63" t="s">
        <v>832</v>
      </c>
      <c r="B14" s="64">
        <f>VLOOKUP($A14,'Return Data'!$B$7:$R$2843,3,0)</f>
        <v>44344</v>
      </c>
      <c r="C14" s="65">
        <f>VLOOKUP($A14,'Return Data'!$B$7:$R$2843,4,0)</f>
        <v>42.41</v>
      </c>
      <c r="D14" s="65">
        <f>VLOOKUP($A14,'Return Data'!$B$7:$R$2843,10,0)</f>
        <v>7.8037999999999998</v>
      </c>
      <c r="E14" s="66">
        <f t="shared" si="0"/>
        <v>3</v>
      </c>
      <c r="F14" s="65">
        <f>VLOOKUP($A14,'Return Data'!$B$7:$R$2843,11,0)</f>
        <v>26.786200000000001</v>
      </c>
      <c r="G14" s="66">
        <f t="shared" si="1"/>
        <v>5</v>
      </c>
      <c r="H14" s="65">
        <f>VLOOKUP($A14,'Return Data'!$B$7:$R$2843,12,0)</f>
        <v>33.280999999999999</v>
      </c>
      <c r="I14" s="66">
        <f t="shared" si="2"/>
        <v>10</v>
      </c>
      <c r="J14" s="65">
        <f>VLOOKUP($A14,'Return Data'!$B$7:$R$2843,13,0)</f>
        <v>60.219099999999997</v>
      </c>
      <c r="K14" s="66">
        <f t="shared" si="3"/>
        <v>11</v>
      </c>
      <c r="L14" s="65">
        <f>VLOOKUP($A14,'Return Data'!$B$7:$R$2843,17,0)</f>
        <v>17.393899999999999</v>
      </c>
      <c r="M14" s="66">
        <f t="shared" si="4"/>
        <v>6</v>
      </c>
      <c r="N14" s="65">
        <f>VLOOKUP($A14,'Return Data'!$B$7:$R$2843,14,0)</f>
        <v>13.742800000000001</v>
      </c>
      <c r="O14" s="66">
        <f t="shared" si="5"/>
        <v>5</v>
      </c>
      <c r="P14" s="65">
        <f>VLOOKUP($A14,'Return Data'!$B$7:$R$2843,15,0)</f>
        <v>13.25</v>
      </c>
      <c r="Q14" s="66">
        <f>RANK(P14,P$8:P$29,0)</f>
        <v>11</v>
      </c>
      <c r="R14" s="65">
        <f>VLOOKUP($A14,'Return Data'!$B$7:$R$2843,16,0)</f>
        <v>12.785500000000001</v>
      </c>
      <c r="S14" s="67">
        <f t="shared" si="6"/>
        <v>17</v>
      </c>
    </row>
    <row r="15" spans="1:20" x14ac:dyDescent="0.3">
      <c r="A15" s="63" t="s">
        <v>835</v>
      </c>
      <c r="B15" s="64">
        <f>VLOOKUP($A15,'Return Data'!$B$7:$R$2843,3,0)</f>
        <v>44344</v>
      </c>
      <c r="C15" s="65">
        <f>VLOOKUP($A15,'Return Data'!$B$7:$R$2843,4,0)</f>
        <v>12.97</v>
      </c>
      <c r="D15" s="65">
        <f>VLOOKUP($A15,'Return Data'!$B$7:$R$2843,10,0)</f>
        <v>5.6189</v>
      </c>
      <c r="E15" s="66">
        <f t="shared" si="0"/>
        <v>13</v>
      </c>
      <c r="F15" s="65">
        <f>VLOOKUP($A15,'Return Data'!$B$7:$R$2843,11,0)</f>
        <v>15.084300000000001</v>
      </c>
      <c r="G15" s="66">
        <f t="shared" si="1"/>
        <v>20</v>
      </c>
      <c r="H15" s="65">
        <f>VLOOKUP($A15,'Return Data'!$B$7:$R$2843,12,0)</f>
        <v>26.4133</v>
      </c>
      <c r="I15" s="66">
        <f t="shared" si="2"/>
        <v>19</v>
      </c>
      <c r="J15" s="65">
        <f>VLOOKUP($A15,'Return Data'!$B$7:$R$2843,13,0)</f>
        <v>53.8553</v>
      </c>
      <c r="K15" s="66">
        <f t="shared" si="3"/>
        <v>16</v>
      </c>
      <c r="L15" s="65">
        <f>VLOOKUP($A15,'Return Data'!$B$7:$R$2843,17,0)</f>
        <v>13.5824</v>
      </c>
      <c r="M15" s="66">
        <f t="shared" si="4"/>
        <v>14</v>
      </c>
      <c r="N15" s="65">
        <f>VLOOKUP($A15,'Return Data'!$B$7:$R$2843,14,0)</f>
        <v>8.9741</v>
      </c>
      <c r="O15" s="66">
        <f>RANK(N15,N$8:N$29,0)</f>
        <v>14</v>
      </c>
      <c r="P15" s="65"/>
      <c r="Q15" s="66"/>
      <c r="R15" s="65">
        <f>VLOOKUP($A15,'Return Data'!$B$7:$R$2843,16,0)</f>
        <v>7.6478999999999999</v>
      </c>
      <c r="S15" s="67">
        <f t="shared" si="6"/>
        <v>20</v>
      </c>
    </row>
    <row r="16" spans="1:20" x14ac:dyDescent="0.3">
      <c r="A16" s="63" t="s">
        <v>837</v>
      </c>
      <c r="B16" s="64">
        <f>VLOOKUP($A16,'Return Data'!$B$7:$R$2843,3,0)</f>
        <v>44344</v>
      </c>
      <c r="C16" s="65">
        <f>VLOOKUP($A16,'Return Data'!$B$7:$R$2843,4,0)</f>
        <v>48.15</v>
      </c>
      <c r="D16" s="65">
        <f>VLOOKUP($A16,'Return Data'!$B$7:$R$2843,10,0)</f>
        <v>3.8611</v>
      </c>
      <c r="E16" s="66">
        <f t="shared" si="0"/>
        <v>20</v>
      </c>
      <c r="F16" s="65">
        <f>VLOOKUP($A16,'Return Data'!$B$7:$R$2843,11,0)</f>
        <v>13.964499999999999</v>
      </c>
      <c r="G16" s="66">
        <f t="shared" si="1"/>
        <v>21</v>
      </c>
      <c r="H16" s="65">
        <f>VLOOKUP($A16,'Return Data'!$B$7:$R$2843,12,0)</f>
        <v>21.621600000000001</v>
      </c>
      <c r="I16" s="66">
        <f t="shared" si="2"/>
        <v>22</v>
      </c>
      <c r="J16" s="65">
        <f>VLOOKUP($A16,'Return Data'!$B$7:$R$2843,13,0)</f>
        <v>53.441699999999997</v>
      </c>
      <c r="K16" s="66">
        <f t="shared" si="3"/>
        <v>17</v>
      </c>
      <c r="L16" s="65">
        <f>VLOOKUP($A16,'Return Data'!$B$7:$R$2843,17,0)</f>
        <v>13.0388</v>
      </c>
      <c r="M16" s="66">
        <f t="shared" si="4"/>
        <v>16</v>
      </c>
      <c r="N16" s="65">
        <f>VLOOKUP($A16,'Return Data'!$B$7:$R$2843,14,0)</f>
        <v>6.2085999999999997</v>
      </c>
      <c r="O16" s="66">
        <f>RANK(N16,N$8:N$29,0)</f>
        <v>16</v>
      </c>
      <c r="P16" s="65">
        <f>VLOOKUP($A16,'Return Data'!$B$7:$R$2843,15,0)</f>
        <v>13.315899999999999</v>
      </c>
      <c r="Q16" s="66">
        <f>RANK(P16,P$8:P$29,0)</f>
        <v>10</v>
      </c>
      <c r="R16" s="65">
        <f>VLOOKUP($A16,'Return Data'!$B$7:$R$2843,16,0)</f>
        <v>10.8856</v>
      </c>
      <c r="S16" s="67">
        <f t="shared" si="6"/>
        <v>18</v>
      </c>
    </row>
    <row r="17" spans="1:19" x14ac:dyDescent="0.3">
      <c r="A17" s="63" t="s">
        <v>839</v>
      </c>
      <c r="B17" s="64">
        <f>VLOOKUP($A17,'Return Data'!$B$7:$R$2843,3,0)</f>
        <v>44344</v>
      </c>
      <c r="C17" s="65">
        <f>VLOOKUP($A17,'Return Data'!$B$7:$R$2843,4,0)</f>
        <v>25.048500000000001</v>
      </c>
      <c r="D17" s="65">
        <f>VLOOKUP($A17,'Return Data'!$B$7:$R$2843,10,0)</f>
        <v>5.6195000000000004</v>
      </c>
      <c r="E17" s="66">
        <f t="shared" si="0"/>
        <v>12</v>
      </c>
      <c r="F17" s="65">
        <f>VLOOKUP($A17,'Return Data'!$B$7:$R$2843,11,0)</f>
        <v>18.517199999999999</v>
      </c>
      <c r="G17" s="66">
        <f t="shared" si="1"/>
        <v>14</v>
      </c>
      <c r="H17" s="65">
        <f>VLOOKUP($A17,'Return Data'!$B$7:$R$2843,12,0)</f>
        <v>34.268000000000001</v>
      </c>
      <c r="I17" s="66">
        <f t="shared" si="2"/>
        <v>8</v>
      </c>
      <c r="J17" s="65">
        <f>VLOOKUP($A17,'Return Data'!$B$7:$R$2843,13,0)</f>
        <v>68.444199999999995</v>
      </c>
      <c r="K17" s="66">
        <f t="shared" si="3"/>
        <v>5</v>
      </c>
      <c r="L17" s="65">
        <f>VLOOKUP($A17,'Return Data'!$B$7:$R$2843,17,0)</f>
        <v>22.703900000000001</v>
      </c>
      <c r="M17" s="66">
        <f t="shared" si="4"/>
        <v>2</v>
      </c>
      <c r="N17" s="65">
        <f>VLOOKUP($A17,'Return Data'!$B$7:$R$2843,14,0)</f>
        <v>19.9496</v>
      </c>
      <c r="O17" s="66">
        <f>RANK(N17,N$8:N$29,0)</f>
        <v>1</v>
      </c>
      <c r="P17" s="65">
        <f>VLOOKUP($A17,'Return Data'!$B$7:$R$2843,15,0)</f>
        <v>18.528300000000002</v>
      </c>
      <c r="Q17" s="66">
        <f>RANK(P17,P$8:P$29,0)</f>
        <v>1</v>
      </c>
      <c r="R17" s="65">
        <f>VLOOKUP($A17,'Return Data'!$B$7:$R$2843,16,0)</f>
        <v>14.9734</v>
      </c>
      <c r="S17" s="67">
        <f t="shared" si="6"/>
        <v>11</v>
      </c>
    </row>
    <row r="18" spans="1:19" x14ac:dyDescent="0.3">
      <c r="A18" s="63" t="s">
        <v>840</v>
      </c>
      <c r="B18" s="64">
        <f>VLOOKUP($A18,'Return Data'!$B$7:$R$2843,3,0)</f>
        <v>44344</v>
      </c>
      <c r="C18" s="65">
        <f>VLOOKUP($A18,'Return Data'!$B$7:$R$2843,4,0)</f>
        <v>10.280900000000001</v>
      </c>
      <c r="D18" s="65">
        <f>VLOOKUP($A18,'Return Data'!$B$7:$R$2843,10,0)</f>
        <v>2.7134999999999998</v>
      </c>
      <c r="E18" s="66">
        <f t="shared" si="0"/>
        <v>22</v>
      </c>
      <c r="F18" s="65">
        <f>VLOOKUP($A18,'Return Data'!$B$7:$R$2843,11,0)</f>
        <v>11.026</v>
      </c>
      <c r="G18" s="66">
        <f t="shared" si="1"/>
        <v>22</v>
      </c>
      <c r="H18" s="65">
        <f>VLOOKUP($A18,'Return Data'!$B$7:$R$2843,12,0)</f>
        <v>24.466100000000001</v>
      </c>
      <c r="I18" s="66">
        <f t="shared" si="2"/>
        <v>21</v>
      </c>
      <c r="J18" s="65">
        <f>VLOOKUP($A18,'Return Data'!$B$7:$R$2843,13,0)</f>
        <v>46.3765</v>
      </c>
      <c r="K18" s="66">
        <f t="shared" si="3"/>
        <v>22</v>
      </c>
      <c r="L18" s="65">
        <f>VLOOKUP($A18,'Return Data'!$B$7:$R$2843,17,0)</f>
        <v>5.5435999999999996</v>
      </c>
      <c r="M18" s="66">
        <f t="shared" si="4"/>
        <v>18</v>
      </c>
      <c r="N18" s="65">
        <f>VLOOKUP($A18,'Return Data'!$B$7:$R$2843,14,0)</f>
        <v>5.6024000000000003</v>
      </c>
      <c r="O18" s="66">
        <f>RANK(N18,N$8:N$29,0)</f>
        <v>17</v>
      </c>
      <c r="P18" s="65">
        <f>VLOOKUP($A18,'Return Data'!$B$7:$R$2843,15,0)</f>
        <v>11.8583</v>
      </c>
      <c r="Q18" s="66">
        <f>RANK(P18,P$8:P$29,0)</f>
        <v>14</v>
      </c>
      <c r="R18" s="65">
        <f>VLOOKUP($A18,'Return Data'!$B$7:$R$2843,16,0)</f>
        <v>0.20949999999999999</v>
      </c>
      <c r="S18" s="67">
        <f t="shared" si="6"/>
        <v>22</v>
      </c>
    </row>
    <row r="19" spans="1:19" x14ac:dyDescent="0.3">
      <c r="A19" s="63" t="s">
        <v>843</v>
      </c>
      <c r="B19" s="64">
        <f>VLOOKUP($A19,'Return Data'!$B$7:$R$2843,3,0)</f>
        <v>44344</v>
      </c>
      <c r="C19" s="65">
        <f>VLOOKUP($A19,'Return Data'!$B$7:$R$2843,4,0)</f>
        <v>14.063000000000001</v>
      </c>
      <c r="D19" s="65">
        <f>VLOOKUP($A19,'Return Data'!$B$7:$R$2843,10,0)</f>
        <v>4.8148</v>
      </c>
      <c r="E19" s="66">
        <f t="shared" si="0"/>
        <v>17</v>
      </c>
      <c r="F19" s="65">
        <f>VLOOKUP($A19,'Return Data'!$B$7:$R$2843,11,0)</f>
        <v>21.232800000000001</v>
      </c>
      <c r="G19" s="66">
        <f t="shared" si="1"/>
        <v>9</v>
      </c>
      <c r="H19" s="65">
        <f>VLOOKUP($A19,'Return Data'!$B$7:$R$2843,12,0)</f>
        <v>34.176099999999998</v>
      </c>
      <c r="I19" s="66">
        <f t="shared" si="2"/>
        <v>9</v>
      </c>
      <c r="J19" s="65">
        <f>VLOOKUP($A19,'Return Data'!$B$7:$R$2843,13,0)</f>
        <v>62.016100000000002</v>
      </c>
      <c r="K19" s="66">
        <f t="shared" ref="K19" si="7">RANK(J19,J$8:J$29,0)</f>
        <v>9</v>
      </c>
      <c r="L19" s="65"/>
      <c r="M19" s="66"/>
      <c r="N19" s="65"/>
      <c r="O19" s="66"/>
      <c r="P19" s="65"/>
      <c r="Q19" s="66"/>
      <c r="R19" s="65">
        <f>VLOOKUP($A19,'Return Data'!$B$7:$R$2843,16,0)</f>
        <v>20.018999999999998</v>
      </c>
      <c r="S19" s="67">
        <f t="shared" si="6"/>
        <v>3</v>
      </c>
    </row>
    <row r="20" spans="1:19" x14ac:dyDescent="0.3">
      <c r="A20" s="63" t="s">
        <v>845</v>
      </c>
      <c r="B20" s="64">
        <f>VLOOKUP($A20,'Return Data'!$B$7:$R$2843,3,0)</f>
        <v>44344</v>
      </c>
      <c r="C20" s="65">
        <f>VLOOKUP($A20,'Return Data'!$B$7:$R$2843,4,0)</f>
        <v>14.461</v>
      </c>
      <c r="D20" s="65">
        <f>VLOOKUP($A20,'Return Data'!$B$7:$R$2843,10,0)</f>
        <v>6.3935000000000004</v>
      </c>
      <c r="E20" s="66">
        <f t="shared" si="0"/>
        <v>8</v>
      </c>
      <c r="F20" s="65">
        <f>VLOOKUP($A20,'Return Data'!$B$7:$R$2843,11,0)</f>
        <v>17.655200000000001</v>
      </c>
      <c r="G20" s="66">
        <f t="shared" si="1"/>
        <v>15</v>
      </c>
      <c r="H20" s="65">
        <f>VLOOKUP($A20,'Return Data'!$B$7:$R$2843,12,0)</f>
        <v>25.485900000000001</v>
      </c>
      <c r="I20" s="66">
        <f t="shared" si="2"/>
        <v>20</v>
      </c>
      <c r="J20" s="65">
        <f>VLOOKUP($A20,'Return Data'!$B$7:$R$2843,13,0)</f>
        <v>48.944299999999998</v>
      </c>
      <c r="K20" s="66">
        <f t="shared" ref="K20:K27" si="8">RANK(J20,J$8:J$29,0)</f>
        <v>21</v>
      </c>
      <c r="L20" s="65">
        <f>VLOOKUP($A20,'Return Data'!$B$7:$R$2843,17,0)</f>
        <v>14.5063</v>
      </c>
      <c r="M20" s="66">
        <f t="shared" ref="M20" si="9">RANK(L20,L$8:L$29,0)</f>
        <v>10</v>
      </c>
      <c r="N20" s="65"/>
      <c r="O20" s="66"/>
      <c r="P20" s="65"/>
      <c r="Q20" s="66"/>
      <c r="R20" s="65">
        <f>VLOOKUP($A20,'Return Data'!$B$7:$R$2843,16,0)</f>
        <v>15.488099999999999</v>
      </c>
      <c r="S20" s="67">
        <f t="shared" si="6"/>
        <v>9</v>
      </c>
    </row>
    <row r="21" spans="1:19" x14ac:dyDescent="0.3">
      <c r="A21" s="63" t="s">
        <v>847</v>
      </c>
      <c r="B21" s="64">
        <f>VLOOKUP($A21,'Return Data'!$B$7:$R$2843,3,0)</f>
        <v>44344</v>
      </c>
      <c r="C21" s="65">
        <f>VLOOKUP($A21,'Return Data'!$B$7:$R$2843,4,0)</f>
        <v>16.436</v>
      </c>
      <c r="D21" s="65">
        <f>VLOOKUP($A21,'Return Data'!$B$7:$R$2843,10,0)</f>
        <v>5.7317</v>
      </c>
      <c r="E21" s="66">
        <f t="shared" si="0"/>
        <v>11</v>
      </c>
      <c r="F21" s="65">
        <f>VLOOKUP($A21,'Return Data'!$B$7:$R$2843,11,0)</f>
        <v>21.424299999999999</v>
      </c>
      <c r="G21" s="66">
        <f t="shared" si="1"/>
        <v>8</v>
      </c>
      <c r="H21" s="65">
        <f>VLOOKUP($A21,'Return Data'!$B$7:$R$2843,12,0)</f>
        <v>35.4206</v>
      </c>
      <c r="I21" s="66">
        <f t="shared" si="2"/>
        <v>5</v>
      </c>
      <c r="J21" s="65">
        <f>VLOOKUP($A21,'Return Data'!$B$7:$R$2843,13,0)</f>
        <v>76.427700000000002</v>
      </c>
      <c r="K21" s="66">
        <f t="shared" si="8"/>
        <v>4</v>
      </c>
      <c r="L21" s="65"/>
      <c r="M21" s="66"/>
      <c r="N21" s="65"/>
      <c r="O21" s="66"/>
      <c r="P21" s="65"/>
      <c r="Q21" s="66"/>
      <c r="R21" s="65">
        <f>VLOOKUP($A21,'Return Data'!$B$7:$R$2843,16,0)</f>
        <v>27.563300000000002</v>
      </c>
      <c r="S21" s="67">
        <f t="shared" si="6"/>
        <v>1</v>
      </c>
    </row>
    <row r="22" spans="1:19" x14ac:dyDescent="0.3">
      <c r="A22" s="63" t="s">
        <v>849</v>
      </c>
      <c r="B22" s="64">
        <f>VLOOKUP($A22,'Return Data'!$B$7:$R$2843,3,0)</f>
        <v>44344</v>
      </c>
      <c r="C22" s="65">
        <f>VLOOKUP($A22,'Return Data'!$B$7:$R$2843,4,0)</f>
        <v>30.8705</v>
      </c>
      <c r="D22" s="65">
        <f>VLOOKUP($A22,'Return Data'!$B$7:$R$2843,10,0)</f>
        <v>5.2755999999999998</v>
      </c>
      <c r="E22" s="66">
        <f t="shared" si="0"/>
        <v>16</v>
      </c>
      <c r="F22" s="65">
        <f>VLOOKUP($A22,'Return Data'!$B$7:$R$2843,11,0)</f>
        <v>15.196999999999999</v>
      </c>
      <c r="G22" s="66">
        <f t="shared" si="1"/>
        <v>19</v>
      </c>
      <c r="H22" s="65">
        <f>VLOOKUP($A22,'Return Data'!$B$7:$R$2843,12,0)</f>
        <v>30.467199999999998</v>
      </c>
      <c r="I22" s="66">
        <f t="shared" si="2"/>
        <v>14</v>
      </c>
      <c r="J22" s="65">
        <f>VLOOKUP($A22,'Return Data'!$B$7:$R$2843,13,0)</f>
        <v>53.025799999999997</v>
      </c>
      <c r="K22" s="66">
        <f t="shared" si="8"/>
        <v>18</v>
      </c>
      <c r="L22" s="65">
        <f>VLOOKUP($A22,'Return Data'!$B$7:$R$2843,17,0)</f>
        <v>17.555499999999999</v>
      </c>
      <c r="M22" s="66">
        <f t="shared" ref="M22:M27" si="10">RANK(L22,L$8:L$29,0)</f>
        <v>5</v>
      </c>
      <c r="N22" s="65">
        <f>VLOOKUP($A22,'Return Data'!$B$7:$R$2843,14,0)</f>
        <v>12.6196</v>
      </c>
      <c r="O22" s="66">
        <f t="shared" ref="O22:O27" si="11">RANK(N22,N$8:N$29,0)</f>
        <v>9</v>
      </c>
      <c r="P22" s="65">
        <f>VLOOKUP($A22,'Return Data'!$B$7:$R$2843,15,0)</f>
        <v>14.9217</v>
      </c>
      <c r="Q22" s="66">
        <f t="shared" ref="Q22:Q27" si="12">RANK(P22,P$8:P$29,0)</f>
        <v>8</v>
      </c>
      <c r="R22" s="65">
        <f>VLOOKUP($A22,'Return Data'!$B$7:$R$2843,16,0)</f>
        <v>15.0373</v>
      </c>
      <c r="S22" s="67">
        <f t="shared" si="6"/>
        <v>10</v>
      </c>
    </row>
    <row r="23" spans="1:19" x14ac:dyDescent="0.3">
      <c r="A23" s="63" t="s">
        <v>850</v>
      </c>
      <c r="B23" s="64">
        <f>VLOOKUP($A23,'Return Data'!$B$7:$R$2843,3,0)</f>
        <v>44344</v>
      </c>
      <c r="C23" s="65">
        <f>VLOOKUP($A23,'Return Data'!$B$7:$R$2843,4,0)</f>
        <v>67.516800000000003</v>
      </c>
      <c r="D23" s="65">
        <f>VLOOKUP($A23,'Return Data'!$B$7:$R$2843,10,0)</f>
        <v>4.3613999999999997</v>
      </c>
      <c r="E23" s="66">
        <f t="shared" si="0"/>
        <v>18</v>
      </c>
      <c r="F23" s="65">
        <f>VLOOKUP($A23,'Return Data'!$B$7:$R$2843,11,0)</f>
        <v>32.515799999999999</v>
      </c>
      <c r="G23" s="66">
        <f t="shared" si="1"/>
        <v>3</v>
      </c>
      <c r="H23" s="65">
        <f>VLOOKUP($A23,'Return Data'!$B$7:$R$2843,12,0)</f>
        <v>45.191499999999998</v>
      </c>
      <c r="I23" s="66">
        <f t="shared" si="2"/>
        <v>3</v>
      </c>
      <c r="J23" s="65">
        <f>VLOOKUP($A23,'Return Data'!$B$7:$R$2843,13,0)</f>
        <v>85.615700000000004</v>
      </c>
      <c r="K23" s="66">
        <f t="shared" si="8"/>
        <v>1</v>
      </c>
      <c r="L23" s="65">
        <f>VLOOKUP($A23,'Return Data'!$B$7:$R$2843,17,0)</f>
        <v>17.375299999999999</v>
      </c>
      <c r="M23" s="66">
        <f t="shared" si="10"/>
        <v>7</v>
      </c>
      <c r="N23" s="65">
        <f>VLOOKUP($A23,'Return Data'!$B$7:$R$2843,14,0)</f>
        <v>12.9056</v>
      </c>
      <c r="O23" s="66">
        <f t="shared" si="11"/>
        <v>8</v>
      </c>
      <c r="P23" s="65">
        <f>VLOOKUP($A23,'Return Data'!$B$7:$R$2843,15,0)</f>
        <v>15.1813</v>
      </c>
      <c r="Q23" s="66">
        <f t="shared" si="12"/>
        <v>6</v>
      </c>
      <c r="R23" s="65">
        <f>VLOOKUP($A23,'Return Data'!$B$7:$R$2843,16,0)</f>
        <v>14.150499999999999</v>
      </c>
      <c r="S23" s="67">
        <f t="shared" si="6"/>
        <v>14</v>
      </c>
    </row>
    <row r="24" spans="1:19" x14ac:dyDescent="0.3">
      <c r="A24" s="63" t="s">
        <v>852</v>
      </c>
      <c r="B24" s="64">
        <f>VLOOKUP($A24,'Return Data'!$B$7:$R$2843,3,0)</f>
        <v>44344</v>
      </c>
      <c r="C24" s="65">
        <f>VLOOKUP($A24,'Return Data'!$B$7:$R$2843,4,0)</f>
        <v>95.63</v>
      </c>
      <c r="D24" s="65">
        <f>VLOOKUP($A24,'Return Data'!$B$7:$R$2843,10,0)</f>
        <v>7.3048000000000002</v>
      </c>
      <c r="E24" s="66">
        <f t="shared" si="0"/>
        <v>6</v>
      </c>
      <c r="F24" s="65">
        <f>VLOOKUP($A24,'Return Data'!$B$7:$R$2843,11,0)</f>
        <v>24.437200000000001</v>
      </c>
      <c r="G24" s="66">
        <f t="shared" si="1"/>
        <v>6</v>
      </c>
      <c r="H24" s="65">
        <f>VLOOKUP($A24,'Return Data'!$B$7:$R$2843,12,0)</f>
        <v>38.293599999999998</v>
      </c>
      <c r="I24" s="66">
        <f t="shared" si="2"/>
        <v>4</v>
      </c>
      <c r="J24" s="65">
        <f>VLOOKUP($A24,'Return Data'!$B$7:$R$2843,13,0)</f>
        <v>64.1999</v>
      </c>
      <c r="K24" s="66">
        <f t="shared" si="8"/>
        <v>8</v>
      </c>
      <c r="L24" s="65">
        <f>VLOOKUP($A24,'Return Data'!$B$7:$R$2843,17,0)</f>
        <v>20.597100000000001</v>
      </c>
      <c r="M24" s="66">
        <f t="shared" si="10"/>
        <v>3</v>
      </c>
      <c r="N24" s="65">
        <f>VLOOKUP($A24,'Return Data'!$B$7:$R$2843,14,0)</f>
        <v>15.8811</v>
      </c>
      <c r="O24" s="66">
        <f t="shared" si="11"/>
        <v>3</v>
      </c>
      <c r="P24" s="65">
        <f>VLOOKUP($A24,'Return Data'!$B$7:$R$2843,15,0)</f>
        <v>15.9155</v>
      </c>
      <c r="Q24" s="66">
        <f t="shared" si="12"/>
        <v>4</v>
      </c>
      <c r="R24" s="65">
        <f>VLOOKUP($A24,'Return Data'!$B$7:$R$2843,16,0)</f>
        <v>15.623699999999999</v>
      </c>
      <c r="S24" s="67">
        <f t="shared" si="6"/>
        <v>8</v>
      </c>
    </row>
    <row r="25" spans="1:19" x14ac:dyDescent="0.3">
      <c r="A25" s="63" t="s">
        <v>854</v>
      </c>
      <c r="B25" s="64">
        <f>VLOOKUP($A25,'Return Data'!$B$7:$R$2843,3,0)</f>
        <v>44344</v>
      </c>
      <c r="C25" s="65">
        <f>VLOOKUP($A25,'Return Data'!$B$7:$R$2843,4,0)</f>
        <v>49.962400000000002</v>
      </c>
      <c r="D25" s="65">
        <f>VLOOKUP($A25,'Return Data'!$B$7:$R$2843,10,0)</f>
        <v>18.675799999999999</v>
      </c>
      <c r="E25" s="66">
        <f t="shared" si="0"/>
        <v>1</v>
      </c>
      <c r="F25" s="65">
        <f>VLOOKUP($A25,'Return Data'!$B$7:$R$2843,11,0)</f>
        <v>39.7288</v>
      </c>
      <c r="G25" s="66">
        <f t="shared" si="1"/>
        <v>1</v>
      </c>
      <c r="H25" s="65">
        <f>VLOOKUP($A25,'Return Data'!$B$7:$R$2843,12,0)</f>
        <v>50.1342</v>
      </c>
      <c r="I25" s="66">
        <f t="shared" si="2"/>
        <v>1</v>
      </c>
      <c r="J25" s="65">
        <f>VLOOKUP($A25,'Return Data'!$B$7:$R$2843,13,0)</f>
        <v>79.4298</v>
      </c>
      <c r="K25" s="66">
        <f t="shared" si="8"/>
        <v>2</v>
      </c>
      <c r="L25" s="65">
        <f>VLOOKUP($A25,'Return Data'!$B$7:$R$2843,17,0)</f>
        <v>23.6206</v>
      </c>
      <c r="M25" s="66">
        <f t="shared" si="10"/>
        <v>1</v>
      </c>
      <c r="N25" s="65">
        <f>VLOOKUP($A25,'Return Data'!$B$7:$R$2843,14,0)</f>
        <v>16.133500000000002</v>
      </c>
      <c r="O25" s="66">
        <f t="shared" si="11"/>
        <v>2</v>
      </c>
      <c r="P25" s="65">
        <f>VLOOKUP($A25,'Return Data'!$B$7:$R$2843,15,0)</f>
        <v>15.767200000000001</v>
      </c>
      <c r="Q25" s="66">
        <f t="shared" si="12"/>
        <v>5</v>
      </c>
      <c r="R25" s="65">
        <f>VLOOKUP($A25,'Return Data'!$B$7:$R$2843,16,0)</f>
        <v>13.3583</v>
      </c>
      <c r="S25" s="67">
        <f t="shared" si="6"/>
        <v>16</v>
      </c>
    </row>
    <row r="26" spans="1:19" x14ac:dyDescent="0.3">
      <c r="A26" s="63" t="s">
        <v>857</v>
      </c>
      <c r="B26" s="64">
        <f>VLOOKUP($A26,'Return Data'!$B$7:$R$2843,3,0)</f>
        <v>44344</v>
      </c>
      <c r="C26" s="65">
        <f>VLOOKUP($A26,'Return Data'!$B$7:$R$2843,4,0)</f>
        <v>199.6902</v>
      </c>
      <c r="D26" s="65">
        <f>VLOOKUP($A26,'Return Data'!$B$7:$R$2843,10,0)</f>
        <v>7.45</v>
      </c>
      <c r="E26" s="66">
        <f t="shared" si="0"/>
        <v>5</v>
      </c>
      <c r="F26" s="65">
        <f>VLOOKUP($A26,'Return Data'!$B$7:$R$2843,11,0)</f>
        <v>19.869299999999999</v>
      </c>
      <c r="G26" s="66">
        <f t="shared" si="1"/>
        <v>11</v>
      </c>
      <c r="H26" s="65">
        <f>VLOOKUP($A26,'Return Data'!$B$7:$R$2843,12,0)</f>
        <v>30.1571</v>
      </c>
      <c r="I26" s="66">
        <f t="shared" si="2"/>
        <v>16</v>
      </c>
      <c r="J26" s="65">
        <f>VLOOKUP($A26,'Return Data'!$B$7:$R$2843,13,0)</f>
        <v>59.161000000000001</v>
      </c>
      <c r="K26" s="66">
        <f t="shared" si="8"/>
        <v>12</v>
      </c>
      <c r="L26" s="65">
        <f>VLOOKUP($A26,'Return Data'!$B$7:$R$2843,17,0)</f>
        <v>16.716100000000001</v>
      </c>
      <c r="M26" s="66">
        <f t="shared" si="10"/>
        <v>8</v>
      </c>
      <c r="N26" s="65">
        <f>VLOOKUP($A26,'Return Data'!$B$7:$R$2843,14,0)</f>
        <v>13.3238</v>
      </c>
      <c r="O26" s="66">
        <f t="shared" si="11"/>
        <v>6</v>
      </c>
      <c r="P26" s="65">
        <f>VLOOKUP($A26,'Return Data'!$B$7:$R$2843,15,0)</f>
        <v>15.954800000000001</v>
      </c>
      <c r="Q26" s="66">
        <f t="shared" si="12"/>
        <v>3</v>
      </c>
      <c r="R26" s="65">
        <f>VLOOKUP($A26,'Return Data'!$B$7:$R$2843,16,0)</f>
        <v>19.7165</v>
      </c>
      <c r="S26" s="67">
        <f t="shared" si="6"/>
        <v>4</v>
      </c>
    </row>
    <row r="27" spans="1:19" x14ac:dyDescent="0.3">
      <c r="A27" s="63" t="s">
        <v>858</v>
      </c>
      <c r="B27" s="64">
        <f>VLOOKUP($A27,'Return Data'!$B$7:$R$2843,3,0)</f>
        <v>44344</v>
      </c>
      <c r="C27" s="65">
        <f>VLOOKUP($A27,'Return Data'!$B$7:$R$2843,4,0)</f>
        <v>237.7046</v>
      </c>
      <c r="D27" s="65">
        <f>VLOOKUP($A27,'Return Data'!$B$7:$R$2843,10,0)</f>
        <v>4.0993000000000004</v>
      </c>
      <c r="E27" s="66">
        <f t="shared" si="0"/>
        <v>19</v>
      </c>
      <c r="F27" s="65">
        <f>VLOOKUP($A27,'Return Data'!$B$7:$R$2843,11,0)</f>
        <v>19.308299999999999</v>
      </c>
      <c r="G27" s="66">
        <f t="shared" si="1"/>
        <v>12</v>
      </c>
      <c r="H27" s="65">
        <f>VLOOKUP($A27,'Return Data'!$B$7:$R$2843,12,0)</f>
        <v>28.335899999999999</v>
      </c>
      <c r="I27" s="66">
        <f t="shared" si="2"/>
        <v>17</v>
      </c>
      <c r="J27" s="65">
        <f>VLOOKUP($A27,'Return Data'!$B$7:$R$2843,13,0)</f>
        <v>50.922199999999997</v>
      </c>
      <c r="K27" s="66">
        <f t="shared" si="8"/>
        <v>19</v>
      </c>
      <c r="L27" s="65">
        <f>VLOOKUP($A27,'Return Data'!$B$7:$R$2843,17,0)</f>
        <v>13.043799999999999</v>
      </c>
      <c r="M27" s="66">
        <f t="shared" si="10"/>
        <v>15</v>
      </c>
      <c r="N27" s="65">
        <f>VLOOKUP($A27,'Return Data'!$B$7:$R$2843,14,0)</f>
        <v>12.252800000000001</v>
      </c>
      <c r="O27" s="66">
        <f t="shared" si="11"/>
        <v>10</v>
      </c>
      <c r="P27" s="65">
        <f>VLOOKUP($A27,'Return Data'!$B$7:$R$2843,15,0)</f>
        <v>14.2814</v>
      </c>
      <c r="Q27" s="66">
        <f t="shared" si="12"/>
        <v>9</v>
      </c>
      <c r="R27" s="65">
        <f>VLOOKUP($A27,'Return Data'!$B$7:$R$2843,16,0)</f>
        <v>18.313400000000001</v>
      </c>
      <c r="S27" s="67">
        <f t="shared" si="6"/>
        <v>6</v>
      </c>
    </row>
    <row r="28" spans="1:19" x14ac:dyDescent="0.3">
      <c r="A28" s="63" t="s">
        <v>861</v>
      </c>
      <c r="B28" s="64">
        <f>VLOOKUP($A28,'Return Data'!$B$7:$R$2843,3,0)</f>
        <v>44344</v>
      </c>
      <c r="C28" s="65">
        <f>VLOOKUP($A28,'Return Data'!$B$7:$R$2843,4,0)</f>
        <v>12.954700000000001</v>
      </c>
      <c r="D28" s="65">
        <f>VLOOKUP($A28,'Return Data'!$B$7:$R$2843,10,0)</f>
        <v>5.5829000000000004</v>
      </c>
      <c r="E28" s="66">
        <f t="shared" si="0"/>
        <v>14</v>
      </c>
      <c r="F28" s="65">
        <f>VLOOKUP($A28,'Return Data'!$B$7:$R$2843,11,0)</f>
        <v>23.348700000000001</v>
      </c>
      <c r="G28" s="66">
        <f t="shared" si="1"/>
        <v>7</v>
      </c>
      <c r="H28" s="65">
        <f>VLOOKUP($A28,'Return Data'!$B$7:$R$2843,12,0)</f>
        <v>34.9223</v>
      </c>
      <c r="I28" s="66">
        <f>RANK(H28,H$8:H$29,0)</f>
        <v>6</v>
      </c>
      <c r="J28" s="65">
        <f>VLOOKUP($A28,'Return Data'!$B$7:$R$2843,13,0)</f>
        <v>66.598500000000001</v>
      </c>
      <c r="K28" s="66">
        <f t="shared" ref="K28" si="13">RANK(J28,J$8:J$29,0)</f>
        <v>6</v>
      </c>
      <c r="L28" s="65"/>
      <c r="M28" s="66"/>
      <c r="N28" s="65"/>
      <c r="O28" s="66"/>
      <c r="P28" s="65"/>
      <c r="Q28" s="66"/>
      <c r="R28" s="65">
        <f>VLOOKUP($A28,'Return Data'!$B$7:$R$2843,16,0)</f>
        <v>19.122199999999999</v>
      </c>
      <c r="S28" s="67">
        <f t="shared" si="6"/>
        <v>5</v>
      </c>
    </row>
    <row r="29" spans="1:19" x14ac:dyDescent="0.3">
      <c r="A29" s="63" t="s">
        <v>863</v>
      </c>
      <c r="B29" s="64">
        <f>VLOOKUP($A29,'Return Data'!$B$7:$R$2843,3,0)</f>
        <v>44344</v>
      </c>
      <c r="C29" s="65">
        <f>VLOOKUP($A29,'Return Data'!$B$7:$R$2843,4,0)</f>
        <v>15.11</v>
      </c>
      <c r="D29" s="65">
        <f>VLOOKUP($A29,'Return Data'!$B$7:$R$2843,10,0)</f>
        <v>3.8488000000000002</v>
      </c>
      <c r="E29" s="66">
        <f t="shared" si="0"/>
        <v>21</v>
      </c>
      <c r="F29" s="65">
        <f>VLOOKUP($A29,'Return Data'!$B$7:$R$2843,11,0)</f>
        <v>20.686900000000001</v>
      </c>
      <c r="G29" s="66">
        <f t="shared" si="1"/>
        <v>10</v>
      </c>
      <c r="H29" s="65">
        <f>VLOOKUP($A29,'Return Data'!$B$7:$R$2843,12,0)</f>
        <v>32.311700000000002</v>
      </c>
      <c r="I29" s="66">
        <f>RANK(H29,H$8:H$29,0)</f>
        <v>12</v>
      </c>
      <c r="J29" s="65">
        <f>VLOOKUP($A29,'Return Data'!$B$7:$R$2843,13,0)</f>
        <v>58.3857</v>
      </c>
      <c r="K29" s="66">
        <f t="shared" ref="K29" si="14">RANK(J29,J$8:J$29,0)</f>
        <v>13</v>
      </c>
      <c r="L29" s="65"/>
      <c r="M29" s="66"/>
      <c r="N29" s="65"/>
      <c r="O29" s="66"/>
      <c r="P29" s="65"/>
      <c r="Q29" s="66"/>
      <c r="R29" s="65">
        <f>VLOOKUP($A29,'Return Data'!$B$7:$R$2843,16,0)</f>
        <v>25.5565</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6.3389545454545466</v>
      </c>
      <c r="E31" s="74"/>
      <c r="F31" s="75">
        <f>AVERAGE(F8:F29)</f>
        <v>21.43325909090909</v>
      </c>
      <c r="G31" s="74"/>
      <c r="H31" s="75">
        <f>AVERAGE(H8:H29)</f>
        <v>33.082131818181814</v>
      </c>
      <c r="I31" s="74"/>
      <c r="J31" s="75">
        <f>AVERAGE(J8:J29)</f>
        <v>61.721472727272747</v>
      </c>
      <c r="K31" s="74"/>
      <c r="L31" s="75">
        <f>AVERAGE(L8:L29)</f>
        <v>15.512277777777777</v>
      </c>
      <c r="M31" s="74"/>
      <c r="N31" s="75">
        <f>AVERAGE(N8:N29)</f>
        <v>11.983194117647059</v>
      </c>
      <c r="O31" s="74"/>
      <c r="P31" s="75">
        <f>AVERAGE(P8:P29)</f>
        <v>14.445813333333332</v>
      </c>
      <c r="Q31" s="74"/>
      <c r="R31" s="75">
        <f>AVERAGE(R8:R29)</f>
        <v>14.872154545454547</v>
      </c>
      <c r="S31" s="76"/>
    </row>
    <row r="32" spans="1:19" x14ac:dyDescent="0.3">
      <c r="A32" s="73" t="s">
        <v>28</v>
      </c>
      <c r="B32" s="74"/>
      <c r="C32" s="74"/>
      <c r="D32" s="75">
        <f>MIN(D8:D29)</f>
        <v>2.7134999999999998</v>
      </c>
      <c r="E32" s="74"/>
      <c r="F32" s="75">
        <f>MIN(F8:F29)</f>
        <v>11.026</v>
      </c>
      <c r="G32" s="74"/>
      <c r="H32" s="75">
        <f>MIN(H8:H29)</f>
        <v>21.621600000000001</v>
      </c>
      <c r="I32" s="74"/>
      <c r="J32" s="75">
        <f>MIN(J8:J29)</f>
        <v>46.3765</v>
      </c>
      <c r="K32" s="74"/>
      <c r="L32" s="75">
        <f>MIN(L8:L29)</f>
        <v>5.5435999999999996</v>
      </c>
      <c r="M32" s="74"/>
      <c r="N32" s="75">
        <f>MIN(N8:N29)</f>
        <v>5.6024000000000003</v>
      </c>
      <c r="O32" s="74"/>
      <c r="P32" s="75">
        <f>MIN(P8:P29)</f>
        <v>10.008800000000001</v>
      </c>
      <c r="Q32" s="74"/>
      <c r="R32" s="75">
        <f>MIN(R8:R29)</f>
        <v>0.20949999999999999</v>
      </c>
      <c r="S32" s="76"/>
    </row>
    <row r="33" spans="1:19" ht="15" thickBot="1" x14ac:dyDescent="0.35">
      <c r="A33" s="77" t="s">
        <v>29</v>
      </c>
      <c r="B33" s="78"/>
      <c r="C33" s="78"/>
      <c r="D33" s="79">
        <f>MAX(D8:D29)</f>
        <v>18.675799999999999</v>
      </c>
      <c r="E33" s="78"/>
      <c r="F33" s="79">
        <f>MAX(F8:F29)</f>
        <v>39.7288</v>
      </c>
      <c r="G33" s="78"/>
      <c r="H33" s="79">
        <f>MAX(H8:H29)</f>
        <v>50.1342</v>
      </c>
      <c r="I33" s="78"/>
      <c r="J33" s="79">
        <f>MAX(J8:J29)</f>
        <v>85.615700000000004</v>
      </c>
      <c r="K33" s="78"/>
      <c r="L33" s="79">
        <f>MAX(L8:L29)</f>
        <v>23.6206</v>
      </c>
      <c r="M33" s="78"/>
      <c r="N33" s="79">
        <f>MAX(N8:N29)</f>
        <v>19.9496</v>
      </c>
      <c r="O33" s="78"/>
      <c r="P33" s="79">
        <f>MAX(P8:P29)</f>
        <v>18.528300000000002</v>
      </c>
      <c r="Q33" s="78"/>
      <c r="R33" s="79">
        <f>MAX(R8:R29)</f>
        <v>27.563300000000002</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44344</v>
      </c>
      <c r="C8" s="65">
        <f>VLOOKUP($A8,'Return Data'!$B$7:$R$2843,4,0)</f>
        <v>51.745399999999997</v>
      </c>
      <c r="D8" s="65">
        <f>VLOOKUP($A8,'Return Data'!$B$7:$R$2843,10,0)</f>
        <v>14.0543</v>
      </c>
      <c r="E8" s="66">
        <f t="shared" ref="E8:E30" si="0">RANK(D8,D$8:D$30,0)</f>
        <v>18</v>
      </c>
      <c r="F8" s="65">
        <f>VLOOKUP($A8,'Return Data'!$B$7:$R$2843,11,0)</f>
        <v>38.0794</v>
      </c>
      <c r="G8" s="66">
        <f t="shared" ref="G8:G18" si="1">RANK(F8,F$8:F$30,0)</f>
        <v>15</v>
      </c>
      <c r="H8" s="65">
        <f>VLOOKUP($A8,'Return Data'!$B$7:$R$2843,12,0)</f>
        <v>57.767099999999999</v>
      </c>
      <c r="I8" s="66">
        <f t="shared" ref="I8" si="2">RANK(H8,H$8:H$30,0)</f>
        <v>9</v>
      </c>
      <c r="J8" s="65">
        <f>VLOOKUP($A8,'Return Data'!$B$7:$R$2843,13,0)</f>
        <v>121.18049999999999</v>
      </c>
      <c r="K8" s="66">
        <f t="shared" ref="K8" si="3">RANK(J8,J$8:J$30,0)</f>
        <v>6</v>
      </c>
      <c r="L8" s="65">
        <f>VLOOKUP($A8,'Return Data'!$B$7:$R$2843,17,0)</f>
        <v>16.8797</v>
      </c>
      <c r="M8" s="66">
        <f>RANK(L8,L$8:L$30,0)</f>
        <v>20</v>
      </c>
      <c r="N8" s="65">
        <f>VLOOKUP($A8,'Return Data'!$B$7:$R$2843,14,0)</f>
        <v>6.0372000000000003</v>
      </c>
      <c r="O8" s="66">
        <f>RANK(N8,N$8:N$30,0)</f>
        <v>15</v>
      </c>
      <c r="P8" s="65">
        <f>VLOOKUP($A8,'Return Data'!$B$7:$R$2843,15,0)</f>
        <v>13.968999999999999</v>
      </c>
      <c r="Q8" s="66">
        <f>RANK(P8,P$8:P$30,0)</f>
        <v>11</v>
      </c>
      <c r="R8" s="65">
        <f>VLOOKUP($A8,'Return Data'!$B$7:$R$2843,16,0)</f>
        <v>17.568300000000001</v>
      </c>
      <c r="S8" s="67">
        <f t="shared" ref="S8:S30" si="4">RANK(R8,R$8:R$30,0)</f>
        <v>17</v>
      </c>
    </row>
    <row r="9" spans="1:20" x14ac:dyDescent="0.3">
      <c r="A9" s="63" t="s">
        <v>1452</v>
      </c>
      <c r="B9" s="64">
        <f>VLOOKUP($A9,'Return Data'!$B$7:$R$2843,3,0)</f>
        <v>44344</v>
      </c>
      <c r="C9" s="65">
        <f>VLOOKUP($A9,'Return Data'!$B$7:$R$2843,4,0)</f>
        <v>53.91</v>
      </c>
      <c r="D9" s="65">
        <f>VLOOKUP($A9,'Return Data'!$B$7:$R$2843,10,0)</f>
        <v>17.246600000000001</v>
      </c>
      <c r="E9" s="66">
        <f t="shared" si="0"/>
        <v>10</v>
      </c>
      <c r="F9" s="65">
        <f>VLOOKUP($A9,'Return Data'!$B$7:$R$2843,11,0)</f>
        <v>32.6526</v>
      </c>
      <c r="G9" s="66">
        <f t="shared" si="1"/>
        <v>22</v>
      </c>
      <c r="H9" s="65">
        <f>VLOOKUP($A9,'Return Data'!$B$7:$R$2843,12,0)</f>
        <v>48.5533</v>
      </c>
      <c r="I9" s="66">
        <f t="shared" ref="I9:I30" si="5">RANK(H9,H$8:H$30,0)</f>
        <v>21</v>
      </c>
      <c r="J9" s="65">
        <f>VLOOKUP($A9,'Return Data'!$B$7:$R$2843,13,0)</f>
        <v>94.410399999999996</v>
      </c>
      <c r="K9" s="66">
        <f t="shared" ref="K9:K30" si="6">RANK(J9,J$8:J$30,0)</f>
        <v>23</v>
      </c>
      <c r="L9" s="65">
        <f>VLOOKUP($A9,'Return Data'!$B$7:$R$2843,17,0)</f>
        <v>32.507199999999997</v>
      </c>
      <c r="M9" s="66">
        <f t="shared" ref="M9:M30" si="7">RANK(L9,L$8:L$30,0)</f>
        <v>5</v>
      </c>
      <c r="N9" s="65">
        <f>VLOOKUP($A9,'Return Data'!$B$7:$R$2843,14,0)</f>
        <v>22.9208</v>
      </c>
      <c r="O9" s="66">
        <f t="shared" ref="O9:O30" si="8">RANK(N9,N$8:N$30,0)</f>
        <v>2</v>
      </c>
      <c r="P9" s="65">
        <f>VLOOKUP($A9,'Return Data'!$B$7:$R$2843,15,0)</f>
        <v>21.296700000000001</v>
      </c>
      <c r="Q9" s="66">
        <f t="shared" ref="Q9:Q30" si="9">RANK(P9,P$8:P$30,0)</f>
        <v>3</v>
      </c>
      <c r="R9" s="65">
        <f>VLOOKUP($A9,'Return Data'!$B$7:$R$2843,16,0)</f>
        <v>25.191199999999998</v>
      </c>
      <c r="S9" s="67">
        <f t="shared" si="4"/>
        <v>10</v>
      </c>
    </row>
    <row r="10" spans="1:20" x14ac:dyDescent="0.3">
      <c r="A10" s="63" t="s">
        <v>1454</v>
      </c>
      <c r="B10" s="64">
        <f>VLOOKUP($A10,'Return Data'!$B$7:$R$2843,3,0)</f>
        <v>44344</v>
      </c>
      <c r="C10" s="65">
        <f>VLOOKUP($A10,'Return Data'!$B$7:$R$2843,4,0)</f>
        <v>22.1</v>
      </c>
      <c r="D10" s="65">
        <f>VLOOKUP($A10,'Return Data'!$B$7:$R$2843,10,0)</f>
        <v>19.137499999999999</v>
      </c>
      <c r="E10" s="66">
        <f t="shared" si="0"/>
        <v>4</v>
      </c>
      <c r="F10" s="65">
        <f>VLOOKUP($A10,'Return Data'!$B$7:$R$2843,11,0)</f>
        <v>41.485300000000002</v>
      </c>
      <c r="G10" s="66">
        <f t="shared" si="1"/>
        <v>8</v>
      </c>
      <c r="H10" s="65">
        <f>VLOOKUP($A10,'Return Data'!$B$7:$R$2843,12,0)</f>
        <v>59.913200000000003</v>
      </c>
      <c r="I10" s="66">
        <f t="shared" si="5"/>
        <v>5</v>
      </c>
      <c r="J10" s="65">
        <f>VLOOKUP($A10,'Return Data'!$B$7:$R$2843,13,0)</f>
        <v>122.11060000000001</v>
      </c>
      <c r="K10" s="66">
        <f t="shared" si="6"/>
        <v>5</v>
      </c>
      <c r="L10" s="65">
        <f>VLOOKUP($A10,'Return Data'!$B$7:$R$2843,17,0)</f>
        <v>42.6494</v>
      </c>
      <c r="M10" s="66">
        <f t="shared" si="7"/>
        <v>2</v>
      </c>
      <c r="N10" s="65"/>
      <c r="O10" s="66"/>
      <c r="P10" s="65"/>
      <c r="Q10" s="66"/>
      <c r="R10" s="65">
        <f>VLOOKUP($A10,'Return Data'!$B$7:$R$2843,16,0)</f>
        <v>38.382399999999997</v>
      </c>
      <c r="S10" s="67">
        <f t="shared" si="4"/>
        <v>2</v>
      </c>
    </row>
    <row r="11" spans="1:20" x14ac:dyDescent="0.3">
      <c r="A11" s="63" t="s">
        <v>1456</v>
      </c>
      <c r="B11" s="64">
        <f>VLOOKUP($A11,'Return Data'!$B$7:$R$2843,3,0)</f>
        <v>44344</v>
      </c>
      <c r="C11" s="65">
        <f>VLOOKUP($A11,'Return Data'!$B$7:$R$2843,4,0)</f>
        <v>18.55</v>
      </c>
      <c r="D11" s="65">
        <f>VLOOKUP($A11,'Return Data'!$B$7:$R$2843,10,0)</f>
        <v>18.834099999999999</v>
      </c>
      <c r="E11" s="66">
        <f t="shared" si="0"/>
        <v>5</v>
      </c>
      <c r="F11" s="65">
        <f>VLOOKUP($A11,'Return Data'!$B$7:$R$2843,11,0)</f>
        <v>41.171999999999997</v>
      </c>
      <c r="G11" s="66">
        <f t="shared" si="1"/>
        <v>10</v>
      </c>
      <c r="H11" s="65">
        <f>VLOOKUP($A11,'Return Data'!$B$7:$R$2843,12,0)</f>
        <v>57.070300000000003</v>
      </c>
      <c r="I11" s="66">
        <f t="shared" si="5"/>
        <v>11</v>
      </c>
      <c r="J11" s="65">
        <f>VLOOKUP($A11,'Return Data'!$B$7:$R$2843,13,0)</f>
        <v>117.2131</v>
      </c>
      <c r="K11" s="66">
        <f t="shared" si="6"/>
        <v>10</v>
      </c>
      <c r="L11" s="65">
        <f>VLOOKUP($A11,'Return Data'!$B$7:$R$2843,17,0)</f>
        <v>32.486800000000002</v>
      </c>
      <c r="M11" s="66">
        <f t="shared" si="7"/>
        <v>6</v>
      </c>
      <c r="N11" s="65"/>
      <c r="O11" s="66"/>
      <c r="P11" s="65"/>
      <c r="Q11" s="66"/>
      <c r="R11" s="65">
        <f>VLOOKUP($A11,'Return Data'!$B$7:$R$2843,16,0)</f>
        <v>31.093699999999998</v>
      </c>
      <c r="S11" s="67">
        <f t="shared" si="4"/>
        <v>6</v>
      </c>
    </row>
    <row r="12" spans="1:20" x14ac:dyDescent="0.3">
      <c r="A12" s="63" t="s">
        <v>1458</v>
      </c>
      <c r="B12" s="64">
        <f>VLOOKUP($A12,'Return Data'!$B$7:$R$2843,3,0)</f>
        <v>44344</v>
      </c>
      <c r="C12" s="65">
        <f>VLOOKUP($A12,'Return Data'!$B$7:$R$2843,4,0)</f>
        <v>93.77</v>
      </c>
      <c r="D12" s="65">
        <f>VLOOKUP($A12,'Return Data'!$B$7:$R$2843,10,0)</f>
        <v>14.3063</v>
      </c>
      <c r="E12" s="66">
        <f t="shared" si="0"/>
        <v>17</v>
      </c>
      <c r="F12" s="65">
        <f>VLOOKUP($A12,'Return Data'!$B$7:$R$2843,11,0)</f>
        <v>32.206400000000002</v>
      </c>
      <c r="G12" s="66">
        <f t="shared" si="1"/>
        <v>23</v>
      </c>
      <c r="H12" s="65">
        <f>VLOOKUP($A12,'Return Data'!$B$7:$R$2843,12,0)</f>
        <v>48.051699999999997</v>
      </c>
      <c r="I12" s="66">
        <f t="shared" si="5"/>
        <v>22</v>
      </c>
      <c r="J12" s="65">
        <f>VLOOKUP($A12,'Return Data'!$B$7:$R$2843,13,0)</f>
        <v>112.1589</v>
      </c>
      <c r="K12" s="66">
        <f t="shared" si="6"/>
        <v>15</v>
      </c>
      <c r="L12" s="65">
        <f>VLOOKUP($A12,'Return Data'!$B$7:$R$2843,17,0)</f>
        <v>25.761500000000002</v>
      </c>
      <c r="M12" s="66">
        <f t="shared" si="7"/>
        <v>13</v>
      </c>
      <c r="N12" s="65">
        <f>VLOOKUP($A12,'Return Data'!$B$7:$R$2843,14,0)</f>
        <v>13.1554</v>
      </c>
      <c r="O12" s="66">
        <f t="shared" si="8"/>
        <v>8</v>
      </c>
      <c r="P12" s="65">
        <f>VLOOKUP($A12,'Return Data'!$B$7:$R$2843,15,0)</f>
        <v>15.6014</v>
      </c>
      <c r="Q12" s="66">
        <f t="shared" si="9"/>
        <v>9</v>
      </c>
      <c r="R12" s="65">
        <f>VLOOKUP($A12,'Return Data'!$B$7:$R$2843,16,0)</f>
        <v>22.068000000000001</v>
      </c>
      <c r="S12" s="67">
        <f t="shared" si="4"/>
        <v>12</v>
      </c>
    </row>
    <row r="13" spans="1:20" x14ac:dyDescent="0.3">
      <c r="A13" s="63" t="s">
        <v>1460</v>
      </c>
      <c r="B13" s="64">
        <f>VLOOKUP($A13,'Return Data'!$B$7:$R$2843,3,0)</f>
        <v>44344</v>
      </c>
      <c r="C13" s="65">
        <f>VLOOKUP($A13,'Return Data'!$B$7:$R$2843,4,0)</f>
        <v>20.484000000000002</v>
      </c>
      <c r="D13" s="65">
        <f>VLOOKUP($A13,'Return Data'!$B$7:$R$2843,10,0)</f>
        <v>15.111000000000001</v>
      </c>
      <c r="E13" s="66">
        <f t="shared" si="0"/>
        <v>14</v>
      </c>
      <c r="F13" s="65">
        <f>VLOOKUP($A13,'Return Data'!$B$7:$R$2843,11,0)</f>
        <v>41.542299999999997</v>
      </c>
      <c r="G13" s="66">
        <f t="shared" si="1"/>
        <v>7</v>
      </c>
      <c r="H13" s="65">
        <f>VLOOKUP($A13,'Return Data'!$B$7:$R$2843,12,0)</f>
        <v>60.068800000000003</v>
      </c>
      <c r="I13" s="66">
        <f t="shared" si="5"/>
        <v>4</v>
      </c>
      <c r="J13" s="65">
        <f>VLOOKUP($A13,'Return Data'!$B$7:$R$2843,13,0)</f>
        <v>115.9165</v>
      </c>
      <c r="K13" s="66">
        <f t="shared" si="6"/>
        <v>12</v>
      </c>
      <c r="L13" s="65">
        <f>VLOOKUP($A13,'Return Data'!$B$7:$R$2843,17,0)</f>
        <v>33.005899999999997</v>
      </c>
      <c r="M13" s="66">
        <f t="shared" si="7"/>
        <v>4</v>
      </c>
      <c r="N13" s="65"/>
      <c r="O13" s="66"/>
      <c r="P13" s="65"/>
      <c r="Q13" s="66"/>
      <c r="R13" s="65">
        <f>VLOOKUP($A13,'Return Data'!$B$7:$R$2843,16,0)</f>
        <v>36.507399999999997</v>
      </c>
      <c r="S13" s="67">
        <f t="shared" si="4"/>
        <v>4</v>
      </c>
    </row>
    <row r="14" spans="1:20" x14ac:dyDescent="0.3">
      <c r="A14" s="63" t="s">
        <v>1463</v>
      </c>
      <c r="B14" s="64">
        <f>VLOOKUP($A14,'Return Data'!$B$7:$R$2843,3,0)</f>
        <v>44344</v>
      </c>
      <c r="C14" s="65">
        <f>VLOOKUP($A14,'Return Data'!$B$7:$R$2843,4,0)</f>
        <v>81.329899999999995</v>
      </c>
      <c r="D14" s="65">
        <f>VLOOKUP($A14,'Return Data'!$B$7:$R$2843,10,0)</f>
        <v>12.122999999999999</v>
      </c>
      <c r="E14" s="66">
        <f t="shared" si="0"/>
        <v>23</v>
      </c>
      <c r="F14" s="65">
        <f>VLOOKUP($A14,'Return Data'!$B$7:$R$2843,11,0)</f>
        <v>36.560600000000001</v>
      </c>
      <c r="G14" s="66">
        <f t="shared" si="1"/>
        <v>18</v>
      </c>
      <c r="H14" s="65">
        <f>VLOOKUP($A14,'Return Data'!$B$7:$R$2843,12,0)</f>
        <v>55.548699999999997</v>
      </c>
      <c r="I14" s="66">
        <f t="shared" si="5"/>
        <v>14</v>
      </c>
      <c r="J14" s="65">
        <f>VLOOKUP($A14,'Return Data'!$B$7:$R$2843,13,0)</f>
        <v>113.0823</v>
      </c>
      <c r="K14" s="66">
        <f t="shared" si="6"/>
        <v>14</v>
      </c>
      <c r="L14" s="65">
        <f>VLOOKUP($A14,'Return Data'!$B$7:$R$2843,17,0)</f>
        <v>17.183</v>
      </c>
      <c r="M14" s="66">
        <f t="shared" si="7"/>
        <v>19</v>
      </c>
      <c r="N14" s="65">
        <f>VLOOKUP($A14,'Return Data'!$B$7:$R$2843,14,0)</f>
        <v>8.3689999999999998</v>
      </c>
      <c r="O14" s="66">
        <f t="shared" si="8"/>
        <v>12</v>
      </c>
      <c r="P14" s="65">
        <f>VLOOKUP($A14,'Return Data'!$B$7:$R$2843,15,0)</f>
        <v>13.6381</v>
      </c>
      <c r="Q14" s="66">
        <f t="shared" si="9"/>
        <v>12</v>
      </c>
      <c r="R14" s="65">
        <f>VLOOKUP($A14,'Return Data'!$B$7:$R$2843,16,0)</f>
        <v>20.293299999999999</v>
      </c>
      <c r="S14" s="67">
        <f t="shared" si="4"/>
        <v>15</v>
      </c>
    </row>
    <row r="15" spans="1:20" x14ac:dyDescent="0.3">
      <c r="A15" s="63" t="s">
        <v>1464</v>
      </c>
      <c r="B15" s="64">
        <f>VLOOKUP($A15,'Return Data'!$B$7:$R$2843,3,0)</f>
        <v>44344</v>
      </c>
      <c r="C15" s="65">
        <f>VLOOKUP($A15,'Return Data'!$B$7:$R$2843,4,0)</f>
        <v>66.460999999999999</v>
      </c>
      <c r="D15" s="65">
        <f>VLOOKUP($A15,'Return Data'!$B$7:$R$2843,10,0)</f>
        <v>16.400200000000002</v>
      </c>
      <c r="E15" s="66">
        <f t="shared" si="0"/>
        <v>12</v>
      </c>
      <c r="F15" s="65">
        <f>VLOOKUP($A15,'Return Data'!$B$7:$R$2843,11,0)</f>
        <v>43.256500000000003</v>
      </c>
      <c r="G15" s="66">
        <f t="shared" si="1"/>
        <v>4</v>
      </c>
      <c r="H15" s="65">
        <f>VLOOKUP($A15,'Return Data'!$B$7:$R$2843,12,0)</f>
        <v>56.103299999999997</v>
      </c>
      <c r="I15" s="66">
        <f t="shared" si="5"/>
        <v>13</v>
      </c>
      <c r="J15" s="65">
        <f>VLOOKUP($A15,'Return Data'!$B$7:$R$2843,13,0)</f>
        <v>120.3395</v>
      </c>
      <c r="K15" s="66">
        <f t="shared" si="6"/>
        <v>7</v>
      </c>
      <c r="L15" s="65">
        <f>VLOOKUP($A15,'Return Data'!$B$7:$R$2843,17,0)</f>
        <v>18.213799999999999</v>
      </c>
      <c r="M15" s="66">
        <f t="shared" si="7"/>
        <v>18</v>
      </c>
      <c r="N15" s="65">
        <f>VLOOKUP($A15,'Return Data'!$B$7:$R$2843,14,0)</f>
        <v>10.705399999999999</v>
      </c>
      <c r="O15" s="66">
        <f t="shared" si="8"/>
        <v>9</v>
      </c>
      <c r="P15" s="65">
        <f>VLOOKUP($A15,'Return Data'!$B$7:$R$2843,15,0)</f>
        <v>19.303899999999999</v>
      </c>
      <c r="Q15" s="66">
        <f t="shared" si="9"/>
        <v>6</v>
      </c>
      <c r="R15" s="65">
        <f>VLOOKUP($A15,'Return Data'!$B$7:$R$2843,16,0)</f>
        <v>18.5352</v>
      </c>
      <c r="S15" s="67">
        <f t="shared" si="4"/>
        <v>16</v>
      </c>
    </row>
    <row r="16" spans="1:20" x14ac:dyDescent="0.3">
      <c r="A16" s="63" t="s">
        <v>1467</v>
      </c>
      <c r="B16" s="64">
        <f>VLOOKUP($A16,'Return Data'!$B$7:$R$2843,3,0)</f>
        <v>44344</v>
      </c>
      <c r="C16" s="65">
        <f>VLOOKUP($A16,'Return Data'!$B$7:$R$2843,4,0)</f>
        <v>75.473799999999997</v>
      </c>
      <c r="D16" s="65">
        <f>VLOOKUP($A16,'Return Data'!$B$7:$R$2843,10,0)</f>
        <v>12.5205</v>
      </c>
      <c r="E16" s="66">
        <f t="shared" si="0"/>
        <v>22</v>
      </c>
      <c r="F16" s="65">
        <f>VLOOKUP($A16,'Return Data'!$B$7:$R$2843,11,0)</f>
        <v>33.320999999999998</v>
      </c>
      <c r="G16" s="66">
        <f t="shared" si="1"/>
        <v>20</v>
      </c>
      <c r="H16" s="65">
        <f>VLOOKUP($A16,'Return Data'!$B$7:$R$2843,12,0)</f>
        <v>52.345799999999997</v>
      </c>
      <c r="I16" s="66">
        <f t="shared" si="5"/>
        <v>16</v>
      </c>
      <c r="J16" s="65">
        <f>VLOOKUP($A16,'Return Data'!$B$7:$R$2843,13,0)</f>
        <v>107.1112</v>
      </c>
      <c r="K16" s="66">
        <f t="shared" si="6"/>
        <v>17</v>
      </c>
      <c r="L16" s="65">
        <f>VLOOKUP($A16,'Return Data'!$B$7:$R$2843,17,0)</f>
        <v>19.113199999999999</v>
      </c>
      <c r="M16" s="66">
        <f t="shared" si="7"/>
        <v>17</v>
      </c>
      <c r="N16" s="65">
        <f>VLOOKUP($A16,'Return Data'!$B$7:$R$2843,14,0)</f>
        <v>6.5678999999999998</v>
      </c>
      <c r="O16" s="66">
        <f t="shared" si="8"/>
        <v>14</v>
      </c>
      <c r="P16" s="65">
        <f>VLOOKUP($A16,'Return Data'!$B$7:$R$2843,15,0)</f>
        <v>13.0618</v>
      </c>
      <c r="Q16" s="66">
        <f t="shared" si="9"/>
        <v>13</v>
      </c>
      <c r="R16" s="65">
        <f>VLOOKUP($A16,'Return Data'!$B$7:$R$2843,16,0)</f>
        <v>16.641400000000001</v>
      </c>
      <c r="S16" s="67">
        <f t="shared" si="4"/>
        <v>19</v>
      </c>
    </row>
    <row r="17" spans="1:19" x14ac:dyDescent="0.3">
      <c r="A17" s="63" t="s">
        <v>1469</v>
      </c>
      <c r="B17" s="64">
        <f>VLOOKUP($A17,'Return Data'!$B$7:$R$2843,3,0)</f>
        <v>44344</v>
      </c>
      <c r="C17" s="65">
        <f>VLOOKUP($A17,'Return Data'!$B$7:$R$2843,4,0)</f>
        <v>43.91</v>
      </c>
      <c r="D17" s="65">
        <f>VLOOKUP($A17,'Return Data'!$B$7:$R$2843,10,0)</f>
        <v>14.9777</v>
      </c>
      <c r="E17" s="66">
        <f t="shared" si="0"/>
        <v>15</v>
      </c>
      <c r="F17" s="65">
        <f>VLOOKUP($A17,'Return Data'!$B$7:$R$2843,11,0)</f>
        <v>40.4221</v>
      </c>
      <c r="G17" s="66">
        <f t="shared" si="1"/>
        <v>12</v>
      </c>
      <c r="H17" s="65">
        <f>VLOOKUP($A17,'Return Data'!$B$7:$R$2843,12,0)</f>
        <v>57.6661</v>
      </c>
      <c r="I17" s="66">
        <f t="shared" si="5"/>
        <v>10</v>
      </c>
      <c r="J17" s="65">
        <f>VLOOKUP($A17,'Return Data'!$B$7:$R$2843,13,0)</f>
        <v>128.34110000000001</v>
      </c>
      <c r="K17" s="66">
        <f t="shared" si="6"/>
        <v>3</v>
      </c>
      <c r="L17" s="65">
        <f>VLOOKUP($A17,'Return Data'!$B$7:$R$2843,17,0)</f>
        <v>26.505099999999999</v>
      </c>
      <c r="M17" s="66">
        <f t="shared" si="7"/>
        <v>12</v>
      </c>
      <c r="N17" s="65">
        <f>VLOOKUP($A17,'Return Data'!$B$7:$R$2843,14,0)</f>
        <v>15.6584</v>
      </c>
      <c r="O17" s="66">
        <f t="shared" si="8"/>
        <v>6</v>
      </c>
      <c r="P17" s="65">
        <f>VLOOKUP($A17,'Return Data'!$B$7:$R$2843,15,0)</f>
        <v>17.425899999999999</v>
      </c>
      <c r="Q17" s="66">
        <f t="shared" si="9"/>
        <v>8</v>
      </c>
      <c r="R17" s="65">
        <f>VLOOKUP($A17,'Return Data'!$B$7:$R$2843,16,0)</f>
        <v>16.3568</v>
      </c>
      <c r="S17" s="67">
        <f t="shared" si="4"/>
        <v>20</v>
      </c>
    </row>
    <row r="18" spans="1:19" x14ac:dyDescent="0.3">
      <c r="A18" s="63" t="s">
        <v>1471</v>
      </c>
      <c r="B18" s="64">
        <f>VLOOKUP($A18,'Return Data'!$B$7:$R$2843,3,0)</f>
        <v>44344</v>
      </c>
      <c r="C18" s="65">
        <f>VLOOKUP($A18,'Return Data'!$B$7:$R$2843,4,0)</f>
        <v>14.85</v>
      </c>
      <c r="D18" s="65">
        <f>VLOOKUP($A18,'Return Data'!$B$7:$R$2843,10,0)</f>
        <v>17.391300000000001</v>
      </c>
      <c r="E18" s="66">
        <f t="shared" si="0"/>
        <v>9</v>
      </c>
      <c r="F18" s="65">
        <f>VLOOKUP($A18,'Return Data'!$B$7:$R$2843,11,0)</f>
        <v>38.655500000000004</v>
      </c>
      <c r="G18" s="66">
        <f t="shared" si="1"/>
        <v>14</v>
      </c>
      <c r="H18" s="65">
        <f>VLOOKUP($A18,'Return Data'!$B$7:$R$2843,12,0)</f>
        <v>53.409100000000002</v>
      </c>
      <c r="I18" s="66">
        <f t="shared" si="5"/>
        <v>15</v>
      </c>
      <c r="J18" s="65">
        <f>VLOOKUP($A18,'Return Data'!$B$7:$R$2843,13,0)</f>
        <v>101.7663</v>
      </c>
      <c r="K18" s="66">
        <f t="shared" si="6"/>
        <v>21</v>
      </c>
      <c r="L18" s="65">
        <f>VLOOKUP($A18,'Return Data'!$B$7:$R$2843,17,0)</f>
        <v>20.9253</v>
      </c>
      <c r="M18" s="66">
        <f t="shared" si="7"/>
        <v>15</v>
      </c>
      <c r="N18" s="65">
        <f>VLOOKUP($A18,'Return Data'!$B$7:$R$2843,14,0)</f>
        <v>10.5779</v>
      </c>
      <c r="O18" s="66">
        <f t="shared" si="8"/>
        <v>10</v>
      </c>
      <c r="P18" s="65"/>
      <c r="Q18" s="66"/>
      <c r="R18" s="65">
        <f>VLOOKUP($A18,'Return Data'!$B$7:$R$2843,16,0)</f>
        <v>10.565300000000001</v>
      </c>
      <c r="S18" s="67">
        <f t="shared" si="4"/>
        <v>23</v>
      </c>
    </row>
    <row r="19" spans="1:19" x14ac:dyDescent="0.3">
      <c r="A19" s="63" t="s">
        <v>1472</v>
      </c>
      <c r="B19" s="64">
        <f>VLOOKUP($A19,'Return Data'!$B$7:$R$2843,3,0)</f>
        <v>44344</v>
      </c>
      <c r="C19" s="65">
        <f>VLOOKUP($A19,'Return Data'!$B$7:$R$2843,4,0)</f>
        <v>18.66</v>
      </c>
      <c r="D19" s="65">
        <f>VLOOKUP($A19,'Return Data'!$B$7:$R$2843,10,0)</f>
        <v>14.338200000000001</v>
      </c>
      <c r="E19" s="66">
        <f t="shared" si="0"/>
        <v>16</v>
      </c>
      <c r="F19" s="65">
        <f>VLOOKUP($A19,'Return Data'!$B$7:$R$2843,11,0)</f>
        <v>33.571899999999999</v>
      </c>
      <c r="G19" s="66">
        <f t="shared" ref="G19" si="10">RANK(F19,F$8:F$30,0)</f>
        <v>19</v>
      </c>
      <c r="H19" s="65">
        <f>VLOOKUP($A19,'Return Data'!$B$7:$R$2843,12,0)</f>
        <v>49.399500000000003</v>
      </c>
      <c r="I19" s="66">
        <f t="shared" si="5"/>
        <v>20</v>
      </c>
      <c r="J19" s="65">
        <f>VLOOKUP($A19,'Return Data'!$B$7:$R$2843,13,0)</f>
        <v>102.8261</v>
      </c>
      <c r="K19" s="66">
        <f t="shared" si="6"/>
        <v>20</v>
      </c>
      <c r="L19" s="65"/>
      <c r="M19" s="66"/>
      <c r="N19" s="65"/>
      <c r="O19" s="66"/>
      <c r="P19" s="65"/>
      <c r="Q19" s="66"/>
      <c r="R19" s="65">
        <f>VLOOKUP($A19,'Return Data'!$B$7:$R$2843,16,0)</f>
        <v>64.399799999999999</v>
      </c>
      <c r="S19" s="67">
        <f t="shared" si="4"/>
        <v>1</v>
      </c>
    </row>
    <row r="20" spans="1:19" x14ac:dyDescent="0.3">
      <c r="A20" s="63" t="s">
        <v>1474</v>
      </c>
      <c r="B20" s="64">
        <f>VLOOKUP($A20,'Return Data'!$B$7:$R$2843,3,0)</f>
        <v>44344</v>
      </c>
      <c r="C20" s="65">
        <f>VLOOKUP($A20,'Return Data'!$B$7:$R$2843,4,0)</f>
        <v>18.02</v>
      </c>
      <c r="D20" s="65">
        <f>VLOOKUP($A20,'Return Data'!$B$7:$R$2843,10,0)</f>
        <v>13.9785</v>
      </c>
      <c r="E20" s="66">
        <f t="shared" si="0"/>
        <v>20</v>
      </c>
      <c r="F20" s="65">
        <f>VLOOKUP($A20,'Return Data'!$B$7:$R$2843,11,0)</f>
        <v>40.452100000000002</v>
      </c>
      <c r="G20" s="66">
        <f>RANK(F20,F$8:F$30,0)</f>
        <v>11</v>
      </c>
      <c r="H20" s="65">
        <f>VLOOKUP($A20,'Return Data'!$B$7:$R$2843,12,0)</f>
        <v>51.939300000000003</v>
      </c>
      <c r="I20" s="66">
        <f t="shared" si="5"/>
        <v>17</v>
      </c>
      <c r="J20" s="65">
        <f>VLOOKUP($A20,'Return Data'!$B$7:$R$2843,13,0)</f>
        <v>100.2222</v>
      </c>
      <c r="K20" s="66">
        <f t="shared" si="6"/>
        <v>22</v>
      </c>
      <c r="L20" s="65">
        <f>VLOOKUP($A20,'Return Data'!$B$7:$R$2843,17,0)</f>
        <v>28.4742</v>
      </c>
      <c r="M20" s="66">
        <f t="shared" si="7"/>
        <v>11</v>
      </c>
      <c r="N20" s="65"/>
      <c r="O20" s="66"/>
      <c r="P20" s="65"/>
      <c r="Q20" s="66"/>
      <c r="R20" s="65">
        <f>VLOOKUP($A20,'Return Data'!$B$7:$R$2843,16,0)</f>
        <v>25.661899999999999</v>
      </c>
      <c r="S20" s="67">
        <f t="shared" si="4"/>
        <v>9</v>
      </c>
    </row>
    <row r="21" spans="1:19" x14ac:dyDescent="0.3">
      <c r="A21" s="63" t="s">
        <v>1476</v>
      </c>
      <c r="B21" s="64">
        <f>VLOOKUP($A21,'Return Data'!$B$7:$R$2843,3,0)</f>
        <v>44344</v>
      </c>
      <c r="C21" s="65">
        <f>VLOOKUP($A21,'Return Data'!$B$7:$R$2843,4,0)</f>
        <v>14.754799999999999</v>
      </c>
      <c r="D21" s="65">
        <f>VLOOKUP($A21,'Return Data'!$B$7:$R$2843,10,0)</f>
        <v>16.484000000000002</v>
      </c>
      <c r="E21" s="66">
        <f t="shared" si="0"/>
        <v>11</v>
      </c>
      <c r="F21" s="65">
        <f>VLOOKUP($A21,'Return Data'!$B$7:$R$2843,11,0)</f>
        <v>37.183799999999998</v>
      </c>
      <c r="G21" s="66">
        <f>RANK(F21,F$8:F$30,0)</f>
        <v>17</v>
      </c>
      <c r="H21" s="65">
        <f>VLOOKUP($A21,'Return Data'!$B$7:$R$2843,12,0)</f>
        <v>47.851100000000002</v>
      </c>
      <c r="I21" s="66">
        <f t="shared" si="5"/>
        <v>23</v>
      </c>
      <c r="J21" s="65">
        <f>VLOOKUP($A21,'Return Data'!$B$7:$R$2843,13,0)</f>
        <v>109.25230000000001</v>
      </c>
      <c r="K21" s="66">
        <f t="shared" si="6"/>
        <v>16</v>
      </c>
      <c r="L21" s="65"/>
      <c r="M21" s="66"/>
      <c r="N21" s="65"/>
      <c r="O21" s="66"/>
      <c r="P21" s="65"/>
      <c r="Q21" s="66"/>
      <c r="R21" s="65">
        <f>VLOOKUP($A21,'Return Data'!$B$7:$R$2843,16,0)</f>
        <v>35.618499999999997</v>
      </c>
      <c r="S21" s="67">
        <f t="shared" si="4"/>
        <v>5</v>
      </c>
    </row>
    <row r="22" spans="1:19" x14ac:dyDescent="0.3">
      <c r="A22" s="63" t="s">
        <v>1479</v>
      </c>
      <c r="B22" s="64">
        <f>VLOOKUP($A22,'Return Data'!$B$7:$R$2843,3,0)</f>
        <v>44344</v>
      </c>
      <c r="C22" s="65">
        <f>VLOOKUP($A22,'Return Data'!$B$7:$R$2843,4,0)</f>
        <v>148.53800000000001</v>
      </c>
      <c r="D22" s="65">
        <f>VLOOKUP($A22,'Return Data'!$B$7:$R$2843,10,0)</f>
        <v>16.301500000000001</v>
      </c>
      <c r="E22" s="66">
        <f t="shared" si="0"/>
        <v>13</v>
      </c>
      <c r="F22" s="65">
        <f>VLOOKUP($A22,'Return Data'!$B$7:$R$2843,11,0)</f>
        <v>45.5627</v>
      </c>
      <c r="G22" s="66">
        <f t="shared" ref="G22:G30" si="11">RANK(F22,F$8:F$30,0)</f>
        <v>2</v>
      </c>
      <c r="H22" s="65">
        <f>VLOOKUP($A22,'Return Data'!$B$7:$R$2843,12,0)</f>
        <v>71.361699999999999</v>
      </c>
      <c r="I22" s="66">
        <f t="shared" si="5"/>
        <v>2</v>
      </c>
      <c r="J22" s="65">
        <f>VLOOKUP($A22,'Return Data'!$B$7:$R$2843,13,0)</f>
        <v>140.32939999999999</v>
      </c>
      <c r="K22" s="66">
        <f t="shared" si="6"/>
        <v>2</v>
      </c>
      <c r="L22" s="65">
        <f>VLOOKUP($A22,'Return Data'!$B$7:$R$2843,17,0)</f>
        <v>37.449300000000001</v>
      </c>
      <c r="M22" s="66">
        <f t="shared" si="7"/>
        <v>3</v>
      </c>
      <c r="N22" s="65">
        <f>VLOOKUP($A22,'Return Data'!$B$7:$R$2843,14,0)</f>
        <v>20.55</v>
      </c>
      <c r="O22" s="66">
        <f t="shared" si="8"/>
        <v>3</v>
      </c>
      <c r="P22" s="65">
        <f>VLOOKUP($A22,'Return Data'!$B$7:$R$2843,15,0)</f>
        <v>21.1127</v>
      </c>
      <c r="Q22" s="66">
        <f t="shared" si="9"/>
        <v>4</v>
      </c>
      <c r="R22" s="65">
        <f>VLOOKUP($A22,'Return Data'!$B$7:$R$2843,16,0)</f>
        <v>20.7532</v>
      </c>
      <c r="S22" s="67">
        <f t="shared" si="4"/>
        <v>13</v>
      </c>
    </row>
    <row r="23" spans="1:19" x14ac:dyDescent="0.3">
      <c r="A23" s="63" t="s">
        <v>1480</v>
      </c>
      <c r="B23" s="64">
        <f>VLOOKUP($A23,'Return Data'!$B$7:$R$2843,3,0)</f>
        <v>44344</v>
      </c>
      <c r="C23" s="65">
        <f>VLOOKUP($A23,'Return Data'!$B$7:$R$2843,4,0)</f>
        <v>37.317</v>
      </c>
      <c r="D23" s="65">
        <f>VLOOKUP($A23,'Return Data'!$B$7:$R$2843,10,0)</f>
        <v>20.199100000000001</v>
      </c>
      <c r="E23" s="66">
        <f t="shared" si="0"/>
        <v>3</v>
      </c>
      <c r="F23" s="65">
        <f>VLOOKUP($A23,'Return Data'!$B$7:$R$2843,11,0)</f>
        <v>41.927500000000002</v>
      </c>
      <c r="G23" s="66">
        <f t="shared" si="11"/>
        <v>6</v>
      </c>
      <c r="H23" s="65">
        <f>VLOOKUP($A23,'Return Data'!$B$7:$R$2843,12,0)</f>
        <v>60.206899999999997</v>
      </c>
      <c r="I23" s="66">
        <f t="shared" si="5"/>
        <v>3</v>
      </c>
      <c r="J23" s="65">
        <f>VLOOKUP($A23,'Return Data'!$B$7:$R$2843,13,0)</f>
        <v>117.795</v>
      </c>
      <c r="K23" s="66">
        <f t="shared" si="6"/>
        <v>9</v>
      </c>
      <c r="L23" s="65">
        <f>VLOOKUP($A23,'Return Data'!$B$7:$R$2843,17,0)</f>
        <v>20.940100000000001</v>
      </c>
      <c r="M23" s="66">
        <f t="shared" si="7"/>
        <v>14</v>
      </c>
      <c r="N23" s="65">
        <f>VLOOKUP($A23,'Return Data'!$B$7:$R$2843,14,0)</f>
        <v>9.6913</v>
      </c>
      <c r="O23" s="66">
        <f t="shared" si="8"/>
        <v>11</v>
      </c>
      <c r="P23" s="65">
        <f>VLOOKUP($A23,'Return Data'!$B$7:$R$2843,15,0)</f>
        <v>19.6934</v>
      </c>
      <c r="Q23" s="66">
        <f t="shared" si="9"/>
        <v>5</v>
      </c>
      <c r="R23" s="65">
        <f>VLOOKUP($A23,'Return Data'!$B$7:$R$2843,16,0)</f>
        <v>20.5395</v>
      </c>
      <c r="S23" s="67">
        <f t="shared" si="4"/>
        <v>14</v>
      </c>
    </row>
    <row r="24" spans="1:19" x14ac:dyDescent="0.3">
      <c r="A24" s="63" t="s">
        <v>1483</v>
      </c>
      <c r="B24" s="64">
        <f>VLOOKUP($A24,'Return Data'!$B$7:$R$2843,3,0)</f>
        <v>44344</v>
      </c>
      <c r="C24" s="65">
        <f>VLOOKUP($A24,'Return Data'!$B$7:$R$2843,4,0)</f>
        <v>72.693799999999996</v>
      </c>
      <c r="D24" s="65">
        <f>VLOOKUP($A24,'Return Data'!$B$7:$R$2843,10,0)</f>
        <v>18.2744</v>
      </c>
      <c r="E24" s="66">
        <f t="shared" si="0"/>
        <v>7</v>
      </c>
      <c r="F24" s="65">
        <f>VLOOKUP($A24,'Return Data'!$B$7:$R$2843,11,0)</f>
        <v>44.480600000000003</v>
      </c>
      <c r="G24" s="66">
        <f t="shared" si="11"/>
        <v>3</v>
      </c>
      <c r="H24" s="65">
        <f>VLOOKUP($A24,'Return Data'!$B$7:$R$2843,12,0)</f>
        <v>58.901200000000003</v>
      </c>
      <c r="I24" s="66">
        <f t="shared" si="5"/>
        <v>6</v>
      </c>
      <c r="J24" s="65">
        <f>VLOOKUP($A24,'Return Data'!$B$7:$R$2843,13,0)</f>
        <v>124.3823</v>
      </c>
      <c r="K24" s="66">
        <f t="shared" si="6"/>
        <v>4</v>
      </c>
      <c r="L24" s="65">
        <f>VLOOKUP($A24,'Return Data'!$B$7:$R$2843,17,0)</f>
        <v>28.684100000000001</v>
      </c>
      <c r="M24" s="66">
        <f t="shared" si="7"/>
        <v>10</v>
      </c>
      <c r="N24" s="65">
        <f>VLOOKUP($A24,'Return Data'!$B$7:$R$2843,14,0)</f>
        <v>15.769399999999999</v>
      </c>
      <c r="O24" s="66">
        <f t="shared" si="8"/>
        <v>5</v>
      </c>
      <c r="P24" s="65">
        <f>VLOOKUP($A24,'Return Data'!$B$7:$R$2843,15,0)</f>
        <v>22.268799999999999</v>
      </c>
      <c r="Q24" s="66">
        <f t="shared" si="9"/>
        <v>2</v>
      </c>
      <c r="R24" s="65">
        <f>VLOOKUP($A24,'Return Data'!$B$7:$R$2843,16,0)</f>
        <v>25.189399999999999</v>
      </c>
      <c r="S24" s="67">
        <f t="shared" si="4"/>
        <v>11</v>
      </c>
    </row>
    <row r="25" spans="1:19" x14ac:dyDescent="0.3">
      <c r="A25" s="63" t="s">
        <v>1484</v>
      </c>
      <c r="B25" s="64">
        <f>VLOOKUP($A25,'Return Data'!$B$7:$R$2843,3,0)</f>
        <v>44344</v>
      </c>
      <c r="C25" s="65">
        <f>VLOOKUP($A25,'Return Data'!$B$7:$R$2843,4,0)</f>
        <v>19.309999999999999</v>
      </c>
      <c r="D25" s="65">
        <f>VLOOKUP($A25,'Return Data'!$B$7:$R$2843,10,0)</f>
        <v>18.8308</v>
      </c>
      <c r="E25" s="66">
        <f t="shared" si="0"/>
        <v>6</v>
      </c>
      <c r="F25" s="65">
        <f>VLOOKUP($A25,'Return Data'!$B$7:$R$2843,11,0)</f>
        <v>41.465200000000003</v>
      </c>
      <c r="G25" s="66">
        <f t="shared" si="11"/>
        <v>9</v>
      </c>
      <c r="H25" s="65">
        <f>VLOOKUP($A25,'Return Data'!$B$7:$R$2843,12,0)</f>
        <v>58.019599999999997</v>
      </c>
      <c r="I25" s="66">
        <f t="shared" si="5"/>
        <v>8</v>
      </c>
      <c r="J25" s="65">
        <f>VLOOKUP($A25,'Return Data'!$B$7:$R$2843,13,0)</f>
        <v>116.9663</v>
      </c>
      <c r="K25" s="66">
        <f t="shared" si="6"/>
        <v>11</v>
      </c>
      <c r="L25" s="65"/>
      <c r="M25" s="66"/>
      <c r="N25" s="65"/>
      <c r="O25" s="66"/>
      <c r="P25" s="65"/>
      <c r="Q25" s="66"/>
      <c r="R25" s="65">
        <f>VLOOKUP($A25,'Return Data'!$B$7:$R$2843,16,0)</f>
        <v>37.9833</v>
      </c>
      <c r="S25" s="67">
        <f t="shared" si="4"/>
        <v>3</v>
      </c>
    </row>
    <row r="26" spans="1:19" x14ac:dyDescent="0.3">
      <c r="A26" s="63" t="s">
        <v>1487</v>
      </c>
      <c r="B26" s="64">
        <f>VLOOKUP($A26,'Return Data'!$B$7:$R$2843,3,0)</f>
        <v>44344</v>
      </c>
      <c r="C26" s="65">
        <f>VLOOKUP($A26,'Return Data'!$B$7:$R$2843,4,0)</f>
        <v>108.6559</v>
      </c>
      <c r="D26" s="65">
        <f>VLOOKUP($A26,'Return Data'!$B$7:$R$2843,10,0)</f>
        <v>32.778100000000002</v>
      </c>
      <c r="E26" s="66">
        <f t="shared" si="0"/>
        <v>1</v>
      </c>
      <c r="F26" s="65">
        <f>VLOOKUP($A26,'Return Data'!$B$7:$R$2843,11,0)</f>
        <v>63.142600000000002</v>
      </c>
      <c r="G26" s="66">
        <f t="shared" si="11"/>
        <v>1</v>
      </c>
      <c r="H26" s="65">
        <f>VLOOKUP($A26,'Return Data'!$B$7:$R$2843,12,0)</f>
        <v>86.312100000000001</v>
      </c>
      <c r="I26" s="66">
        <f t="shared" si="5"/>
        <v>1</v>
      </c>
      <c r="J26" s="65">
        <f>VLOOKUP($A26,'Return Data'!$B$7:$R$2843,13,0)</f>
        <v>205.33840000000001</v>
      </c>
      <c r="K26" s="66">
        <f t="shared" si="6"/>
        <v>1</v>
      </c>
      <c r="L26" s="65">
        <f>VLOOKUP($A26,'Return Data'!$B$7:$R$2843,17,0)</f>
        <v>49.8247</v>
      </c>
      <c r="M26" s="66">
        <f t="shared" si="7"/>
        <v>1</v>
      </c>
      <c r="N26" s="65">
        <f>VLOOKUP($A26,'Return Data'!$B$7:$R$2843,14,0)</f>
        <v>28.243400000000001</v>
      </c>
      <c r="O26" s="66">
        <f t="shared" si="8"/>
        <v>1</v>
      </c>
      <c r="P26" s="65">
        <f>VLOOKUP($A26,'Return Data'!$B$7:$R$2843,15,0)</f>
        <v>18.736699999999999</v>
      </c>
      <c r="Q26" s="66">
        <f t="shared" si="9"/>
        <v>7</v>
      </c>
      <c r="R26" s="65">
        <f>VLOOKUP($A26,'Return Data'!$B$7:$R$2843,16,0)</f>
        <v>14.8049</v>
      </c>
      <c r="S26" s="67">
        <f t="shared" si="4"/>
        <v>21</v>
      </c>
    </row>
    <row r="27" spans="1:19" x14ac:dyDescent="0.3">
      <c r="A27" s="63" t="s">
        <v>1488</v>
      </c>
      <c r="B27" s="64">
        <f>VLOOKUP($A27,'Return Data'!$B$7:$R$2843,3,0)</f>
        <v>44344</v>
      </c>
      <c r="C27" s="65">
        <f>VLOOKUP($A27,'Return Data'!$B$7:$R$2843,4,0)</f>
        <v>97.2483</v>
      </c>
      <c r="D27" s="65">
        <f>VLOOKUP($A27,'Return Data'!$B$7:$R$2843,10,0)</f>
        <v>13.3591</v>
      </c>
      <c r="E27" s="66">
        <f t="shared" si="0"/>
        <v>21</v>
      </c>
      <c r="F27" s="65">
        <f>VLOOKUP($A27,'Return Data'!$B$7:$R$2843,11,0)</f>
        <v>33.015500000000003</v>
      </c>
      <c r="G27" s="66">
        <f t="shared" si="11"/>
        <v>21</v>
      </c>
      <c r="H27" s="65">
        <f>VLOOKUP($A27,'Return Data'!$B$7:$R$2843,12,0)</f>
        <v>49.5334</v>
      </c>
      <c r="I27" s="66">
        <f t="shared" si="5"/>
        <v>19</v>
      </c>
      <c r="J27" s="65">
        <f>VLOOKUP($A27,'Return Data'!$B$7:$R$2843,13,0)</f>
        <v>106.28189999999999</v>
      </c>
      <c r="K27" s="66">
        <f t="shared" si="6"/>
        <v>18</v>
      </c>
      <c r="L27" s="65">
        <f>VLOOKUP($A27,'Return Data'!$B$7:$R$2843,17,0)</f>
        <v>31.098099999999999</v>
      </c>
      <c r="M27" s="66">
        <f t="shared" si="7"/>
        <v>7</v>
      </c>
      <c r="N27" s="65">
        <f>VLOOKUP($A27,'Return Data'!$B$7:$R$2843,14,0)</f>
        <v>17.582999999999998</v>
      </c>
      <c r="O27" s="66">
        <f t="shared" si="8"/>
        <v>4</v>
      </c>
      <c r="P27" s="65">
        <f>VLOOKUP($A27,'Return Data'!$B$7:$R$2843,15,0)</f>
        <v>23.563099999999999</v>
      </c>
      <c r="Q27" s="66">
        <f t="shared" si="9"/>
        <v>1</v>
      </c>
      <c r="R27" s="65">
        <f>VLOOKUP($A27,'Return Data'!$B$7:$R$2843,16,0)</f>
        <v>27.297599999999999</v>
      </c>
      <c r="S27" s="67">
        <f t="shared" si="4"/>
        <v>7</v>
      </c>
    </row>
    <row r="28" spans="1:19" x14ac:dyDescent="0.3">
      <c r="A28" s="63" t="s">
        <v>1491</v>
      </c>
      <c r="B28" s="64">
        <f>VLOOKUP($A28,'Return Data'!$B$7:$R$2843,3,0)</f>
        <v>44344</v>
      </c>
      <c r="C28" s="65">
        <f>VLOOKUP($A28,'Return Data'!$B$7:$R$2843,4,0)</f>
        <v>127.98099999999999</v>
      </c>
      <c r="D28" s="65">
        <f>VLOOKUP($A28,'Return Data'!$B$7:$R$2843,10,0)</f>
        <v>17.726199999999999</v>
      </c>
      <c r="E28" s="66">
        <f t="shared" si="0"/>
        <v>8</v>
      </c>
      <c r="F28" s="65">
        <f>VLOOKUP($A28,'Return Data'!$B$7:$R$2843,11,0)</f>
        <v>37.704300000000003</v>
      </c>
      <c r="G28" s="66">
        <f t="shared" si="11"/>
        <v>16</v>
      </c>
      <c r="H28" s="65">
        <f>VLOOKUP($A28,'Return Data'!$B$7:$R$2843,12,0)</f>
        <v>56.219900000000003</v>
      </c>
      <c r="I28" s="66">
        <f t="shared" si="5"/>
        <v>12</v>
      </c>
      <c r="J28" s="65">
        <f>VLOOKUP($A28,'Return Data'!$B$7:$R$2843,13,0)</f>
        <v>118.4953</v>
      </c>
      <c r="K28" s="66">
        <f t="shared" si="6"/>
        <v>8</v>
      </c>
      <c r="L28" s="65">
        <f>VLOOKUP($A28,'Return Data'!$B$7:$R$2843,17,0)</f>
        <v>19.9557</v>
      </c>
      <c r="M28" s="66">
        <f t="shared" si="7"/>
        <v>16</v>
      </c>
      <c r="N28" s="65">
        <f>VLOOKUP($A28,'Return Data'!$B$7:$R$2843,14,0)</f>
        <v>7.4500999999999999</v>
      </c>
      <c r="O28" s="66">
        <f t="shared" si="8"/>
        <v>13</v>
      </c>
      <c r="P28" s="65">
        <f>VLOOKUP($A28,'Return Data'!$B$7:$R$2843,15,0)</f>
        <v>12.9861</v>
      </c>
      <c r="Q28" s="66">
        <f t="shared" si="9"/>
        <v>14</v>
      </c>
      <c r="R28" s="65">
        <f>VLOOKUP($A28,'Return Data'!$B$7:$R$2843,16,0)</f>
        <v>16.868099999999998</v>
      </c>
      <c r="S28" s="67">
        <f t="shared" si="4"/>
        <v>18</v>
      </c>
    </row>
    <row r="29" spans="1:19" x14ac:dyDescent="0.3">
      <c r="A29" s="63" t="s">
        <v>1492</v>
      </c>
      <c r="B29" s="64">
        <f>VLOOKUP($A29,'Return Data'!$B$7:$R$2843,3,0)</f>
        <v>44344</v>
      </c>
      <c r="C29" s="65">
        <f>VLOOKUP($A29,'Return Data'!$B$7:$R$2843,4,0)</f>
        <v>18.3551</v>
      </c>
      <c r="D29" s="65">
        <f>VLOOKUP($A29,'Return Data'!$B$7:$R$2843,10,0)</f>
        <v>20.537600000000001</v>
      </c>
      <c r="E29" s="66">
        <f t="shared" si="0"/>
        <v>2</v>
      </c>
      <c r="F29" s="65">
        <f>VLOOKUP($A29,'Return Data'!$B$7:$R$2843,11,0)</f>
        <v>43.066099999999999</v>
      </c>
      <c r="G29" s="66">
        <f t="shared" si="11"/>
        <v>5</v>
      </c>
      <c r="H29" s="65">
        <f>VLOOKUP($A29,'Return Data'!$B$7:$R$2843,12,0)</f>
        <v>58.454900000000002</v>
      </c>
      <c r="I29" s="66">
        <f t="shared" si="5"/>
        <v>7</v>
      </c>
      <c r="J29" s="65">
        <f>VLOOKUP($A29,'Return Data'!$B$7:$R$2843,13,0)</f>
        <v>114.5716</v>
      </c>
      <c r="K29" s="66">
        <f t="shared" si="6"/>
        <v>13</v>
      </c>
      <c r="L29" s="65">
        <f>VLOOKUP($A29,'Return Data'!$B$7:$R$2843,17,0)</f>
        <v>29.9618</v>
      </c>
      <c r="M29" s="66">
        <f t="shared" si="7"/>
        <v>9</v>
      </c>
      <c r="N29" s="65"/>
      <c r="O29" s="66"/>
      <c r="P29" s="65"/>
      <c r="Q29" s="66"/>
      <c r="R29" s="65">
        <f>VLOOKUP($A29,'Return Data'!$B$7:$R$2843,16,0)</f>
        <v>26.9815</v>
      </c>
      <c r="S29" s="67">
        <f t="shared" si="4"/>
        <v>8</v>
      </c>
    </row>
    <row r="30" spans="1:19" x14ac:dyDescent="0.3">
      <c r="A30" s="63" t="s">
        <v>1494</v>
      </c>
      <c r="B30" s="64">
        <f>VLOOKUP($A30,'Return Data'!$B$7:$R$2843,3,0)</f>
        <v>44344</v>
      </c>
      <c r="C30" s="65">
        <f>VLOOKUP($A30,'Return Data'!$B$7:$R$2843,4,0)</f>
        <v>24.84</v>
      </c>
      <c r="D30" s="65">
        <f>VLOOKUP($A30,'Return Data'!$B$7:$R$2843,10,0)</f>
        <v>13.997199999999999</v>
      </c>
      <c r="E30" s="66">
        <f t="shared" si="0"/>
        <v>19</v>
      </c>
      <c r="F30" s="65">
        <f>VLOOKUP($A30,'Return Data'!$B$7:$R$2843,11,0)</f>
        <v>38.770899999999997</v>
      </c>
      <c r="G30" s="66">
        <f t="shared" si="11"/>
        <v>13</v>
      </c>
      <c r="H30" s="65">
        <f>VLOOKUP($A30,'Return Data'!$B$7:$R$2843,12,0)</f>
        <v>49.909500000000001</v>
      </c>
      <c r="I30" s="66">
        <f t="shared" si="5"/>
        <v>18</v>
      </c>
      <c r="J30" s="65">
        <f>VLOOKUP($A30,'Return Data'!$B$7:$R$2843,13,0)</f>
        <v>104.6129</v>
      </c>
      <c r="K30" s="66">
        <f t="shared" si="6"/>
        <v>19</v>
      </c>
      <c r="L30" s="65">
        <f>VLOOKUP($A30,'Return Data'!$B$7:$R$2843,17,0)</f>
        <v>31.063300000000002</v>
      </c>
      <c r="M30" s="66">
        <f t="shared" si="7"/>
        <v>8</v>
      </c>
      <c r="N30" s="65">
        <f>VLOOKUP($A30,'Return Data'!$B$7:$R$2843,14,0)</f>
        <v>14.7814</v>
      </c>
      <c r="O30" s="66">
        <f t="shared" si="8"/>
        <v>7</v>
      </c>
      <c r="P30" s="65">
        <f>VLOOKUP($A30,'Return Data'!$B$7:$R$2843,15,0)</f>
        <v>15.529299999999999</v>
      </c>
      <c r="Q30" s="66">
        <f t="shared" si="9"/>
        <v>10</v>
      </c>
      <c r="R30" s="65">
        <f>VLOOKUP($A30,'Return Data'!$B$7:$R$2843,16,0)</f>
        <v>13.944699999999999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16.909008695652179</v>
      </c>
      <c r="E32" s="74"/>
      <c r="F32" s="75">
        <f>AVERAGE(F8:F30)</f>
        <v>39.986821739130434</v>
      </c>
      <c r="G32" s="74"/>
      <c r="H32" s="75">
        <f>AVERAGE(H8:H30)</f>
        <v>56.72202173913044</v>
      </c>
      <c r="I32" s="74"/>
      <c r="J32" s="75">
        <f>AVERAGE(J8:J30)</f>
        <v>118.0306130434783</v>
      </c>
      <c r="K32" s="74"/>
      <c r="L32" s="75">
        <f>AVERAGE(L8:L30)</f>
        <v>28.134110000000003</v>
      </c>
      <c r="M32" s="74"/>
      <c r="N32" s="75">
        <f>AVERAGE(N8:N30)</f>
        <v>13.870706666666665</v>
      </c>
      <c r="O32" s="74"/>
      <c r="P32" s="75">
        <f>AVERAGE(P8:P30)</f>
        <v>17.727635714285714</v>
      </c>
      <c r="Q32" s="74"/>
      <c r="R32" s="75">
        <f>AVERAGE(R8:R30)</f>
        <v>25.358495652173907</v>
      </c>
      <c r="S32" s="76"/>
    </row>
    <row r="33" spans="1:19" x14ac:dyDescent="0.3">
      <c r="A33" s="73" t="s">
        <v>28</v>
      </c>
      <c r="B33" s="74"/>
      <c r="C33" s="74"/>
      <c r="D33" s="75">
        <f>MIN(D8:D30)</f>
        <v>12.122999999999999</v>
      </c>
      <c r="E33" s="74"/>
      <c r="F33" s="75">
        <f>MIN(F8:F30)</f>
        <v>32.206400000000002</v>
      </c>
      <c r="G33" s="74"/>
      <c r="H33" s="75">
        <f>MIN(H8:H30)</f>
        <v>47.851100000000002</v>
      </c>
      <c r="I33" s="74"/>
      <c r="J33" s="75">
        <f>MIN(J8:J30)</f>
        <v>94.410399999999996</v>
      </c>
      <c r="K33" s="74"/>
      <c r="L33" s="75">
        <f>MIN(L8:L30)</f>
        <v>16.8797</v>
      </c>
      <c r="M33" s="74"/>
      <c r="N33" s="75">
        <f>MIN(N8:N30)</f>
        <v>6.0372000000000003</v>
      </c>
      <c r="O33" s="74"/>
      <c r="P33" s="75">
        <f>MIN(P8:P30)</f>
        <v>12.9861</v>
      </c>
      <c r="Q33" s="74"/>
      <c r="R33" s="75">
        <f>MIN(R8:R30)</f>
        <v>10.565300000000001</v>
      </c>
      <c r="S33" s="76"/>
    </row>
    <row r="34" spans="1:19" ht="15" thickBot="1" x14ac:dyDescent="0.35">
      <c r="A34" s="77" t="s">
        <v>29</v>
      </c>
      <c r="B34" s="78"/>
      <c r="C34" s="78"/>
      <c r="D34" s="79">
        <f>MAX(D8:D30)</f>
        <v>32.778100000000002</v>
      </c>
      <c r="E34" s="78"/>
      <c r="F34" s="79">
        <f>MAX(F8:F30)</f>
        <v>63.142600000000002</v>
      </c>
      <c r="G34" s="78"/>
      <c r="H34" s="79">
        <f>MAX(H8:H30)</f>
        <v>86.312100000000001</v>
      </c>
      <c r="I34" s="78"/>
      <c r="J34" s="79">
        <f>MAX(J8:J30)</f>
        <v>205.33840000000001</v>
      </c>
      <c r="K34" s="78"/>
      <c r="L34" s="79">
        <f>MAX(L8:L30)</f>
        <v>49.8247</v>
      </c>
      <c r="M34" s="78"/>
      <c r="N34" s="79">
        <f>MAX(N8:N30)</f>
        <v>28.243400000000001</v>
      </c>
      <c r="O34" s="78"/>
      <c r="P34" s="79">
        <f>MAX(P8:P30)</f>
        <v>23.563099999999999</v>
      </c>
      <c r="Q34" s="78"/>
      <c r="R34" s="79">
        <f>MAX(R8:R30)</f>
        <v>64.399799999999999</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44344</v>
      </c>
      <c r="C8" s="65">
        <f>VLOOKUP($A8,'Return Data'!$B$7:$R$2843,4,0)</f>
        <v>47.56</v>
      </c>
      <c r="D8" s="65">
        <f>VLOOKUP($A8,'Return Data'!$B$7:$R$2843,10,0)</f>
        <v>13.7799</v>
      </c>
      <c r="E8" s="66">
        <f t="shared" ref="E8:E30" si="0">RANK(D8,D$8:D$30,0)</f>
        <v>18</v>
      </c>
      <c r="F8" s="65">
        <f>VLOOKUP($A8,'Return Data'!$B$7:$R$2843,11,0)</f>
        <v>37.419699999999999</v>
      </c>
      <c r="G8" s="66">
        <f t="shared" ref="G8" si="1">RANK(F8,F$8:F$30,0)</f>
        <v>15</v>
      </c>
      <c r="H8" s="65">
        <f>VLOOKUP($A8,'Return Data'!$B$7:$R$2843,12,0)</f>
        <v>56.549300000000002</v>
      </c>
      <c r="I8" s="66">
        <f t="shared" ref="I8" si="2">RANK(H8,H$8:H$30,0)</f>
        <v>7</v>
      </c>
      <c r="J8" s="65">
        <f>VLOOKUP($A8,'Return Data'!$B$7:$R$2843,13,0)</f>
        <v>118.727</v>
      </c>
      <c r="K8" s="66">
        <f t="shared" ref="K8" si="3">RANK(J8,J$8:J$30,0)</f>
        <v>5</v>
      </c>
      <c r="L8" s="65">
        <f>VLOOKUP($A8,'Return Data'!$B$7:$R$2843,17,0)</f>
        <v>15.5627</v>
      </c>
      <c r="M8" s="66">
        <f>RANK(L8,L$8:L$30,0)</f>
        <v>20</v>
      </c>
      <c r="N8" s="65">
        <f>VLOOKUP($A8,'Return Data'!$B$7:$R$2843,14,0)</f>
        <v>4.8301999999999996</v>
      </c>
      <c r="O8" s="66">
        <f>RANK(N8,N$8:N$30,0)</f>
        <v>15</v>
      </c>
      <c r="P8" s="65">
        <f>VLOOKUP($A8,'Return Data'!$B$7:$R$2843,15,0)</f>
        <v>12.6915</v>
      </c>
      <c r="Q8" s="66">
        <f>RANK(P8,P$8:P$30,0)</f>
        <v>11</v>
      </c>
      <c r="R8" s="65">
        <f>VLOOKUP($A8,'Return Data'!$B$7:$R$2843,16,0)</f>
        <v>11.685</v>
      </c>
      <c r="S8" s="67">
        <f t="shared" ref="S8" si="4">RANK(R8,R$8:R$30,0)</f>
        <v>20</v>
      </c>
    </row>
    <row r="9" spans="1:20" x14ac:dyDescent="0.3">
      <c r="A9" s="63" t="s">
        <v>1453</v>
      </c>
      <c r="B9" s="64">
        <f>VLOOKUP($A9,'Return Data'!$B$7:$R$2843,3,0)</f>
        <v>44344</v>
      </c>
      <c r="C9" s="65">
        <f>VLOOKUP($A9,'Return Data'!$B$7:$R$2843,4,0)</f>
        <v>49.14</v>
      </c>
      <c r="D9" s="65">
        <f>VLOOKUP($A9,'Return Data'!$B$7:$R$2843,10,0)</f>
        <v>16.805299999999999</v>
      </c>
      <c r="E9" s="66">
        <f t="shared" si="0"/>
        <v>10</v>
      </c>
      <c r="F9" s="65">
        <f>VLOOKUP($A9,'Return Data'!$B$7:$R$2843,11,0)</f>
        <v>31.601500000000001</v>
      </c>
      <c r="G9" s="66">
        <f t="shared" ref="G9:G30" si="5">RANK(F9,F$8:F$30,0)</f>
        <v>23</v>
      </c>
      <c r="H9" s="65">
        <f>VLOOKUP($A9,'Return Data'!$B$7:$R$2843,12,0)</f>
        <v>46.730400000000003</v>
      </c>
      <c r="I9" s="66">
        <f t="shared" ref="I9:I30" si="6">RANK(H9,H$8:H$30,0)</f>
        <v>22</v>
      </c>
      <c r="J9" s="65">
        <f>VLOOKUP($A9,'Return Data'!$B$7:$R$2843,13,0)</f>
        <v>91.206199999999995</v>
      </c>
      <c r="K9" s="66">
        <f t="shared" ref="K9:K30" si="7">RANK(J9,J$8:J$30,0)</f>
        <v>23</v>
      </c>
      <c r="L9" s="65">
        <f>VLOOKUP($A9,'Return Data'!$B$7:$R$2843,17,0)</f>
        <v>30.4176</v>
      </c>
      <c r="M9" s="66">
        <f t="shared" ref="M9:M30" si="8">RANK(L9,L$8:L$30,0)</f>
        <v>5</v>
      </c>
      <c r="N9" s="65">
        <f>VLOOKUP($A9,'Return Data'!$B$7:$R$2843,14,0)</f>
        <v>21.1951</v>
      </c>
      <c r="O9" s="66">
        <f t="shared" ref="O9:O30" si="9">RANK(N9,N$8:N$30,0)</f>
        <v>2</v>
      </c>
      <c r="P9" s="65">
        <f>VLOOKUP($A9,'Return Data'!$B$7:$R$2843,15,0)</f>
        <v>19.732700000000001</v>
      </c>
      <c r="Q9" s="66">
        <f t="shared" ref="Q9:Q30" si="10">RANK(P9,P$8:P$30,0)</f>
        <v>3</v>
      </c>
      <c r="R9" s="65">
        <f>VLOOKUP($A9,'Return Data'!$B$7:$R$2843,16,0)</f>
        <v>23.654</v>
      </c>
      <c r="S9" s="67">
        <f t="shared" ref="S9:S30" si="11">RANK(R9,R$8:R$30,0)</f>
        <v>8</v>
      </c>
    </row>
    <row r="10" spans="1:20" x14ac:dyDescent="0.3">
      <c r="A10" s="63" t="s">
        <v>1455</v>
      </c>
      <c r="B10" s="64">
        <f>VLOOKUP($A10,'Return Data'!$B$7:$R$2843,3,0)</f>
        <v>44344</v>
      </c>
      <c r="C10" s="65">
        <f>VLOOKUP($A10,'Return Data'!$B$7:$R$2843,4,0)</f>
        <v>21.13</v>
      </c>
      <c r="D10" s="65">
        <f>VLOOKUP($A10,'Return Data'!$B$7:$R$2843,10,0)</f>
        <v>18.641200000000001</v>
      </c>
      <c r="E10" s="66">
        <f t="shared" si="0"/>
        <v>4</v>
      </c>
      <c r="F10" s="65">
        <f>VLOOKUP($A10,'Return Data'!$B$7:$R$2843,11,0)</f>
        <v>40.212299999999999</v>
      </c>
      <c r="G10" s="66">
        <f t="shared" si="5"/>
        <v>9</v>
      </c>
      <c r="H10" s="65">
        <f>VLOOKUP($A10,'Return Data'!$B$7:$R$2843,12,0)</f>
        <v>57.804299999999998</v>
      </c>
      <c r="I10" s="66">
        <f t="shared" si="6"/>
        <v>6</v>
      </c>
      <c r="J10" s="65">
        <f>VLOOKUP($A10,'Return Data'!$B$7:$R$2843,13,0)</f>
        <v>118.0599</v>
      </c>
      <c r="K10" s="66">
        <f t="shared" si="7"/>
        <v>7</v>
      </c>
      <c r="L10" s="65">
        <f>VLOOKUP($A10,'Return Data'!$B$7:$R$2843,17,0)</f>
        <v>40.069400000000002</v>
      </c>
      <c r="M10" s="66">
        <f t="shared" si="8"/>
        <v>2</v>
      </c>
      <c r="N10" s="65"/>
      <c r="O10" s="66"/>
      <c r="P10" s="65"/>
      <c r="Q10" s="66"/>
      <c r="R10" s="65">
        <f>VLOOKUP($A10,'Return Data'!$B$7:$R$2843,16,0)</f>
        <v>35.8613</v>
      </c>
      <c r="S10" s="67">
        <f t="shared" si="11"/>
        <v>2</v>
      </c>
    </row>
    <row r="11" spans="1:20" x14ac:dyDescent="0.3">
      <c r="A11" s="63" t="s">
        <v>1457</v>
      </c>
      <c r="B11" s="64">
        <f>VLOOKUP($A11,'Return Data'!$B$7:$R$2843,3,0)</f>
        <v>44344</v>
      </c>
      <c r="C11" s="65">
        <f>VLOOKUP($A11,'Return Data'!$B$7:$R$2843,4,0)</f>
        <v>17.829999999999998</v>
      </c>
      <c r="D11" s="65">
        <f>VLOOKUP($A11,'Return Data'!$B$7:$R$2843,10,0)</f>
        <v>18.314499999999999</v>
      </c>
      <c r="E11" s="66">
        <f t="shared" si="0"/>
        <v>6</v>
      </c>
      <c r="F11" s="65">
        <f>VLOOKUP($A11,'Return Data'!$B$7:$R$2843,11,0)</f>
        <v>39.9529</v>
      </c>
      <c r="G11" s="66">
        <f t="shared" si="5"/>
        <v>10</v>
      </c>
      <c r="H11" s="65">
        <f>VLOOKUP($A11,'Return Data'!$B$7:$R$2843,12,0)</f>
        <v>55.043500000000002</v>
      </c>
      <c r="I11" s="66">
        <f t="shared" si="6"/>
        <v>12</v>
      </c>
      <c r="J11" s="65">
        <f>VLOOKUP($A11,'Return Data'!$B$7:$R$2843,13,0)</f>
        <v>113.5329</v>
      </c>
      <c r="K11" s="66">
        <f t="shared" si="7"/>
        <v>10</v>
      </c>
      <c r="L11" s="65">
        <f>VLOOKUP($A11,'Return Data'!$B$7:$R$2843,17,0)</f>
        <v>30.2638</v>
      </c>
      <c r="M11" s="66">
        <f t="shared" si="8"/>
        <v>6</v>
      </c>
      <c r="N11" s="65"/>
      <c r="O11" s="66"/>
      <c r="P11" s="65"/>
      <c r="Q11" s="66"/>
      <c r="R11" s="65">
        <f>VLOOKUP($A11,'Return Data'!$B$7:$R$2843,16,0)</f>
        <v>28.839300000000001</v>
      </c>
      <c r="S11" s="67">
        <f t="shared" si="11"/>
        <v>6</v>
      </c>
    </row>
    <row r="12" spans="1:20" x14ac:dyDescent="0.3">
      <c r="A12" s="63" t="s">
        <v>1459</v>
      </c>
      <c r="B12" s="64">
        <f>VLOOKUP($A12,'Return Data'!$B$7:$R$2843,3,0)</f>
        <v>44344</v>
      </c>
      <c r="C12" s="65">
        <f>VLOOKUP($A12,'Return Data'!$B$7:$R$2843,4,0)</f>
        <v>88.522999999999996</v>
      </c>
      <c r="D12" s="65">
        <f>VLOOKUP($A12,'Return Data'!$B$7:$R$2843,10,0)</f>
        <v>14.0496</v>
      </c>
      <c r="E12" s="66">
        <f t="shared" si="0"/>
        <v>16</v>
      </c>
      <c r="F12" s="65">
        <f>VLOOKUP($A12,'Return Data'!$B$7:$R$2843,11,0)</f>
        <v>31.609200000000001</v>
      </c>
      <c r="G12" s="66">
        <f t="shared" si="5"/>
        <v>22</v>
      </c>
      <c r="H12" s="65">
        <f>VLOOKUP($A12,'Return Data'!$B$7:$R$2843,12,0)</f>
        <v>47.062800000000003</v>
      </c>
      <c r="I12" s="66">
        <f t="shared" si="6"/>
        <v>21</v>
      </c>
      <c r="J12" s="65">
        <f>VLOOKUP($A12,'Return Data'!$B$7:$R$2843,13,0)</f>
        <v>110.2684</v>
      </c>
      <c r="K12" s="66">
        <f t="shared" si="7"/>
        <v>15</v>
      </c>
      <c r="L12" s="65">
        <f>VLOOKUP($A12,'Return Data'!$B$7:$R$2843,17,0)</f>
        <v>24.653199999999998</v>
      </c>
      <c r="M12" s="66">
        <f t="shared" si="8"/>
        <v>13</v>
      </c>
      <c r="N12" s="65">
        <f>VLOOKUP($A12,'Return Data'!$B$7:$R$2843,14,0)</f>
        <v>12.240500000000001</v>
      </c>
      <c r="O12" s="66">
        <f t="shared" si="9"/>
        <v>8</v>
      </c>
      <c r="P12" s="65">
        <f>VLOOKUP($A12,'Return Data'!$B$7:$R$2843,15,0)</f>
        <v>14.809200000000001</v>
      </c>
      <c r="Q12" s="66">
        <f t="shared" si="10"/>
        <v>9</v>
      </c>
      <c r="R12" s="65">
        <f>VLOOKUP($A12,'Return Data'!$B$7:$R$2843,16,0)</f>
        <v>16.901299999999999</v>
      </c>
      <c r="S12" s="67">
        <f t="shared" si="11"/>
        <v>14</v>
      </c>
    </row>
    <row r="13" spans="1:20" x14ac:dyDescent="0.3">
      <c r="A13" s="63" t="s">
        <v>1461</v>
      </c>
      <c r="B13" s="64">
        <f>VLOOKUP($A13,'Return Data'!$B$7:$R$2843,3,0)</f>
        <v>44344</v>
      </c>
      <c r="C13" s="65">
        <f>VLOOKUP($A13,'Return Data'!$B$7:$R$2843,4,0)</f>
        <v>19.766999999999999</v>
      </c>
      <c r="D13" s="65">
        <f>VLOOKUP($A13,'Return Data'!$B$7:$R$2843,10,0)</f>
        <v>14.6511</v>
      </c>
      <c r="E13" s="66">
        <f t="shared" si="0"/>
        <v>14</v>
      </c>
      <c r="F13" s="65">
        <f>VLOOKUP($A13,'Return Data'!$B$7:$R$2843,11,0)</f>
        <v>40.430500000000002</v>
      </c>
      <c r="G13" s="66">
        <f t="shared" si="5"/>
        <v>7</v>
      </c>
      <c r="H13" s="65">
        <f>VLOOKUP($A13,'Return Data'!$B$7:$R$2843,12,0)</f>
        <v>58.199300000000001</v>
      </c>
      <c r="I13" s="66">
        <f t="shared" si="6"/>
        <v>4</v>
      </c>
      <c r="J13" s="65">
        <f>VLOOKUP($A13,'Return Data'!$B$7:$R$2843,13,0)</f>
        <v>112.5484</v>
      </c>
      <c r="K13" s="66">
        <f t="shared" si="7"/>
        <v>12</v>
      </c>
      <c r="L13" s="65">
        <f>VLOOKUP($A13,'Return Data'!$B$7:$R$2843,17,0)</f>
        <v>30.949100000000001</v>
      </c>
      <c r="M13" s="66">
        <f t="shared" si="8"/>
        <v>4</v>
      </c>
      <c r="N13" s="65"/>
      <c r="O13" s="66"/>
      <c r="P13" s="65"/>
      <c r="Q13" s="66"/>
      <c r="R13" s="65">
        <f>VLOOKUP($A13,'Return Data'!$B$7:$R$2843,16,0)</f>
        <v>34.412700000000001</v>
      </c>
      <c r="S13" s="67">
        <f t="shared" si="11"/>
        <v>4</v>
      </c>
    </row>
    <row r="14" spans="1:20" x14ac:dyDescent="0.3">
      <c r="A14" s="63" t="s">
        <v>1462</v>
      </c>
      <c r="B14" s="64">
        <f>VLOOKUP($A14,'Return Data'!$B$7:$R$2843,3,0)</f>
        <v>44344</v>
      </c>
      <c r="C14" s="65">
        <f>VLOOKUP($A14,'Return Data'!$B$7:$R$2843,4,0)</f>
        <v>74.398399999999995</v>
      </c>
      <c r="D14" s="65">
        <f>VLOOKUP($A14,'Return Data'!$B$7:$R$2843,10,0)</f>
        <v>11.888400000000001</v>
      </c>
      <c r="E14" s="66">
        <f t="shared" si="0"/>
        <v>23</v>
      </c>
      <c r="F14" s="65">
        <f>VLOOKUP($A14,'Return Data'!$B$7:$R$2843,11,0)</f>
        <v>35.9955</v>
      </c>
      <c r="G14" s="66">
        <f t="shared" si="5"/>
        <v>17</v>
      </c>
      <c r="H14" s="65">
        <f>VLOOKUP($A14,'Return Data'!$B$7:$R$2843,12,0)</f>
        <v>54.585099999999997</v>
      </c>
      <c r="I14" s="66">
        <f t="shared" si="6"/>
        <v>14</v>
      </c>
      <c r="J14" s="65">
        <f>VLOOKUP($A14,'Return Data'!$B$7:$R$2843,13,0)</f>
        <v>111.3111</v>
      </c>
      <c r="K14" s="66">
        <f t="shared" si="7"/>
        <v>13</v>
      </c>
      <c r="L14" s="65">
        <f>VLOOKUP($A14,'Return Data'!$B$7:$R$2843,17,0)</f>
        <v>16.165299999999998</v>
      </c>
      <c r="M14" s="66">
        <f t="shared" si="8"/>
        <v>19</v>
      </c>
      <c r="N14" s="65">
        <f>VLOOKUP($A14,'Return Data'!$B$7:$R$2843,14,0)</f>
        <v>7.3272000000000004</v>
      </c>
      <c r="O14" s="66">
        <f t="shared" si="9"/>
        <v>12</v>
      </c>
      <c r="P14" s="65">
        <f>VLOOKUP($A14,'Return Data'!$B$7:$R$2843,15,0)</f>
        <v>12.418100000000001</v>
      </c>
      <c r="Q14" s="66">
        <f t="shared" si="10"/>
        <v>12</v>
      </c>
      <c r="R14" s="65">
        <f>VLOOKUP($A14,'Return Data'!$B$7:$R$2843,16,0)</f>
        <v>13.937200000000001</v>
      </c>
      <c r="S14" s="67">
        <f t="shared" si="11"/>
        <v>17</v>
      </c>
    </row>
    <row r="15" spans="1:20" x14ac:dyDescent="0.3">
      <c r="A15" s="63" t="s">
        <v>1465</v>
      </c>
      <c r="B15" s="64">
        <f>VLOOKUP($A15,'Return Data'!$B$7:$R$2843,3,0)</f>
        <v>44344</v>
      </c>
      <c r="C15" s="65">
        <f>VLOOKUP($A15,'Return Data'!$B$7:$R$2843,4,0)</f>
        <v>60.762</v>
      </c>
      <c r="D15" s="65">
        <f>VLOOKUP($A15,'Return Data'!$B$7:$R$2843,10,0)</f>
        <v>16.1309</v>
      </c>
      <c r="E15" s="66">
        <f t="shared" si="0"/>
        <v>11</v>
      </c>
      <c r="F15" s="65">
        <f>VLOOKUP($A15,'Return Data'!$B$7:$R$2843,11,0)</f>
        <v>42.580300000000001</v>
      </c>
      <c r="G15" s="66">
        <f t="shared" si="5"/>
        <v>4</v>
      </c>
      <c r="H15" s="65">
        <f>VLOOKUP($A15,'Return Data'!$B$7:$R$2843,12,0)</f>
        <v>54.993200000000002</v>
      </c>
      <c r="I15" s="66">
        <f t="shared" si="6"/>
        <v>13</v>
      </c>
      <c r="J15" s="65">
        <f>VLOOKUP($A15,'Return Data'!$B$7:$R$2843,13,0)</f>
        <v>118.2073</v>
      </c>
      <c r="K15" s="66">
        <f t="shared" si="7"/>
        <v>6</v>
      </c>
      <c r="L15" s="65">
        <f>VLOOKUP($A15,'Return Data'!$B$7:$R$2843,17,0)</f>
        <v>17.038699999999999</v>
      </c>
      <c r="M15" s="66">
        <f t="shared" si="8"/>
        <v>18</v>
      </c>
      <c r="N15" s="65">
        <f>VLOOKUP($A15,'Return Data'!$B$7:$R$2843,14,0)</f>
        <v>9.4465000000000003</v>
      </c>
      <c r="O15" s="66">
        <f t="shared" si="9"/>
        <v>9</v>
      </c>
      <c r="P15" s="65">
        <f>VLOOKUP($A15,'Return Data'!$B$7:$R$2843,15,0)</f>
        <v>17.8995</v>
      </c>
      <c r="Q15" s="66">
        <f t="shared" si="10"/>
        <v>7</v>
      </c>
      <c r="R15" s="65">
        <f>VLOOKUP($A15,'Return Data'!$B$7:$R$2843,16,0)</f>
        <v>14.6968</v>
      </c>
      <c r="S15" s="67">
        <f t="shared" si="11"/>
        <v>16</v>
      </c>
    </row>
    <row r="16" spans="1:20" x14ac:dyDescent="0.3">
      <c r="A16" s="63" t="s">
        <v>1466</v>
      </c>
      <c r="B16" s="64">
        <f>VLOOKUP($A16,'Return Data'!$B$7:$R$2843,3,0)</f>
        <v>44344</v>
      </c>
      <c r="C16" s="65">
        <f>VLOOKUP($A16,'Return Data'!$B$7:$R$2843,4,0)</f>
        <v>69.9161</v>
      </c>
      <c r="D16" s="65">
        <f>VLOOKUP($A16,'Return Data'!$B$7:$R$2843,10,0)</f>
        <v>12.120100000000001</v>
      </c>
      <c r="E16" s="66">
        <f t="shared" si="0"/>
        <v>22</v>
      </c>
      <c r="F16" s="65">
        <f>VLOOKUP($A16,'Return Data'!$B$7:$R$2843,11,0)</f>
        <v>32.378</v>
      </c>
      <c r="G16" s="66">
        <f t="shared" si="5"/>
        <v>19</v>
      </c>
      <c r="H16" s="65">
        <f>VLOOKUP($A16,'Return Data'!$B$7:$R$2843,12,0)</f>
        <v>50.735199999999999</v>
      </c>
      <c r="I16" s="66">
        <f t="shared" si="6"/>
        <v>16</v>
      </c>
      <c r="J16" s="65">
        <f>VLOOKUP($A16,'Return Data'!$B$7:$R$2843,13,0)</f>
        <v>104.19119999999999</v>
      </c>
      <c r="K16" s="66">
        <f t="shared" si="7"/>
        <v>17</v>
      </c>
      <c r="L16" s="65">
        <f>VLOOKUP($A16,'Return Data'!$B$7:$R$2843,17,0)</f>
        <v>17.458500000000001</v>
      </c>
      <c r="M16" s="66">
        <f t="shared" si="8"/>
        <v>17</v>
      </c>
      <c r="N16" s="65">
        <f>VLOOKUP($A16,'Return Data'!$B$7:$R$2843,14,0)</f>
        <v>5.2972999999999999</v>
      </c>
      <c r="O16" s="66">
        <f t="shared" si="9"/>
        <v>14</v>
      </c>
      <c r="P16" s="65">
        <f>VLOOKUP($A16,'Return Data'!$B$7:$R$2843,15,0)</f>
        <v>11.9207</v>
      </c>
      <c r="Q16" s="66">
        <f t="shared" si="10"/>
        <v>14</v>
      </c>
      <c r="R16" s="65">
        <f>VLOOKUP($A16,'Return Data'!$B$7:$R$2843,16,0)</f>
        <v>12.8935</v>
      </c>
      <c r="S16" s="67">
        <f t="shared" si="11"/>
        <v>19</v>
      </c>
    </row>
    <row r="17" spans="1:19" x14ac:dyDescent="0.3">
      <c r="A17" s="63" t="s">
        <v>1468</v>
      </c>
      <c r="B17" s="64">
        <f>VLOOKUP($A17,'Return Data'!$B$7:$R$2843,3,0)</f>
        <v>44344</v>
      </c>
      <c r="C17" s="65">
        <f>VLOOKUP($A17,'Return Data'!$B$7:$R$2843,4,0)</f>
        <v>41.1</v>
      </c>
      <c r="D17" s="65">
        <f>VLOOKUP($A17,'Return Data'!$B$7:$R$2843,10,0)</f>
        <v>14.580399999999999</v>
      </c>
      <c r="E17" s="66">
        <f t="shared" si="0"/>
        <v>15</v>
      </c>
      <c r="F17" s="65">
        <f>VLOOKUP($A17,'Return Data'!$B$7:$R$2843,11,0)</f>
        <v>39.463900000000002</v>
      </c>
      <c r="G17" s="66">
        <f t="shared" si="5"/>
        <v>11</v>
      </c>
      <c r="H17" s="65">
        <f>VLOOKUP($A17,'Return Data'!$B$7:$R$2843,12,0)</f>
        <v>55.977200000000003</v>
      </c>
      <c r="I17" s="66">
        <f t="shared" si="6"/>
        <v>10</v>
      </c>
      <c r="J17" s="65">
        <f>VLOOKUP($A17,'Return Data'!$B$7:$R$2843,13,0)</f>
        <v>124.9589</v>
      </c>
      <c r="K17" s="66">
        <f t="shared" si="7"/>
        <v>3</v>
      </c>
      <c r="L17" s="65">
        <f>VLOOKUP($A17,'Return Data'!$B$7:$R$2843,17,0)</f>
        <v>24.7347</v>
      </c>
      <c r="M17" s="66">
        <f t="shared" si="8"/>
        <v>12</v>
      </c>
      <c r="N17" s="65">
        <f>VLOOKUP($A17,'Return Data'!$B$7:$R$2843,14,0)</f>
        <v>14.2218</v>
      </c>
      <c r="O17" s="66">
        <f t="shared" si="9"/>
        <v>6</v>
      </c>
      <c r="P17" s="65">
        <f>VLOOKUP($A17,'Return Data'!$B$7:$R$2843,15,0)</f>
        <v>16.325500000000002</v>
      </c>
      <c r="Q17" s="66">
        <f t="shared" si="10"/>
        <v>8</v>
      </c>
      <c r="R17" s="65">
        <f>VLOOKUP($A17,'Return Data'!$B$7:$R$2843,16,0)</f>
        <v>10.9358</v>
      </c>
      <c r="S17" s="67">
        <f t="shared" si="11"/>
        <v>21</v>
      </c>
    </row>
    <row r="18" spans="1:19" x14ac:dyDescent="0.3">
      <c r="A18" s="63" t="s">
        <v>1470</v>
      </c>
      <c r="B18" s="64">
        <f>VLOOKUP($A18,'Return Data'!$B$7:$R$2843,3,0)</f>
        <v>44344</v>
      </c>
      <c r="C18" s="65">
        <f>VLOOKUP($A18,'Return Data'!$B$7:$R$2843,4,0)</f>
        <v>13.86</v>
      </c>
      <c r="D18" s="65">
        <f>VLOOKUP($A18,'Return Data'!$B$7:$R$2843,10,0)</f>
        <v>17.159800000000001</v>
      </c>
      <c r="E18" s="66">
        <f t="shared" si="0"/>
        <v>9</v>
      </c>
      <c r="F18" s="65">
        <f>VLOOKUP($A18,'Return Data'!$B$7:$R$2843,11,0)</f>
        <v>38.047800000000002</v>
      </c>
      <c r="G18" s="66">
        <f t="shared" si="5"/>
        <v>14</v>
      </c>
      <c r="H18" s="65">
        <f>VLOOKUP($A18,'Return Data'!$B$7:$R$2843,12,0)</f>
        <v>52.307699999999997</v>
      </c>
      <c r="I18" s="66">
        <f t="shared" si="6"/>
        <v>15</v>
      </c>
      <c r="J18" s="65">
        <f>VLOOKUP($A18,'Return Data'!$B$7:$R$2843,13,0)</f>
        <v>100</v>
      </c>
      <c r="K18" s="66">
        <f t="shared" si="7"/>
        <v>20</v>
      </c>
      <c r="L18" s="65">
        <f>VLOOKUP($A18,'Return Data'!$B$7:$R$2843,17,0)</f>
        <v>19.690999999999999</v>
      </c>
      <c r="M18" s="66">
        <f t="shared" si="8"/>
        <v>14</v>
      </c>
      <c r="N18" s="65">
        <f>VLOOKUP($A18,'Return Data'!$B$7:$R$2843,14,0)</f>
        <v>9.0336999999999996</v>
      </c>
      <c r="O18" s="66">
        <f t="shared" si="9"/>
        <v>10</v>
      </c>
      <c r="P18" s="65"/>
      <c r="Q18" s="66"/>
      <c r="R18" s="65">
        <f>VLOOKUP($A18,'Return Data'!$B$7:$R$2843,16,0)</f>
        <v>8.6446000000000005</v>
      </c>
      <c r="S18" s="67">
        <f t="shared" si="11"/>
        <v>23</v>
      </c>
    </row>
    <row r="19" spans="1:19" x14ac:dyDescent="0.3">
      <c r="A19" s="63" t="s">
        <v>1473</v>
      </c>
      <c r="B19" s="64">
        <f>VLOOKUP($A19,'Return Data'!$B$7:$R$2843,3,0)</f>
        <v>44344</v>
      </c>
      <c r="C19" s="65">
        <f>VLOOKUP($A19,'Return Data'!$B$7:$R$2843,4,0)</f>
        <v>18.22</v>
      </c>
      <c r="D19" s="65">
        <f>VLOOKUP($A19,'Return Data'!$B$7:$R$2843,10,0)</f>
        <v>13.803900000000001</v>
      </c>
      <c r="E19" s="66">
        <f t="shared" si="0"/>
        <v>17</v>
      </c>
      <c r="F19" s="65">
        <f>VLOOKUP($A19,'Return Data'!$B$7:$R$2843,11,0)</f>
        <v>32.316600000000001</v>
      </c>
      <c r="G19" s="66">
        <f t="shared" si="5"/>
        <v>20</v>
      </c>
      <c r="H19" s="65">
        <f>VLOOKUP($A19,'Return Data'!$B$7:$R$2843,12,0)</f>
        <v>47.291800000000002</v>
      </c>
      <c r="I19" s="66">
        <f t="shared" si="6"/>
        <v>20</v>
      </c>
      <c r="J19" s="65">
        <f>VLOOKUP($A19,'Return Data'!$B$7:$R$2843,13,0)</f>
        <v>98.908299999999997</v>
      </c>
      <c r="K19" s="66">
        <f t="shared" si="7"/>
        <v>21</v>
      </c>
      <c r="L19" s="65"/>
      <c r="M19" s="66"/>
      <c r="N19" s="65"/>
      <c r="O19" s="66"/>
      <c r="P19" s="65"/>
      <c r="Q19" s="66"/>
      <c r="R19" s="65">
        <f>VLOOKUP($A19,'Return Data'!$B$7:$R$2843,16,0)</f>
        <v>61.302900000000001</v>
      </c>
      <c r="S19" s="67">
        <f t="shared" si="11"/>
        <v>1</v>
      </c>
    </row>
    <row r="20" spans="1:19" x14ac:dyDescent="0.3">
      <c r="A20" s="63" t="s">
        <v>1475</v>
      </c>
      <c r="B20" s="64">
        <f>VLOOKUP($A20,'Return Data'!$B$7:$R$2843,3,0)</f>
        <v>44344</v>
      </c>
      <c r="C20" s="65">
        <f>VLOOKUP($A20,'Return Data'!$B$7:$R$2843,4,0)</f>
        <v>17.27</v>
      </c>
      <c r="D20" s="65">
        <f>VLOOKUP($A20,'Return Data'!$B$7:$R$2843,10,0)</f>
        <v>13.469099999999999</v>
      </c>
      <c r="E20" s="66">
        <f t="shared" si="0"/>
        <v>20</v>
      </c>
      <c r="F20" s="65">
        <f>VLOOKUP($A20,'Return Data'!$B$7:$R$2843,11,0)</f>
        <v>39.161999999999999</v>
      </c>
      <c r="G20" s="66">
        <f t="shared" si="5"/>
        <v>12</v>
      </c>
      <c r="H20" s="65">
        <f>VLOOKUP($A20,'Return Data'!$B$7:$R$2843,12,0)</f>
        <v>50.043399999999998</v>
      </c>
      <c r="I20" s="66">
        <f t="shared" si="6"/>
        <v>17</v>
      </c>
      <c r="J20" s="65">
        <f>VLOOKUP($A20,'Return Data'!$B$7:$R$2843,13,0)</f>
        <v>96.697000000000003</v>
      </c>
      <c r="K20" s="66">
        <f t="shared" si="7"/>
        <v>22</v>
      </c>
      <c r="L20" s="65">
        <f>VLOOKUP($A20,'Return Data'!$B$7:$R$2843,17,0)</f>
        <v>26.413900000000002</v>
      </c>
      <c r="M20" s="66">
        <f t="shared" si="8"/>
        <v>11</v>
      </c>
      <c r="N20" s="65"/>
      <c r="O20" s="66"/>
      <c r="P20" s="65"/>
      <c r="Q20" s="66"/>
      <c r="R20" s="65">
        <f>VLOOKUP($A20,'Return Data'!$B$7:$R$2843,16,0)</f>
        <v>23.6068</v>
      </c>
      <c r="S20" s="67">
        <f t="shared" si="11"/>
        <v>9</v>
      </c>
    </row>
    <row r="21" spans="1:19" x14ac:dyDescent="0.3">
      <c r="A21" s="63" t="s">
        <v>1477</v>
      </c>
      <c r="B21" s="64">
        <f>VLOOKUP($A21,'Return Data'!$B$7:$R$2843,3,0)</f>
        <v>44344</v>
      </c>
      <c r="C21" s="65">
        <f>VLOOKUP($A21,'Return Data'!$B$7:$R$2843,4,0)</f>
        <v>14.3453</v>
      </c>
      <c r="D21" s="65">
        <f>VLOOKUP($A21,'Return Data'!$B$7:$R$2843,10,0)</f>
        <v>15.837400000000001</v>
      </c>
      <c r="E21" s="66">
        <f t="shared" si="0"/>
        <v>13</v>
      </c>
      <c r="F21" s="65">
        <f>VLOOKUP($A21,'Return Data'!$B$7:$R$2843,11,0)</f>
        <v>35.703000000000003</v>
      </c>
      <c r="G21" s="66">
        <f t="shared" si="5"/>
        <v>18</v>
      </c>
      <c r="H21" s="65">
        <f>VLOOKUP($A21,'Return Data'!$B$7:$R$2843,12,0)</f>
        <v>45.454500000000003</v>
      </c>
      <c r="I21" s="66">
        <f t="shared" si="6"/>
        <v>23</v>
      </c>
      <c r="J21" s="65">
        <f>VLOOKUP($A21,'Return Data'!$B$7:$R$2843,13,0)</f>
        <v>104.696</v>
      </c>
      <c r="K21" s="66">
        <f t="shared" si="7"/>
        <v>16</v>
      </c>
      <c r="L21" s="65"/>
      <c r="M21" s="66"/>
      <c r="N21" s="65"/>
      <c r="O21" s="66"/>
      <c r="P21" s="65"/>
      <c r="Q21" s="66"/>
      <c r="R21" s="65">
        <f>VLOOKUP($A21,'Return Data'!$B$7:$R$2843,16,0)</f>
        <v>32.6614</v>
      </c>
      <c r="S21" s="67">
        <f t="shared" si="11"/>
        <v>5</v>
      </c>
    </row>
    <row r="22" spans="1:19" x14ac:dyDescent="0.3">
      <c r="A22" s="63" t="s">
        <v>1478</v>
      </c>
      <c r="B22" s="64">
        <f>VLOOKUP($A22,'Return Data'!$B$7:$R$2843,3,0)</f>
        <v>44344</v>
      </c>
      <c r="C22" s="65">
        <f>VLOOKUP($A22,'Return Data'!$B$7:$R$2843,4,0)</f>
        <v>133.46899999999999</v>
      </c>
      <c r="D22" s="65">
        <f>VLOOKUP($A22,'Return Data'!$B$7:$R$2843,10,0)</f>
        <v>15.8766</v>
      </c>
      <c r="E22" s="66">
        <f t="shared" si="0"/>
        <v>12</v>
      </c>
      <c r="F22" s="65">
        <f>VLOOKUP($A22,'Return Data'!$B$7:$R$2843,11,0)</f>
        <v>44.495399999999997</v>
      </c>
      <c r="G22" s="66">
        <f t="shared" si="5"/>
        <v>2</v>
      </c>
      <c r="H22" s="65">
        <f>VLOOKUP($A22,'Return Data'!$B$7:$R$2843,12,0)</f>
        <v>69.490899999999996</v>
      </c>
      <c r="I22" s="66">
        <f t="shared" si="6"/>
        <v>2</v>
      </c>
      <c r="J22" s="65">
        <f>VLOOKUP($A22,'Return Data'!$B$7:$R$2843,13,0)</f>
        <v>136.8571</v>
      </c>
      <c r="K22" s="66">
        <f t="shared" si="7"/>
        <v>2</v>
      </c>
      <c r="L22" s="65">
        <f>VLOOKUP($A22,'Return Data'!$B$7:$R$2843,17,0)</f>
        <v>35.511200000000002</v>
      </c>
      <c r="M22" s="66">
        <f t="shared" si="8"/>
        <v>3</v>
      </c>
      <c r="N22" s="65">
        <f>VLOOKUP($A22,'Return Data'!$B$7:$R$2843,14,0)</f>
        <v>18.933399999999999</v>
      </c>
      <c r="O22" s="66">
        <f t="shared" si="9"/>
        <v>3</v>
      </c>
      <c r="P22" s="65">
        <f>VLOOKUP($A22,'Return Data'!$B$7:$R$2843,15,0)</f>
        <v>19.409199999999998</v>
      </c>
      <c r="Q22" s="66">
        <f t="shared" si="10"/>
        <v>4</v>
      </c>
      <c r="R22" s="65">
        <f>VLOOKUP($A22,'Return Data'!$B$7:$R$2843,16,0)</f>
        <v>17.27</v>
      </c>
      <c r="S22" s="67">
        <f t="shared" si="11"/>
        <v>13</v>
      </c>
    </row>
    <row r="23" spans="1:19" x14ac:dyDescent="0.3">
      <c r="A23" s="63" t="s">
        <v>1481</v>
      </c>
      <c r="B23" s="64">
        <f>VLOOKUP($A23,'Return Data'!$B$7:$R$2843,3,0)</f>
        <v>44344</v>
      </c>
      <c r="C23" s="65">
        <f>VLOOKUP($A23,'Return Data'!$B$7:$R$2843,4,0)</f>
        <v>35.066000000000003</v>
      </c>
      <c r="D23" s="65">
        <f>VLOOKUP($A23,'Return Data'!$B$7:$R$2843,10,0)</f>
        <v>19.883800000000001</v>
      </c>
      <c r="E23" s="66">
        <f t="shared" si="0"/>
        <v>3</v>
      </c>
      <c r="F23" s="65">
        <f>VLOOKUP($A23,'Return Data'!$B$7:$R$2843,11,0)</f>
        <v>41.190199999999997</v>
      </c>
      <c r="G23" s="66">
        <f t="shared" si="5"/>
        <v>6</v>
      </c>
      <c r="H23" s="65">
        <f>VLOOKUP($A23,'Return Data'!$B$7:$R$2843,12,0)</f>
        <v>58.950200000000002</v>
      </c>
      <c r="I23" s="66">
        <f t="shared" si="6"/>
        <v>3</v>
      </c>
      <c r="J23" s="65">
        <f>VLOOKUP($A23,'Return Data'!$B$7:$R$2843,13,0)</f>
        <v>115.5123</v>
      </c>
      <c r="K23" s="66">
        <f t="shared" si="7"/>
        <v>9</v>
      </c>
      <c r="L23" s="65">
        <f>VLOOKUP($A23,'Return Data'!$B$7:$R$2843,17,0)</f>
        <v>19.6159</v>
      </c>
      <c r="M23" s="66">
        <f t="shared" si="8"/>
        <v>15</v>
      </c>
      <c r="N23" s="65">
        <f>VLOOKUP($A23,'Return Data'!$B$7:$R$2843,14,0)</f>
        <v>8.5044000000000004</v>
      </c>
      <c r="O23" s="66">
        <f t="shared" si="9"/>
        <v>11</v>
      </c>
      <c r="P23" s="65">
        <f>VLOOKUP($A23,'Return Data'!$B$7:$R$2843,15,0)</f>
        <v>18.527000000000001</v>
      </c>
      <c r="Q23" s="66">
        <f t="shared" si="10"/>
        <v>5</v>
      </c>
      <c r="R23" s="65">
        <f>VLOOKUP($A23,'Return Data'!$B$7:$R$2843,16,0)</f>
        <v>19.4803</v>
      </c>
      <c r="S23" s="67">
        <f t="shared" si="11"/>
        <v>11</v>
      </c>
    </row>
    <row r="24" spans="1:19" x14ac:dyDescent="0.3">
      <c r="A24" s="63" t="s">
        <v>1482</v>
      </c>
      <c r="B24" s="64">
        <f>VLOOKUP($A24,'Return Data'!$B$7:$R$2843,3,0)</f>
        <v>44344</v>
      </c>
      <c r="C24" s="65">
        <f>VLOOKUP($A24,'Return Data'!$B$7:$R$2843,4,0)</f>
        <v>67.162700000000001</v>
      </c>
      <c r="D24" s="65">
        <f>VLOOKUP($A24,'Return Data'!$B$7:$R$2843,10,0)</f>
        <v>18.009799999999998</v>
      </c>
      <c r="E24" s="66">
        <f t="shared" si="0"/>
        <v>7</v>
      </c>
      <c r="F24" s="65">
        <f>VLOOKUP($A24,'Return Data'!$B$7:$R$2843,11,0)</f>
        <v>43.846600000000002</v>
      </c>
      <c r="G24" s="66">
        <f t="shared" si="5"/>
        <v>3</v>
      </c>
      <c r="H24" s="65">
        <f>VLOOKUP($A24,'Return Data'!$B$7:$R$2843,12,0)</f>
        <v>57.883899999999997</v>
      </c>
      <c r="I24" s="66">
        <f t="shared" si="6"/>
        <v>5</v>
      </c>
      <c r="J24" s="65">
        <f>VLOOKUP($A24,'Return Data'!$B$7:$R$2843,13,0)</f>
        <v>122.4439</v>
      </c>
      <c r="K24" s="66">
        <f t="shared" si="7"/>
        <v>4</v>
      </c>
      <c r="L24" s="65">
        <f>VLOOKUP($A24,'Return Data'!$B$7:$R$2843,17,0)</f>
        <v>27.5871</v>
      </c>
      <c r="M24" s="66">
        <f t="shared" si="8"/>
        <v>10</v>
      </c>
      <c r="N24" s="65">
        <f>VLOOKUP($A24,'Return Data'!$B$7:$R$2843,14,0)</f>
        <v>14.693199999999999</v>
      </c>
      <c r="O24" s="66">
        <f t="shared" si="9"/>
        <v>5</v>
      </c>
      <c r="P24" s="65">
        <f>VLOOKUP($A24,'Return Data'!$B$7:$R$2843,15,0)</f>
        <v>20.998899999999999</v>
      </c>
      <c r="Q24" s="66">
        <f t="shared" si="10"/>
        <v>2</v>
      </c>
      <c r="R24" s="65">
        <f>VLOOKUP($A24,'Return Data'!$B$7:$R$2843,16,0)</f>
        <v>19.473600000000001</v>
      </c>
      <c r="S24" s="67">
        <f t="shared" si="11"/>
        <v>12</v>
      </c>
    </row>
    <row r="25" spans="1:19" x14ac:dyDescent="0.3">
      <c r="A25" s="63" t="s">
        <v>1485</v>
      </c>
      <c r="B25" s="64">
        <f>VLOOKUP($A25,'Return Data'!$B$7:$R$2843,3,0)</f>
        <v>44344</v>
      </c>
      <c r="C25" s="65">
        <f>VLOOKUP($A25,'Return Data'!$B$7:$R$2843,4,0)</f>
        <v>18.63</v>
      </c>
      <c r="D25" s="65">
        <f>VLOOKUP($A25,'Return Data'!$B$7:$R$2843,10,0)</f>
        <v>18.4361</v>
      </c>
      <c r="E25" s="66">
        <f t="shared" si="0"/>
        <v>5</v>
      </c>
      <c r="F25" s="65">
        <f>VLOOKUP($A25,'Return Data'!$B$7:$R$2843,11,0)</f>
        <v>40.3919</v>
      </c>
      <c r="G25" s="66">
        <f t="shared" si="5"/>
        <v>8</v>
      </c>
      <c r="H25" s="65">
        <f>VLOOKUP($A25,'Return Data'!$B$7:$R$2843,12,0)</f>
        <v>56.030200000000001</v>
      </c>
      <c r="I25" s="66">
        <f t="shared" si="6"/>
        <v>9</v>
      </c>
      <c r="J25" s="65">
        <f>VLOOKUP($A25,'Return Data'!$B$7:$R$2843,13,0)</f>
        <v>113.4021</v>
      </c>
      <c r="K25" s="66">
        <f t="shared" si="7"/>
        <v>11</v>
      </c>
      <c r="L25" s="65"/>
      <c r="M25" s="66"/>
      <c r="N25" s="65"/>
      <c r="O25" s="66"/>
      <c r="P25" s="65"/>
      <c r="Q25" s="66"/>
      <c r="R25" s="65">
        <f>VLOOKUP($A25,'Return Data'!$B$7:$R$2843,16,0)</f>
        <v>35.584099999999999</v>
      </c>
      <c r="S25" s="67">
        <f t="shared" si="11"/>
        <v>3</v>
      </c>
    </row>
    <row r="26" spans="1:19" x14ac:dyDescent="0.3">
      <c r="A26" s="63" t="s">
        <v>1486</v>
      </c>
      <c r="B26" s="64">
        <f>VLOOKUP($A26,'Return Data'!$B$7:$R$2843,3,0)</f>
        <v>44344</v>
      </c>
      <c r="C26" s="65">
        <f>VLOOKUP($A26,'Return Data'!$B$7:$R$2843,4,0)</f>
        <v>118.431324027513</v>
      </c>
      <c r="D26" s="65">
        <f>VLOOKUP($A26,'Return Data'!$B$7:$R$2843,10,0)</f>
        <v>32.0871</v>
      </c>
      <c r="E26" s="66">
        <f t="shared" si="0"/>
        <v>1</v>
      </c>
      <c r="F26" s="65">
        <f>VLOOKUP($A26,'Return Data'!$B$7:$R$2843,11,0)</f>
        <v>61.625599999999999</v>
      </c>
      <c r="G26" s="66">
        <f t="shared" si="5"/>
        <v>1</v>
      </c>
      <c r="H26" s="65">
        <f>VLOOKUP($A26,'Return Data'!$B$7:$R$2843,12,0)</f>
        <v>84.322900000000004</v>
      </c>
      <c r="I26" s="66">
        <f t="shared" si="6"/>
        <v>1</v>
      </c>
      <c r="J26" s="65">
        <f>VLOOKUP($A26,'Return Data'!$B$7:$R$2843,13,0)</f>
        <v>201.23779999999999</v>
      </c>
      <c r="K26" s="66">
        <f t="shared" si="7"/>
        <v>1</v>
      </c>
      <c r="L26" s="65">
        <f>VLOOKUP($A26,'Return Data'!$B$7:$R$2843,17,0)</f>
        <v>48.709400000000002</v>
      </c>
      <c r="M26" s="66">
        <f t="shared" si="8"/>
        <v>1</v>
      </c>
      <c r="N26" s="65">
        <f>VLOOKUP($A26,'Return Data'!$B$7:$R$2843,14,0)</f>
        <v>27.407699999999998</v>
      </c>
      <c r="O26" s="66">
        <f t="shared" si="9"/>
        <v>1</v>
      </c>
      <c r="P26" s="65">
        <f>VLOOKUP($A26,'Return Data'!$B$7:$R$2843,15,0)</f>
        <v>18.2196</v>
      </c>
      <c r="Q26" s="66">
        <f t="shared" si="10"/>
        <v>6</v>
      </c>
      <c r="R26" s="65">
        <f>VLOOKUP($A26,'Return Data'!$B$7:$R$2843,16,0)</f>
        <v>10.5563</v>
      </c>
      <c r="S26" s="67">
        <f t="shared" si="11"/>
        <v>22</v>
      </c>
    </row>
    <row r="27" spans="1:19" x14ac:dyDescent="0.3">
      <c r="A27" s="63" t="s">
        <v>1489</v>
      </c>
      <c r="B27" s="64">
        <f>VLOOKUP($A27,'Return Data'!$B$7:$R$2843,3,0)</f>
        <v>44344</v>
      </c>
      <c r="C27" s="65">
        <f>VLOOKUP($A27,'Return Data'!$B$7:$R$2843,4,0)</f>
        <v>88.530699999999996</v>
      </c>
      <c r="D27" s="65">
        <f>VLOOKUP($A27,'Return Data'!$B$7:$R$2843,10,0)</f>
        <v>13.0435</v>
      </c>
      <c r="E27" s="66">
        <f t="shared" si="0"/>
        <v>21</v>
      </c>
      <c r="F27" s="65">
        <f>VLOOKUP($A27,'Return Data'!$B$7:$R$2843,11,0)</f>
        <v>32.299700000000001</v>
      </c>
      <c r="G27" s="66">
        <f t="shared" si="5"/>
        <v>21</v>
      </c>
      <c r="H27" s="65">
        <f>VLOOKUP($A27,'Return Data'!$B$7:$R$2843,12,0)</f>
        <v>48.379600000000003</v>
      </c>
      <c r="I27" s="66">
        <f t="shared" si="6"/>
        <v>19</v>
      </c>
      <c r="J27" s="65">
        <f>VLOOKUP($A27,'Return Data'!$B$7:$R$2843,13,0)</f>
        <v>104.0522</v>
      </c>
      <c r="K27" s="66">
        <f t="shared" si="7"/>
        <v>18</v>
      </c>
      <c r="L27" s="65">
        <f>VLOOKUP($A27,'Return Data'!$B$7:$R$2843,17,0)</f>
        <v>29.5794</v>
      </c>
      <c r="M27" s="66">
        <f t="shared" si="8"/>
        <v>8</v>
      </c>
      <c r="N27" s="65">
        <f>VLOOKUP($A27,'Return Data'!$B$7:$R$2843,14,0)</f>
        <v>16.189699999999998</v>
      </c>
      <c r="O27" s="66">
        <f t="shared" si="9"/>
        <v>4</v>
      </c>
      <c r="P27" s="65">
        <f>VLOOKUP($A27,'Return Data'!$B$7:$R$2843,15,0)</f>
        <v>22.1585</v>
      </c>
      <c r="Q27" s="66">
        <f t="shared" si="10"/>
        <v>1</v>
      </c>
      <c r="R27" s="65">
        <f>VLOOKUP($A27,'Return Data'!$B$7:$R$2843,16,0)</f>
        <v>20.444600000000001</v>
      </c>
      <c r="S27" s="67">
        <f t="shared" si="11"/>
        <v>10</v>
      </c>
    </row>
    <row r="28" spans="1:19" x14ac:dyDescent="0.3">
      <c r="A28" s="63" t="s">
        <v>1490</v>
      </c>
      <c r="B28" s="64">
        <f>VLOOKUP($A28,'Return Data'!$B$7:$R$2843,3,0)</f>
        <v>44344</v>
      </c>
      <c r="C28" s="65">
        <f>VLOOKUP($A28,'Return Data'!$B$7:$R$2843,4,0)</f>
        <v>121.0718</v>
      </c>
      <c r="D28" s="65">
        <f>VLOOKUP($A28,'Return Data'!$B$7:$R$2843,10,0)</f>
        <v>17.427099999999999</v>
      </c>
      <c r="E28" s="66">
        <f t="shared" si="0"/>
        <v>8</v>
      </c>
      <c r="F28" s="65">
        <f>VLOOKUP($A28,'Return Data'!$B$7:$R$2843,11,0)</f>
        <v>37.015799999999999</v>
      </c>
      <c r="G28" s="66">
        <f t="shared" si="5"/>
        <v>16</v>
      </c>
      <c r="H28" s="65">
        <f>VLOOKUP($A28,'Return Data'!$B$7:$R$2843,12,0)</f>
        <v>55.0505</v>
      </c>
      <c r="I28" s="66">
        <f t="shared" si="6"/>
        <v>11</v>
      </c>
      <c r="J28" s="65">
        <f>VLOOKUP($A28,'Return Data'!$B$7:$R$2843,13,0)</f>
        <v>116.3186</v>
      </c>
      <c r="K28" s="66">
        <f t="shared" si="7"/>
        <v>8</v>
      </c>
      <c r="L28" s="65">
        <f>VLOOKUP($A28,'Return Data'!$B$7:$R$2843,17,0)</f>
        <v>18.7944</v>
      </c>
      <c r="M28" s="66">
        <f t="shared" si="8"/>
        <v>16</v>
      </c>
      <c r="N28" s="65">
        <f>VLOOKUP($A28,'Return Data'!$B$7:$R$2843,14,0)</f>
        <v>6.4640000000000004</v>
      </c>
      <c r="O28" s="66">
        <f t="shared" si="9"/>
        <v>13</v>
      </c>
      <c r="P28" s="65">
        <f>VLOOKUP($A28,'Return Data'!$B$7:$R$2843,15,0)</f>
        <v>12.104200000000001</v>
      </c>
      <c r="Q28" s="66">
        <f t="shared" si="10"/>
        <v>13</v>
      </c>
      <c r="R28" s="65">
        <f>VLOOKUP($A28,'Return Data'!$B$7:$R$2843,16,0)</f>
        <v>16.542300000000001</v>
      </c>
      <c r="S28" s="67">
        <f t="shared" si="11"/>
        <v>15</v>
      </c>
    </row>
    <row r="29" spans="1:19" x14ac:dyDescent="0.3">
      <c r="A29" s="63" t="s">
        <v>1493</v>
      </c>
      <c r="B29" s="64">
        <f>VLOOKUP($A29,'Return Data'!$B$7:$R$2843,3,0)</f>
        <v>44344</v>
      </c>
      <c r="C29" s="65">
        <f>VLOOKUP($A29,'Return Data'!$B$7:$R$2843,4,0)</f>
        <v>17.483499999999999</v>
      </c>
      <c r="D29" s="65">
        <f>VLOOKUP($A29,'Return Data'!$B$7:$R$2843,10,0)</f>
        <v>20.0106</v>
      </c>
      <c r="E29" s="66">
        <f t="shared" si="0"/>
        <v>2</v>
      </c>
      <c r="F29" s="65">
        <f>VLOOKUP($A29,'Return Data'!$B$7:$R$2843,11,0)</f>
        <v>41.811399999999999</v>
      </c>
      <c r="G29" s="66">
        <f t="shared" si="5"/>
        <v>5</v>
      </c>
      <c r="H29" s="65">
        <f>VLOOKUP($A29,'Return Data'!$B$7:$R$2843,12,0)</f>
        <v>56.3735</v>
      </c>
      <c r="I29" s="66">
        <f t="shared" si="6"/>
        <v>8</v>
      </c>
      <c r="J29" s="65">
        <f>VLOOKUP($A29,'Return Data'!$B$7:$R$2843,13,0)</f>
        <v>110.8351</v>
      </c>
      <c r="K29" s="66">
        <f t="shared" si="7"/>
        <v>14</v>
      </c>
      <c r="L29" s="65">
        <f>VLOOKUP($A29,'Return Data'!$B$7:$R$2843,17,0)</f>
        <v>27.628</v>
      </c>
      <c r="M29" s="66">
        <f t="shared" si="8"/>
        <v>9</v>
      </c>
      <c r="N29" s="65"/>
      <c r="O29" s="66"/>
      <c r="P29" s="65"/>
      <c r="Q29" s="66"/>
      <c r="R29" s="65">
        <f>VLOOKUP($A29,'Return Data'!$B$7:$R$2843,16,0)</f>
        <v>24.5748</v>
      </c>
      <c r="S29" s="67">
        <f t="shared" si="11"/>
        <v>7</v>
      </c>
    </row>
    <row r="30" spans="1:19" x14ac:dyDescent="0.3">
      <c r="A30" s="63" t="s">
        <v>1495</v>
      </c>
      <c r="B30" s="64">
        <f>VLOOKUP($A30,'Return Data'!$B$7:$R$2843,3,0)</f>
        <v>44344</v>
      </c>
      <c r="C30" s="65">
        <f>VLOOKUP($A30,'Return Data'!$B$7:$R$2843,4,0)</f>
        <v>23.51</v>
      </c>
      <c r="D30" s="65">
        <f>VLOOKUP($A30,'Return Data'!$B$7:$R$2843,10,0)</f>
        <v>13.739699999999999</v>
      </c>
      <c r="E30" s="66">
        <f t="shared" si="0"/>
        <v>19</v>
      </c>
      <c r="F30" s="65">
        <f>VLOOKUP($A30,'Return Data'!$B$7:$R$2843,11,0)</f>
        <v>38.212800000000001</v>
      </c>
      <c r="G30" s="66">
        <f t="shared" si="5"/>
        <v>13</v>
      </c>
      <c r="H30" s="65">
        <f>VLOOKUP($A30,'Return Data'!$B$7:$R$2843,12,0)</f>
        <v>49.080500000000001</v>
      </c>
      <c r="I30" s="66">
        <f t="shared" si="6"/>
        <v>18</v>
      </c>
      <c r="J30" s="65">
        <f>VLOOKUP($A30,'Return Data'!$B$7:$R$2843,13,0)</f>
        <v>103.1979</v>
      </c>
      <c r="K30" s="66">
        <f t="shared" si="7"/>
        <v>19</v>
      </c>
      <c r="L30" s="65">
        <f>VLOOKUP($A30,'Return Data'!$B$7:$R$2843,17,0)</f>
        <v>30.1462</v>
      </c>
      <c r="M30" s="66">
        <f t="shared" si="8"/>
        <v>7</v>
      </c>
      <c r="N30" s="65">
        <f>VLOOKUP($A30,'Return Data'!$B$7:$R$2843,14,0)</f>
        <v>14.0069</v>
      </c>
      <c r="O30" s="66">
        <f t="shared" si="9"/>
        <v>7</v>
      </c>
      <c r="P30" s="65">
        <f>VLOOKUP($A30,'Return Data'!$B$7:$R$2843,15,0)</f>
        <v>14.629200000000001</v>
      </c>
      <c r="Q30" s="66">
        <f t="shared" si="10"/>
        <v>10</v>
      </c>
      <c r="R30" s="65">
        <f>VLOOKUP($A30,'Return Data'!$B$7:$R$2843,16,0)</f>
        <v>13.0487</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16.510691304347827</v>
      </c>
      <c r="E32" s="74"/>
      <c r="F32" s="75">
        <f>AVERAGE(F8:F30)</f>
        <v>39.03315652173913</v>
      </c>
      <c r="G32" s="74"/>
      <c r="H32" s="75">
        <f>AVERAGE(H8:H30)</f>
        <v>55.145213043478272</v>
      </c>
      <c r="I32" s="74"/>
      <c r="J32" s="75">
        <f>AVERAGE(J8:J30)</f>
        <v>115.09433043478262</v>
      </c>
      <c r="K32" s="74"/>
      <c r="L32" s="75">
        <f>AVERAGE(L8:L30)</f>
        <v>26.549475000000008</v>
      </c>
      <c r="M32" s="74"/>
      <c r="N32" s="75">
        <f>AVERAGE(N8:N30)</f>
        <v>12.652773333333332</v>
      </c>
      <c r="O32" s="74"/>
      <c r="P32" s="75">
        <f>AVERAGE(P8:P30)</f>
        <v>16.560271428571429</v>
      </c>
      <c r="Q32" s="74"/>
      <c r="R32" s="75">
        <f>AVERAGE(R8:R30)</f>
        <v>22.043795652173909</v>
      </c>
      <c r="S32" s="76"/>
    </row>
    <row r="33" spans="1:19" x14ac:dyDescent="0.3">
      <c r="A33" s="73" t="s">
        <v>28</v>
      </c>
      <c r="B33" s="74"/>
      <c r="C33" s="74"/>
      <c r="D33" s="75">
        <f>MIN(D8:D30)</f>
        <v>11.888400000000001</v>
      </c>
      <c r="E33" s="74"/>
      <c r="F33" s="75">
        <f>MIN(F8:F30)</f>
        <v>31.601500000000001</v>
      </c>
      <c r="G33" s="74"/>
      <c r="H33" s="75">
        <f>MIN(H8:H30)</f>
        <v>45.454500000000003</v>
      </c>
      <c r="I33" s="74"/>
      <c r="J33" s="75">
        <f>MIN(J8:J30)</f>
        <v>91.206199999999995</v>
      </c>
      <c r="K33" s="74"/>
      <c r="L33" s="75">
        <f>MIN(L8:L30)</f>
        <v>15.5627</v>
      </c>
      <c r="M33" s="74"/>
      <c r="N33" s="75">
        <f>MIN(N8:N30)</f>
        <v>4.8301999999999996</v>
      </c>
      <c r="O33" s="74"/>
      <c r="P33" s="75">
        <f>MIN(P8:P30)</f>
        <v>11.9207</v>
      </c>
      <c r="Q33" s="74"/>
      <c r="R33" s="75">
        <f>MIN(R8:R30)</f>
        <v>8.6446000000000005</v>
      </c>
      <c r="S33" s="76"/>
    </row>
    <row r="34" spans="1:19" ht="15" thickBot="1" x14ac:dyDescent="0.35">
      <c r="A34" s="77" t="s">
        <v>29</v>
      </c>
      <c r="B34" s="78"/>
      <c r="C34" s="78"/>
      <c r="D34" s="79">
        <f>MAX(D8:D30)</f>
        <v>32.0871</v>
      </c>
      <c r="E34" s="78"/>
      <c r="F34" s="79">
        <f>MAX(F8:F30)</f>
        <v>61.625599999999999</v>
      </c>
      <c r="G34" s="78"/>
      <c r="H34" s="79">
        <f>MAX(H8:H30)</f>
        <v>84.322900000000004</v>
      </c>
      <c r="I34" s="78"/>
      <c r="J34" s="79">
        <f>MAX(J8:J30)</f>
        <v>201.23779999999999</v>
      </c>
      <c r="K34" s="78"/>
      <c r="L34" s="79">
        <f>MAX(L8:L30)</f>
        <v>48.709400000000002</v>
      </c>
      <c r="M34" s="78"/>
      <c r="N34" s="79">
        <f>MAX(N8:N30)</f>
        <v>27.407699999999998</v>
      </c>
      <c r="O34" s="78"/>
      <c r="P34" s="79">
        <f>MAX(P8:P30)</f>
        <v>22.1585</v>
      </c>
      <c r="Q34" s="78"/>
      <c r="R34" s="79">
        <f>MAX(R8:R30)</f>
        <v>61.302900000000001</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44344</v>
      </c>
      <c r="C8" s="65">
        <f>VLOOKUP($A8,'Return Data'!$B$7:$R$2843,4,0)</f>
        <v>403.44</v>
      </c>
      <c r="D8" s="65">
        <f>VLOOKUP($A8,'Return Data'!$B$7:$R$2843,10,0)</f>
        <v>8.9847999999999999</v>
      </c>
      <c r="E8" s="66">
        <f t="shared" ref="E8:E33" si="0">RANK(D8,D$8:D$33,0)</f>
        <v>13</v>
      </c>
      <c r="F8" s="65">
        <f>VLOOKUP($A8,'Return Data'!$B$7:$R$2843,11,0)</f>
        <v>26.256499999999999</v>
      </c>
      <c r="G8" s="66">
        <f t="shared" ref="G8:G25" si="1">RANK(F8,F$8:F$33,0)</f>
        <v>14</v>
      </c>
      <c r="H8" s="65">
        <f>VLOOKUP($A8,'Return Data'!$B$7:$R$2843,12,0)</f>
        <v>38.501199999999997</v>
      </c>
      <c r="I8" s="66">
        <f t="shared" ref="I8:I25" si="2">RANK(H8,H$8:H$33,0)</f>
        <v>18</v>
      </c>
      <c r="J8" s="65">
        <f>VLOOKUP($A8,'Return Data'!$B$7:$R$2843,13,0)</f>
        <v>83.531999999999996</v>
      </c>
      <c r="K8" s="66">
        <f t="shared" ref="K8:K21" si="3">RANK(J8,J$8:J$33,0)</f>
        <v>11</v>
      </c>
      <c r="L8" s="65">
        <f>VLOOKUP($A8,'Return Data'!$B$7:$R$2843,17,0)</f>
        <v>14.3376</v>
      </c>
      <c r="M8" s="66">
        <f t="shared" ref="M8:M21" si="4">RANK(L8,L$8:L$33,0)</f>
        <v>22</v>
      </c>
      <c r="N8" s="65">
        <f>VLOOKUP($A8,'Return Data'!$B$7:$R$2843,14,0)</f>
        <v>7.5572999999999997</v>
      </c>
      <c r="O8" s="66">
        <f t="shared" ref="O8:O20" si="5">RANK(N8,N$8:N$33,0)</f>
        <v>21</v>
      </c>
      <c r="P8" s="65">
        <f>VLOOKUP($A8,'Return Data'!$B$7:$R$2843,15,0)</f>
        <v>12.3645</v>
      </c>
      <c r="Q8" s="66">
        <f t="shared" ref="Q8:Q16" si="6">RANK(P8,P$8:P$33,0)</f>
        <v>20</v>
      </c>
      <c r="R8" s="65">
        <f>VLOOKUP($A8,'Return Data'!$B$7:$R$2843,16,0)</f>
        <v>15.519399999999999</v>
      </c>
      <c r="S8" s="67">
        <f t="shared" ref="S8:S33" si="7">RANK(R8,R$8:R$33,0)</f>
        <v>23</v>
      </c>
    </row>
    <row r="9" spans="1:20" x14ac:dyDescent="0.3">
      <c r="A9" s="63" t="s">
        <v>1152</v>
      </c>
      <c r="B9" s="64">
        <f>VLOOKUP($A9,'Return Data'!$B$7:$R$2843,3,0)</f>
        <v>44344</v>
      </c>
      <c r="C9" s="65">
        <f>VLOOKUP($A9,'Return Data'!$B$7:$R$2843,4,0)</f>
        <v>63.86</v>
      </c>
      <c r="D9" s="65">
        <f>VLOOKUP($A9,'Return Data'!$B$7:$R$2843,10,0)</f>
        <v>8.1639999999999997</v>
      </c>
      <c r="E9" s="66">
        <f t="shared" si="0"/>
        <v>16</v>
      </c>
      <c r="F9" s="65">
        <f>VLOOKUP($A9,'Return Data'!$B$7:$R$2843,11,0)</f>
        <v>21.661300000000001</v>
      </c>
      <c r="G9" s="66">
        <f t="shared" si="1"/>
        <v>24</v>
      </c>
      <c r="H9" s="65">
        <f>VLOOKUP($A9,'Return Data'!$B$7:$R$2843,12,0)</f>
        <v>36.921100000000003</v>
      </c>
      <c r="I9" s="66">
        <f t="shared" si="2"/>
        <v>21</v>
      </c>
      <c r="J9" s="65">
        <f>VLOOKUP($A9,'Return Data'!$B$7:$R$2843,13,0)</f>
        <v>65.870099999999994</v>
      </c>
      <c r="K9" s="66">
        <f t="shared" si="3"/>
        <v>25</v>
      </c>
      <c r="L9" s="65">
        <f>VLOOKUP($A9,'Return Data'!$B$7:$R$2843,17,0)</f>
        <v>27.382100000000001</v>
      </c>
      <c r="M9" s="66">
        <f t="shared" si="4"/>
        <v>3</v>
      </c>
      <c r="N9" s="65">
        <f>VLOOKUP($A9,'Return Data'!$B$7:$R$2843,14,0)</f>
        <v>19.749600000000001</v>
      </c>
      <c r="O9" s="66">
        <f t="shared" si="5"/>
        <v>3</v>
      </c>
      <c r="P9" s="65">
        <f>VLOOKUP($A9,'Return Data'!$B$7:$R$2843,15,0)</f>
        <v>20.414100000000001</v>
      </c>
      <c r="Q9" s="66">
        <f t="shared" si="6"/>
        <v>1</v>
      </c>
      <c r="R9" s="65">
        <f>VLOOKUP($A9,'Return Data'!$B$7:$R$2843,16,0)</f>
        <v>20.100300000000001</v>
      </c>
      <c r="S9" s="67">
        <f t="shared" si="7"/>
        <v>7</v>
      </c>
    </row>
    <row r="10" spans="1:20" x14ac:dyDescent="0.3">
      <c r="A10" s="63" t="s">
        <v>1155</v>
      </c>
      <c r="B10" s="64">
        <f>VLOOKUP($A10,'Return Data'!$B$7:$R$2843,3,0)</f>
        <v>44344</v>
      </c>
      <c r="C10" s="65">
        <f>VLOOKUP($A10,'Return Data'!$B$7:$R$2843,4,0)</f>
        <v>14.63</v>
      </c>
      <c r="D10" s="65">
        <f>VLOOKUP($A10,'Return Data'!$B$7:$R$2843,10,0)</f>
        <v>9.1791</v>
      </c>
      <c r="E10" s="66">
        <f t="shared" si="0"/>
        <v>10</v>
      </c>
      <c r="F10" s="65">
        <f>VLOOKUP($A10,'Return Data'!$B$7:$R$2843,11,0)</f>
        <v>23.773299999999999</v>
      </c>
      <c r="G10" s="66">
        <f t="shared" si="1"/>
        <v>19</v>
      </c>
      <c r="H10" s="65">
        <f>VLOOKUP($A10,'Return Data'!$B$7:$R$2843,12,0)</f>
        <v>39.866199999999999</v>
      </c>
      <c r="I10" s="66">
        <f t="shared" si="2"/>
        <v>17</v>
      </c>
      <c r="J10" s="65">
        <f>VLOOKUP($A10,'Return Data'!$B$7:$R$2843,13,0)</f>
        <v>78.197299999999998</v>
      </c>
      <c r="K10" s="66">
        <f t="shared" si="3"/>
        <v>16</v>
      </c>
      <c r="L10" s="65">
        <f>VLOOKUP($A10,'Return Data'!$B$7:$R$2843,17,0)</f>
        <v>23.606200000000001</v>
      </c>
      <c r="M10" s="66">
        <f t="shared" si="4"/>
        <v>12</v>
      </c>
      <c r="N10" s="65">
        <f>VLOOKUP($A10,'Return Data'!$B$7:$R$2843,14,0)</f>
        <v>12.506600000000001</v>
      </c>
      <c r="O10" s="66">
        <f t="shared" si="5"/>
        <v>14</v>
      </c>
      <c r="P10" s="65">
        <f>VLOOKUP($A10,'Return Data'!$B$7:$R$2843,15,0)</f>
        <v>16.780999999999999</v>
      </c>
      <c r="Q10" s="66">
        <f t="shared" si="6"/>
        <v>13</v>
      </c>
      <c r="R10" s="65">
        <f>VLOOKUP($A10,'Return Data'!$B$7:$R$2843,16,0)</f>
        <v>8.4091000000000005</v>
      </c>
      <c r="S10" s="67">
        <f t="shared" si="7"/>
        <v>26</v>
      </c>
    </row>
    <row r="11" spans="1:20" x14ac:dyDescent="0.3">
      <c r="A11" s="63" t="s">
        <v>1157</v>
      </c>
      <c r="B11" s="64">
        <f>VLOOKUP($A11,'Return Data'!$B$7:$R$2843,3,0)</f>
        <v>44344</v>
      </c>
      <c r="C11" s="65">
        <f>VLOOKUP($A11,'Return Data'!$B$7:$R$2843,4,0)</f>
        <v>55.06</v>
      </c>
      <c r="D11" s="65">
        <f>VLOOKUP($A11,'Return Data'!$B$7:$R$2843,10,0)</f>
        <v>7.8190999999999997</v>
      </c>
      <c r="E11" s="66">
        <f t="shared" si="0"/>
        <v>18</v>
      </c>
      <c r="F11" s="65">
        <f>VLOOKUP($A11,'Return Data'!$B$7:$R$2843,11,0)</f>
        <v>30.156300000000002</v>
      </c>
      <c r="G11" s="66">
        <f t="shared" si="1"/>
        <v>9</v>
      </c>
      <c r="H11" s="65">
        <f>VLOOKUP($A11,'Return Data'!$B$7:$R$2843,12,0)</f>
        <v>41.389800000000001</v>
      </c>
      <c r="I11" s="66">
        <f t="shared" si="2"/>
        <v>13</v>
      </c>
      <c r="J11" s="65">
        <f>VLOOKUP($A11,'Return Data'!$B$7:$R$2843,13,0)</f>
        <v>81.356999999999999</v>
      </c>
      <c r="K11" s="66">
        <f t="shared" si="3"/>
        <v>12</v>
      </c>
      <c r="L11" s="65">
        <f>VLOOKUP($A11,'Return Data'!$B$7:$R$2843,17,0)</f>
        <v>24.7788</v>
      </c>
      <c r="M11" s="66">
        <f t="shared" si="4"/>
        <v>9</v>
      </c>
      <c r="N11" s="65">
        <f>VLOOKUP($A11,'Return Data'!$B$7:$R$2843,14,0)</f>
        <v>15.506</v>
      </c>
      <c r="O11" s="66">
        <f t="shared" si="5"/>
        <v>7</v>
      </c>
      <c r="P11" s="65">
        <f>VLOOKUP($A11,'Return Data'!$B$7:$R$2843,15,0)</f>
        <v>16.362100000000002</v>
      </c>
      <c r="Q11" s="66">
        <f t="shared" si="6"/>
        <v>15</v>
      </c>
      <c r="R11" s="65">
        <f>VLOOKUP($A11,'Return Data'!$B$7:$R$2843,16,0)</f>
        <v>19.328600000000002</v>
      </c>
      <c r="S11" s="67">
        <f t="shared" si="7"/>
        <v>14</v>
      </c>
    </row>
    <row r="12" spans="1:20" x14ac:dyDescent="0.3">
      <c r="A12" s="63" t="s">
        <v>1158</v>
      </c>
      <c r="B12" s="64">
        <f>VLOOKUP($A12,'Return Data'!$B$7:$R$2843,3,0)</f>
        <v>44344</v>
      </c>
      <c r="C12" s="65">
        <f>VLOOKUP($A12,'Return Data'!$B$7:$R$2843,4,0)</f>
        <v>87.539000000000001</v>
      </c>
      <c r="D12" s="65">
        <f>VLOOKUP($A12,'Return Data'!$B$7:$R$2843,10,0)</f>
        <v>9.3445</v>
      </c>
      <c r="E12" s="66">
        <f t="shared" si="0"/>
        <v>8</v>
      </c>
      <c r="F12" s="65">
        <f>VLOOKUP($A12,'Return Data'!$B$7:$R$2843,11,0)</f>
        <v>19.261299999999999</v>
      </c>
      <c r="G12" s="66">
        <f t="shared" si="1"/>
        <v>26</v>
      </c>
      <c r="H12" s="65">
        <f>VLOOKUP($A12,'Return Data'!$B$7:$R$2843,12,0)</f>
        <v>33.256700000000002</v>
      </c>
      <c r="I12" s="66">
        <f t="shared" si="2"/>
        <v>26</v>
      </c>
      <c r="J12" s="65">
        <f>VLOOKUP($A12,'Return Data'!$B$7:$R$2843,13,0)</f>
        <v>66.6648</v>
      </c>
      <c r="K12" s="66">
        <f t="shared" si="3"/>
        <v>24</v>
      </c>
      <c r="L12" s="65">
        <f>VLOOKUP($A12,'Return Data'!$B$7:$R$2843,17,0)</f>
        <v>23.542999999999999</v>
      </c>
      <c r="M12" s="66">
        <f t="shared" si="4"/>
        <v>13</v>
      </c>
      <c r="N12" s="65">
        <f>VLOOKUP($A12,'Return Data'!$B$7:$R$2843,14,0)</f>
        <v>14.470599999999999</v>
      </c>
      <c r="O12" s="66">
        <f t="shared" si="5"/>
        <v>11</v>
      </c>
      <c r="P12" s="65">
        <f>VLOOKUP($A12,'Return Data'!$B$7:$R$2843,15,0)</f>
        <v>18.0138</v>
      </c>
      <c r="Q12" s="66">
        <f t="shared" si="6"/>
        <v>6</v>
      </c>
      <c r="R12" s="65">
        <f>VLOOKUP($A12,'Return Data'!$B$7:$R$2843,16,0)</f>
        <v>19.064800000000002</v>
      </c>
      <c r="S12" s="67">
        <f t="shared" si="7"/>
        <v>17</v>
      </c>
    </row>
    <row r="13" spans="1:20" x14ac:dyDescent="0.3">
      <c r="A13" s="63" t="s">
        <v>1160</v>
      </c>
      <c r="B13" s="64">
        <f>VLOOKUP($A13,'Return Data'!$B$7:$R$2843,3,0)</f>
        <v>44344</v>
      </c>
      <c r="C13" s="65">
        <f>VLOOKUP($A13,'Return Data'!$B$7:$R$2843,4,0)</f>
        <v>46.527000000000001</v>
      </c>
      <c r="D13" s="65">
        <f>VLOOKUP($A13,'Return Data'!$B$7:$R$2843,10,0)</f>
        <v>9.08</v>
      </c>
      <c r="E13" s="66">
        <f t="shared" si="0"/>
        <v>12</v>
      </c>
      <c r="F13" s="65">
        <f>VLOOKUP($A13,'Return Data'!$B$7:$R$2843,11,0)</f>
        <v>31.050899999999999</v>
      </c>
      <c r="G13" s="66">
        <f t="shared" si="1"/>
        <v>7</v>
      </c>
      <c r="H13" s="65">
        <f>VLOOKUP($A13,'Return Data'!$B$7:$R$2843,12,0)</f>
        <v>48.653300000000002</v>
      </c>
      <c r="I13" s="66">
        <f t="shared" si="2"/>
        <v>6</v>
      </c>
      <c r="J13" s="65">
        <f>VLOOKUP($A13,'Return Data'!$B$7:$R$2843,13,0)</f>
        <v>91.461299999999994</v>
      </c>
      <c r="K13" s="66">
        <f t="shared" si="3"/>
        <v>7</v>
      </c>
      <c r="L13" s="65">
        <f>VLOOKUP($A13,'Return Data'!$B$7:$R$2843,17,0)</f>
        <v>27.145199999999999</v>
      </c>
      <c r="M13" s="66">
        <f t="shared" si="4"/>
        <v>5</v>
      </c>
      <c r="N13" s="65">
        <f>VLOOKUP($A13,'Return Data'!$B$7:$R$2843,14,0)</f>
        <v>15.1753</v>
      </c>
      <c r="O13" s="66">
        <f t="shared" si="5"/>
        <v>8</v>
      </c>
      <c r="P13" s="65">
        <f>VLOOKUP($A13,'Return Data'!$B$7:$R$2843,15,0)</f>
        <v>18.7761</v>
      </c>
      <c r="Q13" s="66">
        <f t="shared" si="6"/>
        <v>4</v>
      </c>
      <c r="R13" s="65">
        <f>VLOOKUP($A13,'Return Data'!$B$7:$R$2843,16,0)</f>
        <v>21.2867</v>
      </c>
      <c r="S13" s="67">
        <f t="shared" si="7"/>
        <v>4</v>
      </c>
    </row>
    <row r="14" spans="1:20" x14ac:dyDescent="0.3">
      <c r="A14" s="63" t="s">
        <v>1163</v>
      </c>
      <c r="B14" s="64">
        <f>VLOOKUP($A14,'Return Data'!$B$7:$R$2843,3,0)</f>
        <v>44344</v>
      </c>
      <c r="C14" s="65">
        <f>VLOOKUP($A14,'Return Data'!$B$7:$R$2843,4,0)</f>
        <v>1440.3795</v>
      </c>
      <c r="D14" s="65">
        <f>VLOOKUP($A14,'Return Data'!$B$7:$R$2843,10,0)</f>
        <v>6.1173000000000002</v>
      </c>
      <c r="E14" s="66">
        <f t="shared" si="0"/>
        <v>23</v>
      </c>
      <c r="F14" s="65">
        <f>VLOOKUP($A14,'Return Data'!$B$7:$R$2843,11,0)</f>
        <v>22.934899999999999</v>
      </c>
      <c r="G14" s="66">
        <f t="shared" si="1"/>
        <v>21</v>
      </c>
      <c r="H14" s="65">
        <f>VLOOKUP($A14,'Return Data'!$B$7:$R$2843,12,0)</f>
        <v>40.322299999999998</v>
      </c>
      <c r="I14" s="66">
        <f t="shared" si="2"/>
        <v>15</v>
      </c>
      <c r="J14" s="65">
        <f>VLOOKUP($A14,'Return Data'!$B$7:$R$2843,13,0)</f>
        <v>79.953000000000003</v>
      </c>
      <c r="K14" s="66">
        <f t="shared" si="3"/>
        <v>14</v>
      </c>
      <c r="L14" s="65">
        <f>VLOOKUP($A14,'Return Data'!$B$7:$R$2843,17,0)</f>
        <v>18.181000000000001</v>
      </c>
      <c r="M14" s="66">
        <f t="shared" si="4"/>
        <v>20</v>
      </c>
      <c r="N14" s="65">
        <f>VLOOKUP($A14,'Return Data'!$B$7:$R$2843,14,0)</f>
        <v>11.6027</v>
      </c>
      <c r="O14" s="66">
        <f t="shared" si="5"/>
        <v>17</v>
      </c>
      <c r="P14" s="65">
        <f>VLOOKUP($A14,'Return Data'!$B$7:$R$2843,15,0)</f>
        <v>14.831</v>
      </c>
      <c r="Q14" s="66">
        <f t="shared" si="6"/>
        <v>17</v>
      </c>
      <c r="R14" s="65">
        <f>VLOOKUP($A14,'Return Data'!$B$7:$R$2843,16,0)</f>
        <v>19.019200000000001</v>
      </c>
      <c r="S14" s="67">
        <f t="shared" si="7"/>
        <v>18</v>
      </c>
    </row>
    <row r="15" spans="1:20" x14ac:dyDescent="0.3">
      <c r="A15" s="63" t="s">
        <v>1165</v>
      </c>
      <c r="B15" s="64">
        <f>VLOOKUP($A15,'Return Data'!$B$7:$R$2843,3,0)</f>
        <v>44344</v>
      </c>
      <c r="C15" s="65">
        <f>VLOOKUP($A15,'Return Data'!$B$7:$R$2843,4,0)</f>
        <v>84.712999999999994</v>
      </c>
      <c r="D15" s="65">
        <f>VLOOKUP($A15,'Return Data'!$B$7:$R$2843,10,0)</f>
        <v>9.1873000000000005</v>
      </c>
      <c r="E15" s="66">
        <f t="shared" si="0"/>
        <v>9</v>
      </c>
      <c r="F15" s="65">
        <f>VLOOKUP($A15,'Return Data'!$B$7:$R$2843,11,0)</f>
        <v>27.8185</v>
      </c>
      <c r="G15" s="66">
        <f t="shared" si="1"/>
        <v>12</v>
      </c>
      <c r="H15" s="65">
        <f>VLOOKUP($A15,'Return Data'!$B$7:$R$2843,12,0)</f>
        <v>41.6511</v>
      </c>
      <c r="I15" s="66">
        <f t="shared" si="2"/>
        <v>12</v>
      </c>
      <c r="J15" s="65">
        <f>VLOOKUP($A15,'Return Data'!$B$7:$R$2843,13,0)</f>
        <v>87.455500000000001</v>
      </c>
      <c r="K15" s="66">
        <f t="shared" si="3"/>
        <v>9</v>
      </c>
      <c r="L15" s="65">
        <f>VLOOKUP($A15,'Return Data'!$B$7:$R$2843,17,0)</f>
        <v>20.4407</v>
      </c>
      <c r="M15" s="66">
        <f t="shared" si="4"/>
        <v>16</v>
      </c>
      <c r="N15" s="65">
        <f>VLOOKUP($A15,'Return Data'!$B$7:$R$2843,14,0)</f>
        <v>12.153499999999999</v>
      </c>
      <c r="O15" s="66">
        <f t="shared" si="5"/>
        <v>16</v>
      </c>
      <c r="P15" s="65">
        <f>VLOOKUP($A15,'Return Data'!$B$7:$R$2843,15,0)</f>
        <v>16.648599999999998</v>
      </c>
      <c r="Q15" s="66">
        <f t="shared" si="6"/>
        <v>14</v>
      </c>
      <c r="R15" s="65">
        <f>VLOOKUP($A15,'Return Data'!$B$7:$R$2843,16,0)</f>
        <v>19.721499999999999</v>
      </c>
      <c r="S15" s="67">
        <f t="shared" si="7"/>
        <v>11</v>
      </c>
    </row>
    <row r="16" spans="1:20" x14ac:dyDescent="0.3">
      <c r="A16" s="63" t="s">
        <v>1167</v>
      </c>
      <c r="B16" s="64">
        <f>VLOOKUP($A16,'Return Data'!$B$7:$R$2843,3,0)</f>
        <v>44344</v>
      </c>
      <c r="C16" s="65">
        <f>VLOOKUP($A16,'Return Data'!$B$7:$R$2843,4,0)</f>
        <v>149.47999999999999</v>
      </c>
      <c r="D16" s="65">
        <f>VLOOKUP($A16,'Return Data'!$B$7:$R$2843,10,0)</f>
        <v>10.5703</v>
      </c>
      <c r="E16" s="66">
        <f t="shared" si="0"/>
        <v>5</v>
      </c>
      <c r="F16" s="65">
        <f>VLOOKUP($A16,'Return Data'!$B$7:$R$2843,11,0)</f>
        <v>31.053799999999999</v>
      </c>
      <c r="G16" s="66">
        <f t="shared" si="1"/>
        <v>6</v>
      </c>
      <c r="H16" s="65">
        <f>VLOOKUP($A16,'Return Data'!$B$7:$R$2843,12,0)</f>
        <v>45.4086</v>
      </c>
      <c r="I16" s="66">
        <f t="shared" si="2"/>
        <v>8</v>
      </c>
      <c r="J16" s="65">
        <f>VLOOKUP($A16,'Return Data'!$B$7:$R$2843,13,0)</f>
        <v>97.437600000000003</v>
      </c>
      <c r="K16" s="66">
        <f t="shared" si="3"/>
        <v>5</v>
      </c>
      <c r="L16" s="65">
        <f>VLOOKUP($A16,'Return Data'!$B$7:$R$2843,17,0)</f>
        <v>20.175799999999999</v>
      </c>
      <c r="M16" s="66">
        <f t="shared" si="4"/>
        <v>17</v>
      </c>
      <c r="N16" s="65">
        <f>VLOOKUP($A16,'Return Data'!$B$7:$R$2843,14,0)</f>
        <v>12.159599999999999</v>
      </c>
      <c r="O16" s="66">
        <f t="shared" si="5"/>
        <v>15</v>
      </c>
      <c r="P16" s="65">
        <f>VLOOKUP($A16,'Return Data'!$B$7:$R$2843,15,0)</f>
        <v>16.9694</v>
      </c>
      <c r="Q16" s="66">
        <f t="shared" si="6"/>
        <v>12</v>
      </c>
      <c r="R16" s="65">
        <f>VLOOKUP($A16,'Return Data'!$B$7:$R$2843,16,0)</f>
        <v>19.211600000000001</v>
      </c>
      <c r="S16" s="67">
        <f t="shared" si="7"/>
        <v>16</v>
      </c>
    </row>
    <row r="17" spans="1:19" x14ac:dyDescent="0.3">
      <c r="A17" s="63" t="s">
        <v>1169</v>
      </c>
      <c r="B17" s="64">
        <f>VLOOKUP($A17,'Return Data'!$B$7:$R$2843,3,0)</f>
        <v>44344</v>
      </c>
      <c r="C17" s="65">
        <f>VLOOKUP($A17,'Return Data'!$B$7:$R$2843,4,0)</f>
        <v>16.010000000000002</v>
      </c>
      <c r="D17" s="65">
        <f>VLOOKUP($A17,'Return Data'!$B$7:$R$2843,10,0)</f>
        <v>4.9147999999999996</v>
      </c>
      <c r="E17" s="66">
        <f t="shared" si="0"/>
        <v>25</v>
      </c>
      <c r="F17" s="65">
        <f>VLOOKUP($A17,'Return Data'!$B$7:$R$2843,11,0)</f>
        <v>21.9345</v>
      </c>
      <c r="G17" s="66">
        <f t="shared" si="1"/>
        <v>22</v>
      </c>
      <c r="H17" s="65">
        <f>VLOOKUP($A17,'Return Data'!$B$7:$R$2843,12,0)</f>
        <v>37.307000000000002</v>
      </c>
      <c r="I17" s="66">
        <f t="shared" si="2"/>
        <v>20</v>
      </c>
      <c r="J17" s="65">
        <f>VLOOKUP($A17,'Return Data'!$B$7:$R$2843,13,0)</f>
        <v>76.710800000000006</v>
      </c>
      <c r="K17" s="66">
        <f t="shared" si="3"/>
        <v>18</v>
      </c>
      <c r="L17" s="65">
        <f>VLOOKUP($A17,'Return Data'!$B$7:$R$2843,17,0)</f>
        <v>19.637699999999999</v>
      </c>
      <c r="M17" s="66">
        <f t="shared" si="4"/>
        <v>18</v>
      </c>
      <c r="N17" s="65">
        <f>VLOOKUP($A17,'Return Data'!$B$7:$R$2843,14,0)</f>
        <v>9.6231000000000009</v>
      </c>
      <c r="O17" s="66">
        <f t="shared" si="5"/>
        <v>20</v>
      </c>
      <c r="P17" s="65"/>
      <c r="Q17" s="66"/>
      <c r="R17" s="65">
        <f>VLOOKUP($A17,'Return Data'!$B$7:$R$2843,16,0)</f>
        <v>11.454499999999999</v>
      </c>
      <c r="S17" s="67">
        <f t="shared" si="7"/>
        <v>25</v>
      </c>
    </row>
    <row r="18" spans="1:19" x14ac:dyDescent="0.3">
      <c r="A18" s="63" t="s">
        <v>1171</v>
      </c>
      <c r="B18" s="64">
        <f>VLOOKUP($A18,'Return Data'!$B$7:$R$2843,3,0)</f>
        <v>44344</v>
      </c>
      <c r="C18" s="65">
        <f>VLOOKUP($A18,'Return Data'!$B$7:$R$2843,4,0)</f>
        <v>83.39</v>
      </c>
      <c r="D18" s="65">
        <f>VLOOKUP($A18,'Return Data'!$B$7:$R$2843,10,0)</f>
        <v>6.7187000000000001</v>
      </c>
      <c r="E18" s="66">
        <f t="shared" si="0"/>
        <v>22</v>
      </c>
      <c r="F18" s="65">
        <f>VLOOKUP($A18,'Return Data'!$B$7:$R$2843,11,0)</f>
        <v>24.555599999999998</v>
      </c>
      <c r="G18" s="66">
        <f t="shared" si="1"/>
        <v>17</v>
      </c>
      <c r="H18" s="65">
        <f>VLOOKUP($A18,'Return Data'!$B$7:$R$2843,12,0)</f>
        <v>38.268900000000002</v>
      </c>
      <c r="I18" s="66">
        <f t="shared" si="2"/>
        <v>19</v>
      </c>
      <c r="J18" s="65">
        <f>VLOOKUP($A18,'Return Data'!$B$7:$R$2843,13,0)</f>
        <v>72.293400000000005</v>
      </c>
      <c r="K18" s="66">
        <f t="shared" si="3"/>
        <v>21</v>
      </c>
      <c r="L18" s="65">
        <f>VLOOKUP($A18,'Return Data'!$B$7:$R$2843,17,0)</f>
        <v>24.334800000000001</v>
      </c>
      <c r="M18" s="66">
        <f t="shared" si="4"/>
        <v>10</v>
      </c>
      <c r="N18" s="65">
        <f>VLOOKUP($A18,'Return Data'!$B$7:$R$2843,14,0)</f>
        <v>16.742000000000001</v>
      </c>
      <c r="O18" s="66">
        <f t="shared" si="5"/>
        <v>5</v>
      </c>
      <c r="P18" s="65">
        <f>VLOOKUP($A18,'Return Data'!$B$7:$R$2843,15,0)</f>
        <v>18.450099999999999</v>
      </c>
      <c r="Q18" s="66">
        <f>RANK(P18,P$8:P$33,0)</f>
        <v>5</v>
      </c>
      <c r="R18" s="65">
        <f>VLOOKUP($A18,'Return Data'!$B$7:$R$2843,16,0)</f>
        <v>20.282800000000002</v>
      </c>
      <c r="S18" s="67">
        <f t="shared" si="7"/>
        <v>6</v>
      </c>
    </row>
    <row r="19" spans="1:19" x14ac:dyDescent="0.3">
      <c r="A19" s="63" t="s">
        <v>1173</v>
      </c>
      <c r="B19" s="64">
        <f>VLOOKUP($A19,'Return Data'!$B$7:$R$2843,3,0)</f>
        <v>44344</v>
      </c>
      <c r="C19" s="65">
        <f>VLOOKUP($A19,'Return Data'!$B$7:$R$2843,4,0)</f>
        <v>67.518000000000001</v>
      </c>
      <c r="D19" s="65">
        <f>VLOOKUP($A19,'Return Data'!$B$7:$R$2843,10,0)</f>
        <v>9.1746999999999996</v>
      </c>
      <c r="E19" s="66">
        <f t="shared" si="0"/>
        <v>11</v>
      </c>
      <c r="F19" s="65">
        <f>VLOOKUP($A19,'Return Data'!$B$7:$R$2843,11,0)</f>
        <v>30.537700000000001</v>
      </c>
      <c r="G19" s="66">
        <f t="shared" si="1"/>
        <v>8</v>
      </c>
      <c r="H19" s="65">
        <f>VLOOKUP($A19,'Return Data'!$B$7:$R$2843,12,0)</f>
        <v>48.859099999999998</v>
      </c>
      <c r="I19" s="66">
        <f t="shared" si="2"/>
        <v>5</v>
      </c>
      <c r="J19" s="65">
        <f>VLOOKUP($A19,'Return Data'!$B$7:$R$2843,13,0)</f>
        <v>91.9816</v>
      </c>
      <c r="K19" s="66">
        <f t="shared" si="3"/>
        <v>6</v>
      </c>
      <c r="L19" s="65">
        <f>VLOOKUP($A19,'Return Data'!$B$7:$R$2843,17,0)</f>
        <v>26.760899999999999</v>
      </c>
      <c r="M19" s="66">
        <f t="shared" si="4"/>
        <v>6</v>
      </c>
      <c r="N19" s="65">
        <f>VLOOKUP($A19,'Return Data'!$B$7:$R$2843,14,0)</f>
        <v>16.7653</v>
      </c>
      <c r="O19" s="66">
        <f t="shared" si="5"/>
        <v>4</v>
      </c>
      <c r="P19" s="65">
        <f>VLOOKUP($A19,'Return Data'!$B$7:$R$2843,15,0)</f>
        <v>18.999500000000001</v>
      </c>
      <c r="Q19" s="66">
        <f>RANK(P19,P$8:P$33,0)</f>
        <v>3</v>
      </c>
      <c r="R19" s="65">
        <f>VLOOKUP($A19,'Return Data'!$B$7:$R$2843,16,0)</f>
        <v>20.665500000000002</v>
      </c>
      <c r="S19" s="67">
        <f t="shared" si="7"/>
        <v>5</v>
      </c>
    </row>
    <row r="20" spans="1:19" x14ac:dyDescent="0.3">
      <c r="A20" s="63" t="s">
        <v>1174</v>
      </c>
      <c r="B20" s="64">
        <f>VLOOKUP($A20,'Return Data'!$B$7:$R$2843,3,0)</f>
        <v>44344</v>
      </c>
      <c r="C20" s="65">
        <f>VLOOKUP($A20,'Return Data'!$B$7:$R$2843,4,0)</f>
        <v>197.58</v>
      </c>
      <c r="D20" s="65">
        <f>VLOOKUP($A20,'Return Data'!$B$7:$R$2843,10,0)</f>
        <v>7.8082000000000003</v>
      </c>
      <c r="E20" s="66">
        <f t="shared" si="0"/>
        <v>19</v>
      </c>
      <c r="F20" s="65">
        <f>VLOOKUP($A20,'Return Data'!$B$7:$R$2843,11,0)</f>
        <v>21.251899999999999</v>
      </c>
      <c r="G20" s="66">
        <f t="shared" si="1"/>
        <v>25</v>
      </c>
      <c r="H20" s="65">
        <f>VLOOKUP($A20,'Return Data'!$B$7:$R$2843,12,0)</f>
        <v>34.234699999999997</v>
      </c>
      <c r="I20" s="66">
        <f t="shared" si="2"/>
        <v>25</v>
      </c>
      <c r="J20" s="65">
        <f>VLOOKUP($A20,'Return Data'!$B$7:$R$2843,13,0)</f>
        <v>69.407499999999999</v>
      </c>
      <c r="K20" s="66">
        <f t="shared" si="3"/>
        <v>23</v>
      </c>
      <c r="L20" s="65">
        <f>VLOOKUP($A20,'Return Data'!$B$7:$R$2843,17,0)</f>
        <v>18.243600000000001</v>
      </c>
      <c r="M20" s="66">
        <f t="shared" si="4"/>
        <v>19</v>
      </c>
      <c r="N20" s="65">
        <f>VLOOKUP($A20,'Return Data'!$B$7:$R$2843,14,0)</f>
        <v>9.9200999999999997</v>
      </c>
      <c r="O20" s="66">
        <f t="shared" si="5"/>
        <v>19</v>
      </c>
      <c r="P20" s="65">
        <f>VLOOKUP($A20,'Return Data'!$B$7:$R$2843,15,0)</f>
        <v>17.240600000000001</v>
      </c>
      <c r="Q20" s="66">
        <f>RANK(P20,P$8:P$33,0)</f>
        <v>9</v>
      </c>
      <c r="R20" s="65">
        <f>VLOOKUP($A20,'Return Data'!$B$7:$R$2843,16,0)</f>
        <v>19.9283</v>
      </c>
      <c r="S20" s="67">
        <f t="shared" si="7"/>
        <v>8</v>
      </c>
    </row>
    <row r="21" spans="1:19" x14ac:dyDescent="0.3">
      <c r="A21" s="63" t="s">
        <v>1176</v>
      </c>
      <c r="B21" s="64">
        <f>VLOOKUP($A21,'Return Data'!$B$7:$R$2843,3,0)</f>
        <v>44344</v>
      </c>
      <c r="C21" s="65">
        <f>VLOOKUP($A21,'Return Data'!$B$7:$R$2843,4,0)</f>
        <v>15.7019</v>
      </c>
      <c r="D21" s="65">
        <f>VLOOKUP($A21,'Return Data'!$B$7:$R$2843,10,0)</f>
        <v>12.7006</v>
      </c>
      <c r="E21" s="66">
        <f t="shared" si="0"/>
        <v>3</v>
      </c>
      <c r="F21" s="65">
        <f>VLOOKUP($A21,'Return Data'!$B$7:$R$2843,11,0)</f>
        <v>36.3249</v>
      </c>
      <c r="G21" s="66">
        <f t="shared" si="1"/>
        <v>3</v>
      </c>
      <c r="H21" s="65">
        <f>VLOOKUP($A21,'Return Data'!$B$7:$R$2843,12,0)</f>
        <v>46.561799999999998</v>
      </c>
      <c r="I21" s="66">
        <f t="shared" si="2"/>
        <v>7</v>
      </c>
      <c r="J21" s="65">
        <f>VLOOKUP($A21,'Return Data'!$B$7:$R$2843,13,0)</f>
        <v>80.016099999999994</v>
      </c>
      <c r="K21" s="66">
        <f t="shared" si="3"/>
        <v>13</v>
      </c>
      <c r="L21" s="65">
        <f>VLOOKUP($A21,'Return Data'!$B$7:$R$2843,17,0)</f>
        <v>27.325399999999998</v>
      </c>
      <c r="M21" s="66">
        <f t="shared" si="4"/>
        <v>4</v>
      </c>
      <c r="N21" s="65"/>
      <c r="O21" s="66"/>
      <c r="P21" s="65"/>
      <c r="Q21" s="66"/>
      <c r="R21" s="65">
        <f>VLOOKUP($A21,'Return Data'!$B$7:$R$2843,16,0)</f>
        <v>14.5288</v>
      </c>
      <c r="S21" s="67">
        <f t="shared" si="7"/>
        <v>24</v>
      </c>
    </row>
    <row r="22" spans="1:19" x14ac:dyDescent="0.3">
      <c r="A22" s="63" t="s">
        <v>1178</v>
      </c>
      <c r="B22" s="64">
        <f>VLOOKUP($A22,'Return Data'!$B$7:$R$2843,3,0)</f>
        <v>44344</v>
      </c>
      <c r="C22" s="65">
        <f>VLOOKUP($A22,'Return Data'!$B$7:$R$2843,4,0)</f>
        <v>18.213999999999999</v>
      </c>
      <c r="D22" s="65">
        <f>VLOOKUP($A22,'Return Data'!$B$7:$R$2843,10,0)</f>
        <v>11.217000000000001</v>
      </c>
      <c r="E22" s="66">
        <f t="shared" si="0"/>
        <v>4</v>
      </c>
      <c r="F22" s="65">
        <f>VLOOKUP($A22,'Return Data'!$B$7:$R$2843,11,0)</f>
        <v>35.148800000000001</v>
      </c>
      <c r="G22" s="66">
        <f t="shared" si="1"/>
        <v>4</v>
      </c>
      <c r="H22" s="65">
        <f>VLOOKUP($A22,'Return Data'!$B$7:$R$2843,12,0)</f>
        <v>52.802</v>
      </c>
      <c r="I22" s="66">
        <f t="shared" si="2"/>
        <v>3</v>
      </c>
      <c r="J22" s="65">
        <f>VLOOKUP($A22,'Return Data'!$B$7:$R$2843,13,0)</f>
        <v>102.0635</v>
      </c>
      <c r="K22" s="66">
        <f t="shared" ref="K22:K31" si="8">RANK(J22,J$8:J$33,0)</f>
        <v>2</v>
      </c>
      <c r="L22" s="65"/>
      <c r="M22" s="66"/>
      <c r="N22" s="65"/>
      <c r="O22" s="66"/>
      <c r="P22" s="65"/>
      <c r="Q22" s="66"/>
      <c r="R22" s="65">
        <f>VLOOKUP($A22,'Return Data'!$B$7:$R$2843,16,0)</f>
        <v>38.699399999999997</v>
      </c>
      <c r="S22" s="67">
        <f t="shared" si="7"/>
        <v>2</v>
      </c>
    </row>
    <row r="23" spans="1:19" x14ac:dyDescent="0.3">
      <c r="A23" s="63" t="s">
        <v>1180</v>
      </c>
      <c r="B23" s="64">
        <f>VLOOKUP($A23,'Return Data'!$B$7:$R$2843,3,0)</f>
        <v>44344</v>
      </c>
      <c r="C23" s="65">
        <f>VLOOKUP($A23,'Return Data'!$B$7:$R$2843,4,0)</f>
        <v>37.136699999999998</v>
      </c>
      <c r="D23" s="65">
        <f>VLOOKUP($A23,'Return Data'!$B$7:$R$2843,10,0)</f>
        <v>5.3147000000000002</v>
      </c>
      <c r="E23" s="66">
        <f t="shared" si="0"/>
        <v>24</v>
      </c>
      <c r="F23" s="65">
        <f>VLOOKUP($A23,'Return Data'!$B$7:$R$2843,11,0)</f>
        <v>21.768899999999999</v>
      </c>
      <c r="G23" s="66">
        <f t="shared" si="1"/>
        <v>23</v>
      </c>
      <c r="H23" s="65">
        <f>VLOOKUP($A23,'Return Data'!$B$7:$R$2843,12,0)</f>
        <v>35.457299999999996</v>
      </c>
      <c r="I23" s="66">
        <f t="shared" si="2"/>
        <v>24</v>
      </c>
      <c r="J23" s="65">
        <f>VLOOKUP($A23,'Return Data'!$B$7:$R$2843,13,0)</f>
        <v>73.978200000000001</v>
      </c>
      <c r="K23" s="66">
        <f t="shared" si="8"/>
        <v>19</v>
      </c>
      <c r="L23" s="65">
        <f>VLOOKUP($A23,'Return Data'!$B$7:$R$2843,17,0)</f>
        <v>17.528400000000001</v>
      </c>
      <c r="M23" s="66">
        <f>RANK(L23,L$8:L$33,0)</f>
        <v>21</v>
      </c>
      <c r="N23" s="65">
        <f>VLOOKUP($A23,'Return Data'!$B$7:$R$2843,14,0)</f>
        <v>11.229799999999999</v>
      </c>
      <c r="O23" s="66">
        <f>RANK(N23,N$8:N$33,0)</f>
        <v>18</v>
      </c>
      <c r="P23" s="65">
        <f>VLOOKUP($A23,'Return Data'!$B$7:$R$2843,15,0)</f>
        <v>12.452</v>
      </c>
      <c r="Q23" s="66">
        <f>RANK(P23,P$8:P$33,0)</f>
        <v>19</v>
      </c>
      <c r="R23" s="65">
        <f>VLOOKUP($A23,'Return Data'!$B$7:$R$2843,16,0)</f>
        <v>19.806999999999999</v>
      </c>
      <c r="S23" s="67">
        <f t="shared" si="7"/>
        <v>10</v>
      </c>
    </row>
    <row r="24" spans="1:19" x14ac:dyDescent="0.3">
      <c r="A24" s="63" t="s">
        <v>1183</v>
      </c>
      <c r="B24" s="64">
        <f>VLOOKUP($A24,'Return Data'!$B$7:$R$2843,3,0)</f>
        <v>44344</v>
      </c>
      <c r="C24" s="65">
        <f>VLOOKUP($A24,'Return Data'!$B$7:$R$2843,4,0)</f>
        <v>1771.1483000000001</v>
      </c>
      <c r="D24" s="65">
        <f>VLOOKUP($A24,'Return Data'!$B$7:$R$2843,10,0)</f>
        <v>7.5076000000000001</v>
      </c>
      <c r="E24" s="66">
        <f t="shared" si="0"/>
        <v>20</v>
      </c>
      <c r="F24" s="65">
        <f>VLOOKUP($A24,'Return Data'!$B$7:$R$2843,11,0)</f>
        <v>27.187999999999999</v>
      </c>
      <c r="G24" s="66">
        <f t="shared" si="1"/>
        <v>13</v>
      </c>
      <c r="H24" s="65">
        <f>VLOOKUP($A24,'Return Data'!$B$7:$R$2843,12,0)</f>
        <v>40.644399999999997</v>
      </c>
      <c r="I24" s="66">
        <f t="shared" si="2"/>
        <v>14</v>
      </c>
      <c r="J24" s="65">
        <f>VLOOKUP($A24,'Return Data'!$B$7:$R$2843,13,0)</f>
        <v>87.573700000000002</v>
      </c>
      <c r="K24" s="66">
        <f t="shared" si="8"/>
        <v>8</v>
      </c>
      <c r="L24" s="65">
        <f>VLOOKUP($A24,'Return Data'!$B$7:$R$2843,17,0)</f>
        <v>21.543199999999999</v>
      </c>
      <c r="M24" s="66">
        <f>RANK(L24,L$8:L$33,0)</f>
        <v>15</v>
      </c>
      <c r="N24" s="65">
        <f>VLOOKUP($A24,'Return Data'!$B$7:$R$2843,14,0)</f>
        <v>15.1365</v>
      </c>
      <c r="O24" s="66">
        <f>RANK(N24,N$8:N$33,0)</f>
        <v>9</v>
      </c>
      <c r="P24" s="65">
        <f>VLOOKUP($A24,'Return Data'!$B$7:$R$2843,15,0)</f>
        <v>17.217099999999999</v>
      </c>
      <c r="Q24" s="66">
        <f>RANK(P24,P$8:P$33,0)</f>
        <v>10</v>
      </c>
      <c r="R24" s="65">
        <f>VLOOKUP($A24,'Return Data'!$B$7:$R$2843,16,0)</f>
        <v>16.084700000000002</v>
      </c>
      <c r="S24" s="67">
        <f t="shared" si="7"/>
        <v>21</v>
      </c>
    </row>
    <row r="25" spans="1:19" x14ac:dyDescent="0.3">
      <c r="A25" s="63" t="s">
        <v>1184</v>
      </c>
      <c r="B25" s="64">
        <f>VLOOKUP($A25,'Return Data'!$B$7:$R$2843,3,0)</f>
        <v>44344</v>
      </c>
      <c r="C25" s="65">
        <f>VLOOKUP($A25,'Return Data'!$B$7:$R$2843,4,0)</f>
        <v>37.770000000000003</v>
      </c>
      <c r="D25" s="65">
        <f>VLOOKUP($A25,'Return Data'!$B$7:$R$2843,10,0)</f>
        <v>12.8811</v>
      </c>
      <c r="E25" s="66">
        <f t="shared" si="0"/>
        <v>2</v>
      </c>
      <c r="F25" s="65">
        <f>VLOOKUP($A25,'Return Data'!$B$7:$R$2843,11,0)</f>
        <v>37.146000000000001</v>
      </c>
      <c r="G25" s="66">
        <f t="shared" si="1"/>
        <v>2</v>
      </c>
      <c r="H25" s="65">
        <f>VLOOKUP($A25,'Return Data'!$B$7:$R$2843,12,0)</f>
        <v>58.897799999999997</v>
      </c>
      <c r="I25" s="66">
        <f t="shared" si="2"/>
        <v>2</v>
      </c>
      <c r="J25" s="65">
        <f>VLOOKUP($A25,'Return Data'!$B$7:$R$2843,13,0)</f>
        <v>113.2693</v>
      </c>
      <c r="K25" s="66">
        <f t="shared" si="8"/>
        <v>1</v>
      </c>
      <c r="L25" s="65">
        <f>VLOOKUP($A25,'Return Data'!$B$7:$R$2843,17,0)</f>
        <v>39.039299999999997</v>
      </c>
      <c r="M25" s="66">
        <f>RANK(L25,L$8:L$33,0)</f>
        <v>1</v>
      </c>
      <c r="N25" s="65">
        <f>VLOOKUP($A25,'Return Data'!$B$7:$R$2843,14,0)</f>
        <v>22.331800000000001</v>
      </c>
      <c r="O25" s="66">
        <f>RANK(N25,N$8:N$33,0)</f>
        <v>2</v>
      </c>
      <c r="P25" s="65">
        <f>VLOOKUP($A25,'Return Data'!$B$7:$R$2843,15,0)</f>
        <v>20.3248</v>
      </c>
      <c r="Q25" s="66">
        <f>RANK(P25,P$8:P$33,0)</f>
        <v>2</v>
      </c>
      <c r="R25" s="65">
        <f>VLOOKUP($A25,'Return Data'!$B$7:$R$2843,16,0)</f>
        <v>19.413</v>
      </c>
      <c r="S25" s="67">
        <f t="shared" si="7"/>
        <v>13</v>
      </c>
    </row>
    <row r="26" spans="1:19" x14ac:dyDescent="0.3">
      <c r="A26" s="63" t="s">
        <v>1186</v>
      </c>
      <c r="B26" s="64">
        <f>VLOOKUP($A26,'Return Data'!$B$7:$R$2843,3,0)</f>
        <v>44344</v>
      </c>
      <c r="C26" s="65">
        <f>VLOOKUP($A26,'Return Data'!$B$7:$R$2843,4,0)</f>
        <v>15.16</v>
      </c>
      <c r="D26" s="65">
        <f>VLOOKUP($A26,'Return Data'!$B$7:$R$2843,10,0)</f>
        <v>9.3795000000000002</v>
      </c>
      <c r="E26" s="66">
        <f t="shared" si="0"/>
        <v>7</v>
      </c>
      <c r="F26" s="65">
        <f>VLOOKUP($A26,'Return Data'!$B$7:$R$2843,11,0)</f>
        <v>28.692699999999999</v>
      </c>
      <c r="G26" s="66">
        <f t="shared" ref="G26" si="9">RANK(F26,F$8:F$33,0)</f>
        <v>10</v>
      </c>
      <c r="H26" s="65">
        <f>VLOOKUP($A26,'Return Data'!$B$7:$R$2843,12,0)</f>
        <v>43.6967</v>
      </c>
      <c r="I26" s="66">
        <f t="shared" ref="I26" si="10">RANK(H26,H$8:H$33,0)</f>
        <v>10</v>
      </c>
      <c r="J26" s="65">
        <f>VLOOKUP($A26,'Return Data'!$B$7:$R$2843,13,0)</f>
        <v>78.984700000000004</v>
      </c>
      <c r="K26" s="66">
        <f t="shared" si="8"/>
        <v>15</v>
      </c>
      <c r="L26" s="65"/>
      <c r="M26" s="66"/>
      <c r="N26" s="65"/>
      <c r="O26" s="66"/>
      <c r="P26" s="65"/>
      <c r="Q26" s="66"/>
      <c r="R26" s="65">
        <f>VLOOKUP($A26,'Return Data'!$B$7:$R$2843,16,0)</f>
        <v>34.297600000000003</v>
      </c>
      <c r="S26" s="67">
        <f t="shared" si="7"/>
        <v>3</v>
      </c>
    </row>
    <row r="27" spans="1:19" x14ac:dyDescent="0.3">
      <c r="A27" s="63" t="s">
        <v>1189</v>
      </c>
      <c r="B27" s="64">
        <f>VLOOKUP($A27,'Return Data'!$B$7:$R$2843,3,0)</f>
        <v>44344</v>
      </c>
      <c r="C27" s="65">
        <f>VLOOKUP($A27,'Return Data'!$B$7:$R$2843,4,0)</f>
        <v>105.3639</v>
      </c>
      <c r="D27" s="65">
        <f>VLOOKUP($A27,'Return Data'!$B$7:$R$2843,10,0)</f>
        <v>26.184000000000001</v>
      </c>
      <c r="E27" s="66">
        <f t="shared" si="0"/>
        <v>1</v>
      </c>
      <c r="F27" s="65">
        <f>VLOOKUP($A27,'Return Data'!$B$7:$R$2843,11,0)</f>
        <v>45.083199999999998</v>
      </c>
      <c r="G27" s="66">
        <f t="shared" ref="G27:G33" si="11">RANK(F27,F$8:F$33,0)</f>
        <v>1</v>
      </c>
      <c r="H27" s="65">
        <f>VLOOKUP($A27,'Return Data'!$B$7:$R$2843,12,0)</f>
        <v>61.731099999999998</v>
      </c>
      <c r="I27" s="66">
        <f t="shared" ref="I27:I33" si="12">RANK(H27,H$8:H$33,0)</f>
        <v>1</v>
      </c>
      <c r="J27" s="65">
        <f>VLOOKUP($A27,'Return Data'!$B$7:$R$2843,13,0)</f>
        <v>99.1387</v>
      </c>
      <c r="K27" s="66">
        <f t="shared" si="8"/>
        <v>3</v>
      </c>
      <c r="L27" s="65">
        <f>VLOOKUP($A27,'Return Data'!$B$7:$R$2843,17,0)</f>
        <v>35.397399999999998</v>
      </c>
      <c r="M27" s="66">
        <f>RANK(L27,L$8:L$33,0)</f>
        <v>2</v>
      </c>
      <c r="N27" s="65">
        <f>VLOOKUP($A27,'Return Data'!$B$7:$R$2843,14,0)</f>
        <v>22.4605</v>
      </c>
      <c r="O27" s="66">
        <f>RANK(N27,N$8:N$33,0)</f>
        <v>1</v>
      </c>
      <c r="P27" s="65">
        <f>VLOOKUP($A27,'Return Data'!$B$7:$R$2843,15,0)</f>
        <v>17.9421</v>
      </c>
      <c r="Q27" s="66">
        <f>RANK(P27,P$8:P$33,0)</f>
        <v>7</v>
      </c>
      <c r="R27" s="65">
        <f>VLOOKUP($A27,'Return Data'!$B$7:$R$2843,16,0)</f>
        <v>15.871</v>
      </c>
      <c r="S27" s="67">
        <f t="shared" si="7"/>
        <v>22</v>
      </c>
    </row>
    <row r="28" spans="1:19" x14ac:dyDescent="0.3">
      <c r="A28" s="63" t="s">
        <v>1190</v>
      </c>
      <c r="B28" s="64">
        <f>VLOOKUP($A28,'Return Data'!$B$7:$R$2843,3,0)</f>
        <v>44344</v>
      </c>
      <c r="C28" s="65">
        <f>VLOOKUP($A28,'Return Data'!$B$7:$R$2843,4,0)</f>
        <v>122.92659999999999</v>
      </c>
      <c r="D28" s="65">
        <f>VLOOKUP($A28,'Return Data'!$B$7:$R$2843,10,0)</f>
        <v>7.2640000000000002</v>
      </c>
      <c r="E28" s="66">
        <f t="shared" si="0"/>
        <v>21</v>
      </c>
      <c r="F28" s="65">
        <f>VLOOKUP($A28,'Return Data'!$B$7:$R$2843,11,0)</f>
        <v>32.548699999999997</v>
      </c>
      <c r="G28" s="66">
        <f t="shared" si="11"/>
        <v>5</v>
      </c>
      <c r="H28" s="65">
        <f>VLOOKUP($A28,'Return Data'!$B$7:$R$2843,12,0)</f>
        <v>51.707500000000003</v>
      </c>
      <c r="I28" s="66">
        <f t="shared" si="12"/>
        <v>4</v>
      </c>
      <c r="J28" s="65">
        <f>VLOOKUP($A28,'Return Data'!$B$7:$R$2843,13,0)</f>
        <v>98.497</v>
      </c>
      <c r="K28" s="66">
        <f t="shared" si="8"/>
        <v>4</v>
      </c>
      <c r="L28" s="65">
        <f>VLOOKUP($A28,'Return Data'!$B$7:$R$2843,17,0)</f>
        <v>25.022300000000001</v>
      </c>
      <c r="M28" s="66">
        <f>RANK(L28,L$8:L$33,0)</f>
        <v>8</v>
      </c>
      <c r="N28" s="65">
        <f>VLOOKUP($A28,'Return Data'!$B$7:$R$2843,14,0)</f>
        <v>14.5739</v>
      </c>
      <c r="O28" s="66">
        <f>RANK(N28,N$8:N$33,0)</f>
        <v>10</v>
      </c>
      <c r="P28" s="65">
        <f>VLOOKUP($A28,'Return Data'!$B$7:$R$2843,15,0)</f>
        <v>13.6251</v>
      </c>
      <c r="Q28" s="66">
        <f>RANK(P28,P$8:P$33,0)</f>
        <v>18</v>
      </c>
      <c r="R28" s="65">
        <f>VLOOKUP($A28,'Return Data'!$B$7:$R$2843,16,0)</f>
        <v>19.323599999999999</v>
      </c>
      <c r="S28" s="67">
        <f t="shared" si="7"/>
        <v>15</v>
      </c>
    </row>
    <row r="29" spans="1:19" x14ac:dyDescent="0.3">
      <c r="A29" s="63" t="s">
        <v>1193</v>
      </c>
      <c r="B29" s="64">
        <f>VLOOKUP($A29,'Return Data'!$B$7:$R$2843,3,0)</f>
        <v>44344</v>
      </c>
      <c r="C29" s="65">
        <f>VLOOKUP($A29,'Return Data'!$B$7:$R$2843,4,0)</f>
        <v>633.68870000000004</v>
      </c>
      <c r="D29" s="65">
        <f>VLOOKUP($A29,'Return Data'!$B$7:$R$2843,10,0)</f>
        <v>4.7511999999999999</v>
      </c>
      <c r="E29" s="66">
        <f t="shared" si="0"/>
        <v>26</v>
      </c>
      <c r="F29" s="65">
        <f>VLOOKUP($A29,'Return Data'!$B$7:$R$2843,11,0)</f>
        <v>23.1036</v>
      </c>
      <c r="G29" s="66">
        <f t="shared" si="11"/>
        <v>20</v>
      </c>
      <c r="H29" s="65">
        <f>VLOOKUP($A29,'Return Data'!$B$7:$R$2843,12,0)</f>
        <v>36.831800000000001</v>
      </c>
      <c r="I29" s="66">
        <f t="shared" si="12"/>
        <v>22</v>
      </c>
      <c r="J29" s="65">
        <f>VLOOKUP($A29,'Return Data'!$B$7:$R$2843,13,0)</f>
        <v>73.590100000000007</v>
      </c>
      <c r="K29" s="66">
        <f t="shared" si="8"/>
        <v>20</v>
      </c>
      <c r="L29" s="65">
        <f>VLOOKUP($A29,'Return Data'!$B$7:$R$2843,17,0)</f>
        <v>13.489100000000001</v>
      </c>
      <c r="M29" s="66">
        <f>RANK(L29,L$8:L$33,0)</f>
        <v>23</v>
      </c>
      <c r="N29" s="65">
        <f>VLOOKUP($A29,'Return Data'!$B$7:$R$2843,14,0)</f>
        <v>6.6039000000000003</v>
      </c>
      <c r="O29" s="66">
        <f>RANK(N29,N$8:N$33,0)</f>
        <v>22</v>
      </c>
      <c r="P29" s="65">
        <f>VLOOKUP($A29,'Return Data'!$B$7:$R$2843,15,0)</f>
        <v>12.301</v>
      </c>
      <c r="Q29" s="66">
        <f>RANK(P29,P$8:P$33,0)</f>
        <v>21</v>
      </c>
      <c r="R29" s="65">
        <f>VLOOKUP($A29,'Return Data'!$B$7:$R$2843,16,0)</f>
        <v>16.64</v>
      </c>
      <c r="S29" s="67">
        <f t="shared" si="7"/>
        <v>20</v>
      </c>
    </row>
    <row r="30" spans="1:19" x14ac:dyDescent="0.3">
      <c r="A30" s="63" t="s">
        <v>1195</v>
      </c>
      <c r="B30" s="64">
        <f>VLOOKUP($A30,'Return Data'!$B$7:$R$2843,3,0)</f>
        <v>44344</v>
      </c>
      <c r="C30" s="65">
        <f>VLOOKUP($A30,'Return Data'!$B$7:$R$2843,4,0)</f>
        <v>222.5642</v>
      </c>
      <c r="D30" s="65">
        <f>VLOOKUP($A30,'Return Data'!$B$7:$R$2843,10,0)</f>
        <v>8.3362999999999996</v>
      </c>
      <c r="E30" s="66">
        <f t="shared" si="0"/>
        <v>15</v>
      </c>
      <c r="F30" s="65">
        <f>VLOOKUP($A30,'Return Data'!$B$7:$R$2843,11,0)</f>
        <v>24.029499999999999</v>
      </c>
      <c r="G30" s="66">
        <f t="shared" si="11"/>
        <v>18</v>
      </c>
      <c r="H30" s="65">
        <f>VLOOKUP($A30,'Return Data'!$B$7:$R$2843,12,0)</f>
        <v>40.1843</v>
      </c>
      <c r="I30" s="66">
        <f t="shared" si="12"/>
        <v>16</v>
      </c>
      <c r="J30" s="65">
        <f>VLOOKUP($A30,'Return Data'!$B$7:$R$2843,13,0)</f>
        <v>76.954700000000003</v>
      </c>
      <c r="K30" s="66">
        <f t="shared" si="8"/>
        <v>17</v>
      </c>
      <c r="L30" s="65">
        <f>VLOOKUP($A30,'Return Data'!$B$7:$R$2843,17,0)</f>
        <v>22.813099999999999</v>
      </c>
      <c r="M30" s="66">
        <f>RANK(L30,L$8:L$33,0)</f>
        <v>14</v>
      </c>
      <c r="N30" s="65">
        <f>VLOOKUP($A30,'Return Data'!$B$7:$R$2843,14,0)</f>
        <v>16.241199999999999</v>
      </c>
      <c r="O30" s="66">
        <f>RANK(N30,N$8:N$33,0)</f>
        <v>6</v>
      </c>
      <c r="P30" s="65">
        <f>VLOOKUP($A30,'Return Data'!$B$7:$R$2843,15,0)</f>
        <v>17.156500000000001</v>
      </c>
      <c r="Q30" s="66">
        <f>RANK(P30,P$8:P$33,0)</f>
        <v>11</v>
      </c>
      <c r="R30" s="65">
        <f>VLOOKUP($A30,'Return Data'!$B$7:$R$2843,16,0)</f>
        <v>19.6341</v>
      </c>
      <c r="S30" s="67">
        <f t="shared" si="7"/>
        <v>12</v>
      </c>
    </row>
    <row r="31" spans="1:19" x14ac:dyDescent="0.3">
      <c r="A31" s="63" t="s">
        <v>1196</v>
      </c>
      <c r="B31" s="64">
        <f>VLOOKUP($A31,'Return Data'!$B$7:$R$2843,3,0)</f>
        <v>44344</v>
      </c>
      <c r="C31" s="65">
        <f>VLOOKUP($A31,'Return Data'!$B$7:$R$2843,4,0)</f>
        <v>68.290000000000006</v>
      </c>
      <c r="D31" s="65">
        <f>VLOOKUP($A31,'Return Data'!$B$7:$R$2843,10,0)</f>
        <v>9.7380999999999993</v>
      </c>
      <c r="E31" s="66">
        <f t="shared" si="0"/>
        <v>6</v>
      </c>
      <c r="F31" s="65">
        <f>VLOOKUP($A31,'Return Data'!$B$7:$R$2843,11,0)</f>
        <v>26.182600000000001</v>
      </c>
      <c r="G31" s="66">
        <f t="shared" si="11"/>
        <v>15</v>
      </c>
      <c r="H31" s="65">
        <f>VLOOKUP($A31,'Return Data'!$B$7:$R$2843,12,0)</f>
        <v>36.443600000000004</v>
      </c>
      <c r="I31" s="66">
        <f t="shared" si="12"/>
        <v>23</v>
      </c>
      <c r="J31" s="65">
        <f>VLOOKUP($A31,'Return Data'!$B$7:$R$2843,13,0)</f>
        <v>69.875600000000006</v>
      </c>
      <c r="K31" s="66">
        <f t="shared" si="8"/>
        <v>22</v>
      </c>
      <c r="L31" s="65">
        <f>VLOOKUP($A31,'Return Data'!$B$7:$R$2843,17,0)</f>
        <v>23.676500000000001</v>
      </c>
      <c r="M31" s="66">
        <f>RANK(L31,L$8:L$33,0)</f>
        <v>11</v>
      </c>
      <c r="N31" s="65">
        <f>VLOOKUP($A31,'Return Data'!$B$7:$R$2843,14,0)</f>
        <v>13.8253</v>
      </c>
      <c r="O31" s="66">
        <f>RANK(N31,N$8:N$33,0)</f>
        <v>12</v>
      </c>
      <c r="P31" s="65">
        <f>VLOOKUP($A31,'Return Data'!$B$7:$R$2843,15,0)</f>
        <v>17.8764</v>
      </c>
      <c r="Q31" s="66">
        <f>RANK(P31,P$8:P$33,0)</f>
        <v>8</v>
      </c>
      <c r="R31" s="65">
        <f>VLOOKUP($A31,'Return Data'!$B$7:$R$2843,16,0)</f>
        <v>17.4114</v>
      </c>
      <c r="S31" s="67">
        <f t="shared" si="7"/>
        <v>19</v>
      </c>
    </row>
    <row r="32" spans="1:19" x14ac:dyDescent="0.3">
      <c r="A32" s="63" t="s">
        <v>1198</v>
      </c>
      <c r="B32" s="64">
        <f>VLOOKUP($A32,'Return Data'!$B$7:$R$2843,3,0)</f>
        <v>44344</v>
      </c>
      <c r="C32" s="65">
        <f>VLOOKUP($A32,'Return Data'!$B$7:$R$2843,4,0)</f>
        <v>22.53</v>
      </c>
      <c r="D32" s="65">
        <f>VLOOKUP($A32,'Return Data'!$B$7:$R$2843,10,0)</f>
        <v>8.3694000000000006</v>
      </c>
      <c r="E32" s="66">
        <f t="shared" si="0"/>
        <v>14</v>
      </c>
      <c r="F32" s="65">
        <f>VLOOKUP($A32,'Return Data'!$B$7:$R$2843,11,0)</f>
        <v>28.011399999999998</v>
      </c>
      <c r="G32" s="66">
        <f t="shared" si="11"/>
        <v>11</v>
      </c>
      <c r="H32" s="65">
        <f>VLOOKUP($A32,'Return Data'!$B$7:$R$2843,12,0)</f>
        <v>43.777900000000002</v>
      </c>
      <c r="I32" s="66">
        <f t="shared" si="12"/>
        <v>9</v>
      </c>
      <c r="J32" s="65"/>
      <c r="K32" s="66"/>
      <c r="L32" s="65"/>
      <c r="M32" s="66"/>
      <c r="N32" s="65"/>
      <c r="O32" s="66"/>
      <c r="P32" s="65"/>
      <c r="Q32" s="66"/>
      <c r="R32" s="65">
        <f>VLOOKUP($A32,'Return Data'!$B$7:$R$2843,16,0)</f>
        <v>98.949100000000001</v>
      </c>
      <c r="S32" s="67">
        <f t="shared" si="7"/>
        <v>1</v>
      </c>
    </row>
    <row r="33" spans="1:19" x14ac:dyDescent="0.3">
      <c r="A33" s="63" t="s">
        <v>1943</v>
      </c>
      <c r="B33" s="64">
        <f>VLOOKUP($A33,'Return Data'!$B$7:$R$2843,3,0)</f>
        <v>44344</v>
      </c>
      <c r="C33" s="65">
        <f>VLOOKUP($A33,'Return Data'!$B$7:$R$2843,4,0)</f>
        <v>166.33369999999999</v>
      </c>
      <c r="D33" s="65">
        <f>VLOOKUP($A33,'Return Data'!$B$7:$R$2843,10,0)</f>
        <v>7.9240000000000004</v>
      </c>
      <c r="E33" s="66">
        <f t="shared" si="0"/>
        <v>17</v>
      </c>
      <c r="F33" s="65">
        <f>VLOOKUP($A33,'Return Data'!$B$7:$R$2843,11,0)</f>
        <v>25.200299999999999</v>
      </c>
      <c r="G33" s="66">
        <f t="shared" si="11"/>
        <v>16</v>
      </c>
      <c r="H33" s="65">
        <f>VLOOKUP($A33,'Return Data'!$B$7:$R$2843,12,0)</f>
        <v>42.203699999999998</v>
      </c>
      <c r="I33" s="66">
        <f t="shared" si="12"/>
        <v>11</v>
      </c>
      <c r="J33" s="65">
        <f>VLOOKUP($A33,'Return Data'!$B$7:$R$2843,13,0)</f>
        <v>85.519400000000005</v>
      </c>
      <c r="K33" s="66">
        <f>RANK(J33,J$8:J$33,0)</f>
        <v>10</v>
      </c>
      <c r="L33" s="65">
        <f>VLOOKUP($A33,'Return Data'!$B$7:$R$2843,17,0)</f>
        <v>25.188800000000001</v>
      </c>
      <c r="M33" s="66">
        <f>RANK(L33,L$8:L$33,0)</f>
        <v>7</v>
      </c>
      <c r="N33" s="65">
        <f>VLOOKUP($A33,'Return Data'!$B$7:$R$2843,14,0)</f>
        <v>13.173299999999999</v>
      </c>
      <c r="O33" s="66">
        <f>RANK(N33,N$8:N$33,0)</f>
        <v>13</v>
      </c>
      <c r="P33" s="65">
        <f>VLOOKUP($A33,'Return Data'!$B$7:$R$2843,15,0)</f>
        <v>15.2059</v>
      </c>
      <c r="Q33" s="66">
        <f>RANK(P33,P$8:P$33,0)</f>
        <v>16</v>
      </c>
      <c r="R33" s="65">
        <f>VLOOKUP($A33,'Return Data'!$B$7:$R$2843,16,0)</f>
        <v>19.829999999999998</v>
      </c>
      <c r="S33" s="67">
        <f t="shared" si="7"/>
        <v>9</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9.1780884615384632</v>
      </c>
      <c r="E35" s="74"/>
      <c r="F35" s="75">
        <f>AVERAGE(F8:F33)</f>
        <v>27.795196153846152</v>
      </c>
      <c r="G35" s="74"/>
      <c r="H35" s="75">
        <f>AVERAGE(H8:H33)</f>
        <v>42.906919230769226</v>
      </c>
      <c r="I35" s="74"/>
      <c r="J35" s="75">
        <f>AVERAGE(J8:J33)</f>
        <v>83.271316000000013</v>
      </c>
      <c r="K35" s="74"/>
      <c r="L35" s="75">
        <f>AVERAGE(L8:L33)</f>
        <v>23.460473913043479</v>
      </c>
      <c r="M35" s="74"/>
      <c r="N35" s="75">
        <f>AVERAGE(N8:N33)</f>
        <v>14.06854090909091</v>
      </c>
      <c r="O35" s="74"/>
      <c r="P35" s="75">
        <f>AVERAGE(P8:P33)</f>
        <v>16.664366666666666</v>
      </c>
      <c r="Q35" s="74"/>
      <c r="R35" s="75">
        <f>AVERAGE(R8:R33)</f>
        <v>22.480076923076926</v>
      </c>
      <c r="S35" s="76"/>
    </row>
    <row r="36" spans="1:19" x14ac:dyDescent="0.3">
      <c r="A36" s="73" t="s">
        <v>28</v>
      </c>
      <c r="B36" s="74"/>
      <c r="C36" s="74"/>
      <c r="D36" s="75">
        <f>MIN(D8:D33)</f>
        <v>4.7511999999999999</v>
      </c>
      <c r="E36" s="74"/>
      <c r="F36" s="75">
        <f>MIN(F8:F33)</f>
        <v>19.261299999999999</v>
      </c>
      <c r="G36" s="74"/>
      <c r="H36" s="75">
        <f>MIN(H8:H33)</f>
        <v>33.256700000000002</v>
      </c>
      <c r="I36" s="74"/>
      <c r="J36" s="75">
        <f>MIN(J8:J33)</f>
        <v>65.870099999999994</v>
      </c>
      <c r="K36" s="74"/>
      <c r="L36" s="75">
        <f>MIN(L8:L33)</f>
        <v>13.489100000000001</v>
      </c>
      <c r="M36" s="74"/>
      <c r="N36" s="75">
        <f>MIN(N8:N33)</f>
        <v>6.6039000000000003</v>
      </c>
      <c r="O36" s="74"/>
      <c r="P36" s="75">
        <f>MIN(P8:P33)</f>
        <v>12.301</v>
      </c>
      <c r="Q36" s="74"/>
      <c r="R36" s="75">
        <f>MIN(R8:R33)</f>
        <v>8.4091000000000005</v>
      </c>
      <c r="S36" s="76"/>
    </row>
    <row r="37" spans="1:19" ht="15" thickBot="1" x14ac:dyDescent="0.35">
      <c r="A37" s="77" t="s">
        <v>29</v>
      </c>
      <c r="B37" s="78"/>
      <c r="C37" s="78"/>
      <c r="D37" s="79">
        <f>MAX(D8:D33)</f>
        <v>26.184000000000001</v>
      </c>
      <c r="E37" s="78"/>
      <c r="F37" s="79">
        <f>MAX(F8:F33)</f>
        <v>45.083199999999998</v>
      </c>
      <c r="G37" s="78"/>
      <c r="H37" s="79">
        <f>MAX(H8:H33)</f>
        <v>61.731099999999998</v>
      </c>
      <c r="I37" s="78"/>
      <c r="J37" s="79">
        <f>MAX(J8:J33)</f>
        <v>113.2693</v>
      </c>
      <c r="K37" s="78"/>
      <c r="L37" s="79">
        <f>MAX(L8:L33)</f>
        <v>39.039299999999997</v>
      </c>
      <c r="M37" s="78"/>
      <c r="N37" s="79">
        <f>MAX(N8:N33)</f>
        <v>22.4605</v>
      </c>
      <c r="O37" s="78"/>
      <c r="P37" s="79">
        <f>MAX(P8:P33)</f>
        <v>20.414100000000001</v>
      </c>
      <c r="Q37" s="78"/>
      <c r="R37" s="79">
        <f>MAX(R8:R33)</f>
        <v>98.949100000000001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44344</v>
      </c>
      <c r="C8" s="65">
        <f>VLOOKUP($A8,'Return Data'!$B$7:$R$2843,4,0)</f>
        <v>375.36</v>
      </c>
      <c r="D8" s="65">
        <f>VLOOKUP($A8,'Return Data'!$B$7:$R$2843,10,0)</f>
        <v>8.7401</v>
      </c>
      <c r="E8" s="66">
        <f t="shared" ref="E8:E33" si="0">RANK(D8,D$8:D$33,0)</f>
        <v>12</v>
      </c>
      <c r="F8" s="65">
        <f>VLOOKUP($A8,'Return Data'!$B$7:$R$2843,11,0)</f>
        <v>25.6982</v>
      </c>
      <c r="G8" s="66">
        <f t="shared" ref="G8:G25" si="1">RANK(F8,F$8:F$33,0)</f>
        <v>15</v>
      </c>
      <c r="H8" s="65">
        <f>VLOOKUP($A8,'Return Data'!$B$7:$R$2843,12,0)</f>
        <v>37.549900000000001</v>
      </c>
      <c r="I8" s="66">
        <f t="shared" ref="I8:I25" si="2">RANK(H8,H$8:H$33,0)</f>
        <v>18</v>
      </c>
      <c r="J8" s="65">
        <f>VLOOKUP($A8,'Return Data'!$B$7:$R$2843,13,0)</f>
        <v>81.790000000000006</v>
      </c>
      <c r="K8" s="66">
        <f t="shared" ref="K8:K21" si="3">RANK(J8,J$8:J$33,0)</f>
        <v>11</v>
      </c>
      <c r="L8" s="65">
        <f>VLOOKUP($A8,'Return Data'!$B$7:$R$2843,17,0)</f>
        <v>13.2879</v>
      </c>
      <c r="M8" s="66">
        <f t="shared" ref="M8:M21" si="4">RANK(L8,L$8:L$33,0)</f>
        <v>22</v>
      </c>
      <c r="N8" s="65">
        <f>VLOOKUP($A8,'Return Data'!$B$7:$R$2843,14,0)</f>
        <v>6.5877999999999997</v>
      </c>
      <c r="O8" s="66">
        <f t="shared" ref="O8:O20" si="5">RANK(N8,N$8:N$33,0)</f>
        <v>21</v>
      </c>
      <c r="P8" s="65">
        <f>VLOOKUP($A8,'Return Data'!$B$7:$R$2843,15,0)</f>
        <v>11.332700000000001</v>
      </c>
      <c r="Q8" s="66">
        <f t="shared" ref="Q8:Q16" si="6">RANK(P8,P$8:P$33,0)</f>
        <v>20</v>
      </c>
      <c r="R8" s="65">
        <f>VLOOKUP($A8,'Return Data'!$B$7:$R$2843,16,0)</f>
        <v>21.44</v>
      </c>
      <c r="S8" s="67">
        <f t="shared" ref="S8:S33" si="7">RANK(R8,R$8:R$33,0)</f>
        <v>6</v>
      </c>
    </row>
    <row r="9" spans="1:20" x14ac:dyDescent="0.3">
      <c r="A9" s="63" t="s">
        <v>1153</v>
      </c>
      <c r="B9" s="64">
        <f>VLOOKUP($A9,'Return Data'!$B$7:$R$2843,3,0)</f>
        <v>44344</v>
      </c>
      <c r="C9" s="65">
        <f>VLOOKUP($A9,'Return Data'!$B$7:$R$2843,4,0)</f>
        <v>57.62</v>
      </c>
      <c r="D9" s="65">
        <f>VLOOKUP($A9,'Return Data'!$B$7:$R$2843,10,0)</f>
        <v>7.8219000000000003</v>
      </c>
      <c r="E9" s="66">
        <f t="shared" si="0"/>
        <v>16</v>
      </c>
      <c r="F9" s="65">
        <f>VLOOKUP($A9,'Return Data'!$B$7:$R$2843,11,0)</f>
        <v>20.872699999999998</v>
      </c>
      <c r="G9" s="66">
        <f t="shared" si="1"/>
        <v>24</v>
      </c>
      <c r="H9" s="65">
        <f>VLOOKUP($A9,'Return Data'!$B$7:$R$2843,12,0)</f>
        <v>35.544600000000003</v>
      </c>
      <c r="I9" s="66">
        <f t="shared" si="2"/>
        <v>23</v>
      </c>
      <c r="J9" s="65">
        <f>VLOOKUP($A9,'Return Data'!$B$7:$R$2843,13,0)</f>
        <v>63.600200000000001</v>
      </c>
      <c r="K9" s="66">
        <f t="shared" si="3"/>
        <v>25</v>
      </c>
      <c r="L9" s="65">
        <f>VLOOKUP($A9,'Return Data'!$B$7:$R$2843,17,0)</f>
        <v>25.655899999999999</v>
      </c>
      <c r="M9" s="66">
        <f t="shared" si="4"/>
        <v>3</v>
      </c>
      <c r="N9" s="65">
        <f>VLOOKUP($A9,'Return Data'!$B$7:$R$2843,14,0)</f>
        <v>18.206299999999999</v>
      </c>
      <c r="O9" s="66">
        <f t="shared" si="5"/>
        <v>3</v>
      </c>
      <c r="P9" s="65">
        <f>VLOOKUP($A9,'Return Data'!$B$7:$R$2843,15,0)</f>
        <v>18.9435</v>
      </c>
      <c r="Q9" s="66">
        <f t="shared" si="6"/>
        <v>1</v>
      </c>
      <c r="R9" s="65">
        <f>VLOOKUP($A9,'Return Data'!$B$7:$R$2843,16,0)</f>
        <v>18.574100000000001</v>
      </c>
      <c r="S9" s="67">
        <f t="shared" si="7"/>
        <v>9</v>
      </c>
    </row>
    <row r="10" spans="1:20" x14ac:dyDescent="0.3">
      <c r="A10" s="63" t="s">
        <v>1154</v>
      </c>
      <c r="B10" s="64">
        <f>VLOOKUP($A10,'Return Data'!$B$7:$R$2843,3,0)</f>
        <v>44344</v>
      </c>
      <c r="C10" s="65">
        <f>VLOOKUP($A10,'Return Data'!$B$7:$R$2843,4,0)</f>
        <v>13.65</v>
      </c>
      <c r="D10" s="65">
        <f>VLOOKUP($A10,'Return Data'!$B$7:$R$2843,10,0)</f>
        <v>8.8516999999999992</v>
      </c>
      <c r="E10" s="66">
        <f t="shared" si="0"/>
        <v>10</v>
      </c>
      <c r="F10" s="65">
        <f>VLOOKUP($A10,'Return Data'!$B$7:$R$2843,11,0)</f>
        <v>23.0839</v>
      </c>
      <c r="G10" s="66">
        <f t="shared" si="1"/>
        <v>19</v>
      </c>
      <c r="H10" s="65">
        <f>VLOOKUP($A10,'Return Data'!$B$7:$R$2843,12,0)</f>
        <v>38.860599999999998</v>
      </c>
      <c r="I10" s="66">
        <f t="shared" si="2"/>
        <v>17</v>
      </c>
      <c r="J10" s="65">
        <f>VLOOKUP($A10,'Return Data'!$B$7:$R$2843,13,0)</f>
        <v>76.813500000000005</v>
      </c>
      <c r="K10" s="66">
        <f t="shared" si="3"/>
        <v>15</v>
      </c>
      <c r="L10" s="65">
        <f>VLOOKUP($A10,'Return Data'!$B$7:$R$2843,17,0)</f>
        <v>22.575099999999999</v>
      </c>
      <c r="M10" s="66">
        <f t="shared" si="4"/>
        <v>11</v>
      </c>
      <c r="N10" s="65">
        <f>VLOOKUP($A10,'Return Data'!$B$7:$R$2843,14,0)</f>
        <v>11.515700000000001</v>
      </c>
      <c r="O10" s="66">
        <f t="shared" si="5"/>
        <v>14</v>
      </c>
      <c r="P10" s="65">
        <f>VLOOKUP($A10,'Return Data'!$B$7:$R$2843,15,0)</f>
        <v>15.764699999999999</v>
      </c>
      <c r="Q10" s="66">
        <f t="shared" si="6"/>
        <v>13</v>
      </c>
      <c r="R10" s="65">
        <f>VLOOKUP($A10,'Return Data'!$B$7:$R$2843,16,0)</f>
        <v>2.9634</v>
      </c>
      <c r="S10" s="67">
        <f t="shared" si="7"/>
        <v>26</v>
      </c>
    </row>
    <row r="11" spans="1:20" x14ac:dyDescent="0.3">
      <c r="A11" s="63" t="s">
        <v>1156</v>
      </c>
      <c r="B11" s="64">
        <f>VLOOKUP($A11,'Return Data'!$B$7:$R$2843,3,0)</f>
        <v>44344</v>
      </c>
      <c r="C11" s="65">
        <f>VLOOKUP($A11,'Return Data'!$B$7:$R$2843,4,0)</f>
        <v>49.22</v>
      </c>
      <c r="D11" s="65">
        <f>VLOOKUP($A11,'Return Data'!$B$7:$R$2843,10,0)</f>
        <v>7.4273999999999996</v>
      </c>
      <c r="E11" s="66">
        <f t="shared" si="0"/>
        <v>19</v>
      </c>
      <c r="F11" s="65">
        <f>VLOOKUP($A11,'Return Data'!$B$7:$R$2843,11,0)</f>
        <v>29.166</v>
      </c>
      <c r="G11" s="66">
        <f t="shared" si="1"/>
        <v>9</v>
      </c>
      <c r="H11" s="65">
        <f>VLOOKUP($A11,'Return Data'!$B$7:$R$2843,12,0)</f>
        <v>39.793799999999997</v>
      </c>
      <c r="I11" s="66">
        <f t="shared" si="2"/>
        <v>14</v>
      </c>
      <c r="J11" s="65">
        <f>VLOOKUP($A11,'Return Data'!$B$7:$R$2843,13,0)</f>
        <v>78.637500000000003</v>
      </c>
      <c r="K11" s="66">
        <f t="shared" si="3"/>
        <v>12</v>
      </c>
      <c r="L11" s="65">
        <f>VLOOKUP($A11,'Return Data'!$B$7:$R$2843,17,0)</f>
        <v>22.981300000000001</v>
      </c>
      <c r="M11" s="66">
        <f t="shared" si="4"/>
        <v>10</v>
      </c>
      <c r="N11" s="65">
        <f>VLOOKUP($A11,'Return Data'!$B$7:$R$2843,14,0)</f>
        <v>13.807700000000001</v>
      </c>
      <c r="O11" s="66">
        <f t="shared" si="5"/>
        <v>8</v>
      </c>
      <c r="P11" s="65">
        <f>VLOOKUP($A11,'Return Data'!$B$7:$R$2843,15,0)</f>
        <v>14.611499999999999</v>
      </c>
      <c r="Q11" s="66">
        <f t="shared" si="6"/>
        <v>15</v>
      </c>
      <c r="R11" s="65">
        <f>VLOOKUP($A11,'Return Data'!$B$7:$R$2843,16,0)</f>
        <v>11.1454</v>
      </c>
      <c r="S11" s="67">
        <f t="shared" si="7"/>
        <v>23</v>
      </c>
    </row>
    <row r="12" spans="1:20" x14ac:dyDescent="0.3">
      <c r="A12" s="63" t="s">
        <v>1159</v>
      </c>
      <c r="B12" s="64">
        <f>VLOOKUP($A12,'Return Data'!$B$7:$R$2843,3,0)</f>
        <v>44344</v>
      </c>
      <c r="C12" s="65">
        <f>VLOOKUP($A12,'Return Data'!$B$7:$R$2843,4,0)</f>
        <v>81.921000000000006</v>
      </c>
      <c r="D12" s="65">
        <f>VLOOKUP($A12,'Return Data'!$B$7:$R$2843,10,0)</f>
        <v>9.0738000000000003</v>
      </c>
      <c r="E12" s="66">
        <f t="shared" si="0"/>
        <v>7</v>
      </c>
      <c r="F12" s="65">
        <f>VLOOKUP($A12,'Return Data'!$B$7:$R$2843,11,0)</f>
        <v>18.672799999999999</v>
      </c>
      <c r="G12" s="66">
        <f t="shared" si="1"/>
        <v>26</v>
      </c>
      <c r="H12" s="65">
        <f>VLOOKUP($A12,'Return Data'!$B$7:$R$2843,12,0)</f>
        <v>32.284300000000002</v>
      </c>
      <c r="I12" s="66">
        <f t="shared" si="2"/>
        <v>26</v>
      </c>
      <c r="J12" s="65">
        <f>VLOOKUP($A12,'Return Data'!$B$7:$R$2843,13,0)</f>
        <v>65.063500000000005</v>
      </c>
      <c r="K12" s="66">
        <f t="shared" si="3"/>
        <v>24</v>
      </c>
      <c r="L12" s="65">
        <f>VLOOKUP($A12,'Return Data'!$B$7:$R$2843,17,0)</f>
        <v>22.398</v>
      </c>
      <c r="M12" s="66">
        <f t="shared" si="4"/>
        <v>13</v>
      </c>
      <c r="N12" s="65">
        <f>VLOOKUP($A12,'Return Data'!$B$7:$R$2843,14,0)</f>
        <v>13.4244</v>
      </c>
      <c r="O12" s="66">
        <f t="shared" si="5"/>
        <v>11</v>
      </c>
      <c r="P12" s="65">
        <f>VLOOKUP($A12,'Return Data'!$B$7:$R$2843,15,0)</f>
        <v>16.969899999999999</v>
      </c>
      <c r="Q12" s="66">
        <f t="shared" si="6"/>
        <v>6</v>
      </c>
      <c r="R12" s="65">
        <f>VLOOKUP($A12,'Return Data'!$B$7:$R$2843,16,0)</f>
        <v>15.5572</v>
      </c>
      <c r="S12" s="67">
        <f t="shared" si="7"/>
        <v>15</v>
      </c>
    </row>
    <row r="13" spans="1:20" x14ac:dyDescent="0.3">
      <c r="A13" s="63" t="s">
        <v>1161</v>
      </c>
      <c r="B13" s="64">
        <f>VLOOKUP($A13,'Return Data'!$B$7:$R$2843,3,0)</f>
        <v>44344</v>
      </c>
      <c r="C13" s="65">
        <f>VLOOKUP($A13,'Return Data'!$B$7:$R$2843,4,0)</f>
        <v>42.313000000000002</v>
      </c>
      <c r="D13" s="65">
        <f>VLOOKUP($A13,'Return Data'!$B$7:$R$2843,10,0)</f>
        <v>8.6982999999999997</v>
      </c>
      <c r="E13" s="66">
        <f t="shared" si="0"/>
        <v>13</v>
      </c>
      <c r="F13" s="65">
        <f>VLOOKUP($A13,'Return Data'!$B$7:$R$2843,11,0)</f>
        <v>30.133800000000001</v>
      </c>
      <c r="G13" s="66">
        <f t="shared" si="1"/>
        <v>7</v>
      </c>
      <c r="H13" s="65">
        <f>VLOOKUP($A13,'Return Data'!$B$7:$R$2843,12,0)</f>
        <v>47.093800000000002</v>
      </c>
      <c r="I13" s="66">
        <f t="shared" si="2"/>
        <v>6</v>
      </c>
      <c r="J13" s="65">
        <f>VLOOKUP($A13,'Return Data'!$B$7:$R$2843,13,0)</f>
        <v>88.661500000000004</v>
      </c>
      <c r="K13" s="66">
        <f t="shared" si="3"/>
        <v>7</v>
      </c>
      <c r="L13" s="65">
        <f>VLOOKUP($A13,'Return Data'!$B$7:$R$2843,17,0)</f>
        <v>25.196000000000002</v>
      </c>
      <c r="M13" s="66">
        <f t="shared" si="4"/>
        <v>5</v>
      </c>
      <c r="N13" s="65">
        <f>VLOOKUP($A13,'Return Data'!$B$7:$R$2843,14,0)</f>
        <v>13.444100000000001</v>
      </c>
      <c r="O13" s="66">
        <f t="shared" si="5"/>
        <v>10</v>
      </c>
      <c r="P13" s="65">
        <f>VLOOKUP($A13,'Return Data'!$B$7:$R$2843,15,0)</f>
        <v>17.361899999999999</v>
      </c>
      <c r="Q13" s="66">
        <f t="shared" si="6"/>
        <v>5</v>
      </c>
      <c r="R13" s="65">
        <f>VLOOKUP($A13,'Return Data'!$B$7:$R$2843,16,0)</f>
        <v>11.338900000000001</v>
      </c>
      <c r="S13" s="67">
        <f t="shared" si="7"/>
        <v>22</v>
      </c>
    </row>
    <row r="14" spans="1:20" x14ac:dyDescent="0.3">
      <c r="A14" s="63" t="s">
        <v>1162</v>
      </c>
      <c r="B14" s="64">
        <f>VLOOKUP($A14,'Return Data'!$B$7:$R$2843,3,0)</f>
        <v>44344</v>
      </c>
      <c r="C14" s="65">
        <f>VLOOKUP($A14,'Return Data'!$B$7:$R$2843,4,0)</f>
        <v>1325.4235000000001</v>
      </c>
      <c r="D14" s="65">
        <f>VLOOKUP($A14,'Return Data'!$B$7:$R$2843,10,0)</f>
        <v>5.9016999999999999</v>
      </c>
      <c r="E14" s="66">
        <f t="shared" si="0"/>
        <v>23</v>
      </c>
      <c r="F14" s="65">
        <f>VLOOKUP($A14,'Return Data'!$B$7:$R$2843,11,0)</f>
        <v>22.435300000000002</v>
      </c>
      <c r="G14" s="66">
        <f t="shared" si="1"/>
        <v>21</v>
      </c>
      <c r="H14" s="65">
        <f>VLOOKUP($A14,'Return Data'!$B$7:$R$2843,12,0)</f>
        <v>39.471699999999998</v>
      </c>
      <c r="I14" s="66">
        <f t="shared" si="2"/>
        <v>15</v>
      </c>
      <c r="J14" s="65">
        <f>VLOOKUP($A14,'Return Data'!$B$7:$R$2843,13,0)</f>
        <v>78.495199999999997</v>
      </c>
      <c r="K14" s="66">
        <f t="shared" si="3"/>
        <v>13</v>
      </c>
      <c r="L14" s="65">
        <f>VLOOKUP($A14,'Return Data'!$B$7:$R$2843,17,0)</f>
        <v>17.1997</v>
      </c>
      <c r="M14" s="66">
        <f t="shared" si="4"/>
        <v>19</v>
      </c>
      <c r="N14" s="65">
        <f>VLOOKUP($A14,'Return Data'!$B$7:$R$2843,14,0)</f>
        <v>10.612</v>
      </c>
      <c r="O14" s="66">
        <f t="shared" si="5"/>
        <v>17</v>
      </c>
      <c r="P14" s="65">
        <f>VLOOKUP($A14,'Return Data'!$B$7:$R$2843,15,0)</f>
        <v>13.7515</v>
      </c>
      <c r="Q14" s="66">
        <f t="shared" si="6"/>
        <v>17</v>
      </c>
      <c r="R14" s="65">
        <f>VLOOKUP($A14,'Return Data'!$B$7:$R$2843,16,0)</f>
        <v>19.4421</v>
      </c>
      <c r="S14" s="67">
        <f t="shared" si="7"/>
        <v>7</v>
      </c>
    </row>
    <row r="15" spans="1:20" x14ac:dyDescent="0.3">
      <c r="A15" s="63" t="s">
        <v>1164</v>
      </c>
      <c r="B15" s="64">
        <f>VLOOKUP($A15,'Return Data'!$B$7:$R$2843,3,0)</f>
        <v>44344</v>
      </c>
      <c r="C15" s="65">
        <f>VLOOKUP($A15,'Return Data'!$B$7:$R$2843,4,0)</f>
        <v>79.102000000000004</v>
      </c>
      <c r="D15" s="65">
        <f>VLOOKUP($A15,'Return Data'!$B$7:$R$2843,10,0)</f>
        <v>8.9920000000000009</v>
      </c>
      <c r="E15" s="66">
        <f t="shared" si="0"/>
        <v>8</v>
      </c>
      <c r="F15" s="65">
        <f>VLOOKUP($A15,'Return Data'!$B$7:$R$2843,11,0)</f>
        <v>27.3764</v>
      </c>
      <c r="G15" s="66">
        <f t="shared" si="1"/>
        <v>11</v>
      </c>
      <c r="H15" s="65">
        <f>VLOOKUP($A15,'Return Data'!$B$7:$R$2843,12,0)</f>
        <v>40.933999999999997</v>
      </c>
      <c r="I15" s="66">
        <f t="shared" si="2"/>
        <v>12</v>
      </c>
      <c r="J15" s="65">
        <f>VLOOKUP($A15,'Return Data'!$B$7:$R$2843,13,0)</f>
        <v>86.179299999999998</v>
      </c>
      <c r="K15" s="66">
        <f t="shared" si="3"/>
        <v>9</v>
      </c>
      <c r="L15" s="65">
        <f>VLOOKUP($A15,'Return Data'!$B$7:$R$2843,17,0)</f>
        <v>19.645299999999999</v>
      </c>
      <c r="M15" s="66">
        <f t="shared" si="4"/>
        <v>16</v>
      </c>
      <c r="N15" s="65">
        <f>VLOOKUP($A15,'Return Data'!$B$7:$R$2843,14,0)</f>
        <v>11.277699999999999</v>
      </c>
      <c r="O15" s="66">
        <f t="shared" si="5"/>
        <v>15</v>
      </c>
      <c r="P15" s="65">
        <f>VLOOKUP($A15,'Return Data'!$B$7:$R$2843,15,0)</f>
        <v>15.637499999999999</v>
      </c>
      <c r="Q15" s="66">
        <f t="shared" si="6"/>
        <v>14</v>
      </c>
      <c r="R15" s="65">
        <f>VLOOKUP($A15,'Return Data'!$B$7:$R$2843,16,0)</f>
        <v>16.000299999999999</v>
      </c>
      <c r="S15" s="67">
        <f t="shared" si="7"/>
        <v>14</v>
      </c>
    </row>
    <row r="16" spans="1:20" x14ac:dyDescent="0.3">
      <c r="A16" s="63" t="s">
        <v>1166</v>
      </c>
      <c r="B16" s="64">
        <f>VLOOKUP($A16,'Return Data'!$B$7:$R$2843,3,0)</f>
        <v>44344</v>
      </c>
      <c r="C16" s="65">
        <f>VLOOKUP($A16,'Return Data'!$B$7:$R$2843,4,0)</f>
        <v>138.4</v>
      </c>
      <c r="D16" s="65">
        <f>VLOOKUP($A16,'Return Data'!$B$7:$R$2843,10,0)</f>
        <v>10.322800000000001</v>
      </c>
      <c r="E16" s="66">
        <f t="shared" si="0"/>
        <v>5</v>
      </c>
      <c r="F16" s="65">
        <f>VLOOKUP($A16,'Return Data'!$B$7:$R$2843,11,0)</f>
        <v>30.4922</v>
      </c>
      <c r="G16" s="66">
        <f t="shared" si="1"/>
        <v>6</v>
      </c>
      <c r="H16" s="65">
        <f>VLOOKUP($A16,'Return Data'!$B$7:$R$2843,12,0)</f>
        <v>44.452599999999997</v>
      </c>
      <c r="I16" s="66">
        <f t="shared" si="2"/>
        <v>8</v>
      </c>
      <c r="J16" s="65">
        <f>VLOOKUP($A16,'Return Data'!$B$7:$R$2843,13,0)</f>
        <v>95.673699999999997</v>
      </c>
      <c r="K16" s="66">
        <f t="shared" si="3"/>
        <v>4</v>
      </c>
      <c r="L16" s="65">
        <f>VLOOKUP($A16,'Return Data'!$B$7:$R$2843,17,0)</f>
        <v>19.095400000000001</v>
      </c>
      <c r="M16" s="66">
        <f t="shared" si="4"/>
        <v>17</v>
      </c>
      <c r="N16" s="65">
        <f>VLOOKUP($A16,'Return Data'!$B$7:$R$2843,14,0)</f>
        <v>11.079800000000001</v>
      </c>
      <c r="O16" s="66">
        <f t="shared" si="5"/>
        <v>16</v>
      </c>
      <c r="P16" s="65">
        <f>VLOOKUP($A16,'Return Data'!$B$7:$R$2843,15,0)</f>
        <v>15.7866</v>
      </c>
      <c r="Q16" s="66">
        <f t="shared" si="6"/>
        <v>12</v>
      </c>
      <c r="R16" s="65">
        <f>VLOOKUP($A16,'Return Data'!$B$7:$R$2843,16,0)</f>
        <v>17.159400000000002</v>
      </c>
      <c r="S16" s="67">
        <f t="shared" si="7"/>
        <v>12</v>
      </c>
    </row>
    <row r="17" spans="1:19" x14ac:dyDescent="0.3">
      <c r="A17" s="63" t="s">
        <v>1168</v>
      </c>
      <c r="B17" s="64">
        <f>VLOOKUP($A17,'Return Data'!$B$7:$R$2843,3,0)</f>
        <v>44344</v>
      </c>
      <c r="C17" s="65">
        <f>VLOOKUP($A17,'Return Data'!$B$7:$R$2843,4,0)</f>
        <v>14.88</v>
      </c>
      <c r="D17" s="65">
        <f>VLOOKUP($A17,'Return Data'!$B$7:$R$2843,10,0)</f>
        <v>4.7149999999999999</v>
      </c>
      <c r="E17" s="66">
        <f t="shared" si="0"/>
        <v>25</v>
      </c>
      <c r="F17" s="65">
        <f>VLOOKUP($A17,'Return Data'!$B$7:$R$2843,11,0)</f>
        <v>21.4694</v>
      </c>
      <c r="G17" s="66">
        <f t="shared" si="1"/>
        <v>22</v>
      </c>
      <c r="H17" s="65">
        <f>VLOOKUP($A17,'Return Data'!$B$7:$R$2843,12,0)</f>
        <v>36.388599999999997</v>
      </c>
      <c r="I17" s="66">
        <f t="shared" si="2"/>
        <v>20</v>
      </c>
      <c r="J17" s="65">
        <f>VLOOKUP($A17,'Return Data'!$B$7:$R$2843,13,0)</f>
        <v>75.058800000000005</v>
      </c>
      <c r="K17" s="66">
        <f t="shared" si="3"/>
        <v>17</v>
      </c>
      <c r="L17" s="65">
        <f>VLOOKUP($A17,'Return Data'!$B$7:$R$2843,17,0)</f>
        <v>18.5093</v>
      </c>
      <c r="M17" s="66">
        <f t="shared" si="4"/>
        <v>18</v>
      </c>
      <c r="N17" s="65">
        <f>VLOOKUP($A17,'Return Data'!$B$7:$R$2843,14,0)</f>
        <v>8.2746999999999993</v>
      </c>
      <c r="O17" s="66">
        <f t="shared" si="5"/>
        <v>20</v>
      </c>
      <c r="P17" s="65"/>
      <c r="Q17" s="66"/>
      <c r="R17" s="65">
        <f>VLOOKUP($A17,'Return Data'!$B$7:$R$2843,16,0)</f>
        <v>9.5905000000000005</v>
      </c>
      <c r="S17" s="67">
        <f t="shared" si="7"/>
        <v>24</v>
      </c>
    </row>
    <row r="18" spans="1:19" x14ac:dyDescent="0.3">
      <c r="A18" s="63" t="s">
        <v>1170</v>
      </c>
      <c r="B18" s="64">
        <f>VLOOKUP($A18,'Return Data'!$B$7:$R$2843,3,0)</f>
        <v>44344</v>
      </c>
      <c r="C18" s="65">
        <f>VLOOKUP($A18,'Return Data'!$B$7:$R$2843,4,0)</f>
        <v>73.290000000000006</v>
      </c>
      <c r="D18" s="65">
        <f>VLOOKUP($A18,'Return Data'!$B$7:$R$2843,10,0)</f>
        <v>6.3098000000000001</v>
      </c>
      <c r="E18" s="66">
        <f t="shared" si="0"/>
        <v>22</v>
      </c>
      <c r="F18" s="65">
        <f>VLOOKUP($A18,'Return Data'!$B$7:$R$2843,11,0)</f>
        <v>23.591899999999999</v>
      </c>
      <c r="G18" s="66">
        <f t="shared" si="1"/>
        <v>17</v>
      </c>
      <c r="H18" s="65">
        <f>VLOOKUP($A18,'Return Data'!$B$7:$R$2843,12,0)</f>
        <v>36.684100000000001</v>
      </c>
      <c r="I18" s="66">
        <f t="shared" si="2"/>
        <v>19</v>
      </c>
      <c r="J18" s="65">
        <f>VLOOKUP($A18,'Return Data'!$B$7:$R$2843,13,0)</f>
        <v>69.731399999999994</v>
      </c>
      <c r="K18" s="66">
        <f t="shared" si="3"/>
        <v>21</v>
      </c>
      <c r="L18" s="65">
        <f>VLOOKUP($A18,'Return Data'!$B$7:$R$2843,17,0)</f>
        <v>22.5533</v>
      </c>
      <c r="M18" s="66">
        <f t="shared" si="4"/>
        <v>12</v>
      </c>
      <c r="N18" s="65">
        <f>VLOOKUP($A18,'Return Data'!$B$7:$R$2843,14,0)</f>
        <v>14.976900000000001</v>
      </c>
      <c r="O18" s="66">
        <f t="shared" si="5"/>
        <v>5</v>
      </c>
      <c r="P18" s="65">
        <f>VLOOKUP($A18,'Return Data'!$B$7:$R$2843,15,0)</f>
        <v>16.5501</v>
      </c>
      <c r="Q18" s="66">
        <f>RANK(P18,P$8:P$33,0)</f>
        <v>8</v>
      </c>
      <c r="R18" s="65">
        <f>VLOOKUP($A18,'Return Data'!$B$7:$R$2843,16,0)</f>
        <v>15.1525</v>
      </c>
      <c r="S18" s="67">
        <f t="shared" si="7"/>
        <v>17</v>
      </c>
    </row>
    <row r="19" spans="1:19" x14ac:dyDescent="0.3">
      <c r="A19" s="63" t="s">
        <v>1172</v>
      </c>
      <c r="B19" s="64">
        <f>VLOOKUP($A19,'Return Data'!$B$7:$R$2843,3,0)</f>
        <v>44344</v>
      </c>
      <c r="C19" s="65">
        <f>VLOOKUP($A19,'Return Data'!$B$7:$R$2843,4,0)</f>
        <v>61.189</v>
      </c>
      <c r="D19" s="65">
        <f>VLOOKUP($A19,'Return Data'!$B$7:$R$2843,10,0)</f>
        <v>8.8230000000000004</v>
      </c>
      <c r="E19" s="66">
        <f t="shared" si="0"/>
        <v>11</v>
      </c>
      <c r="F19" s="65">
        <f>VLOOKUP($A19,'Return Data'!$B$7:$R$2843,11,0)</f>
        <v>29.714700000000001</v>
      </c>
      <c r="G19" s="66">
        <f t="shared" si="1"/>
        <v>8</v>
      </c>
      <c r="H19" s="65">
        <f>VLOOKUP($A19,'Return Data'!$B$7:$R$2843,12,0)</f>
        <v>47.471800000000002</v>
      </c>
      <c r="I19" s="66">
        <f t="shared" si="2"/>
        <v>5</v>
      </c>
      <c r="J19" s="65">
        <f>VLOOKUP($A19,'Return Data'!$B$7:$R$2843,13,0)</f>
        <v>89.580500000000001</v>
      </c>
      <c r="K19" s="66">
        <f t="shared" si="3"/>
        <v>6</v>
      </c>
      <c r="L19" s="65">
        <f>VLOOKUP($A19,'Return Data'!$B$7:$R$2843,17,0)</f>
        <v>25.175799999999999</v>
      </c>
      <c r="M19" s="66">
        <f t="shared" si="4"/>
        <v>6</v>
      </c>
      <c r="N19" s="65">
        <f>VLOOKUP($A19,'Return Data'!$B$7:$R$2843,14,0)</f>
        <v>15.329800000000001</v>
      </c>
      <c r="O19" s="66">
        <f t="shared" si="5"/>
        <v>4</v>
      </c>
      <c r="P19" s="65">
        <f>VLOOKUP($A19,'Return Data'!$B$7:$R$2843,15,0)</f>
        <v>17.470800000000001</v>
      </c>
      <c r="Q19" s="66">
        <f>RANK(P19,P$8:P$33,0)</f>
        <v>3</v>
      </c>
      <c r="R19" s="65">
        <f>VLOOKUP($A19,'Return Data'!$B$7:$R$2843,16,0)</f>
        <v>13.633599999999999</v>
      </c>
      <c r="S19" s="67">
        <f t="shared" si="7"/>
        <v>18</v>
      </c>
    </row>
    <row r="20" spans="1:19" x14ac:dyDescent="0.3">
      <c r="A20" s="63" t="s">
        <v>1175</v>
      </c>
      <c r="B20" s="64">
        <f>VLOOKUP($A20,'Return Data'!$B$7:$R$2843,3,0)</f>
        <v>44344</v>
      </c>
      <c r="C20" s="65">
        <f>VLOOKUP($A20,'Return Data'!$B$7:$R$2843,4,0)</f>
        <v>182.9</v>
      </c>
      <c r="D20" s="65">
        <f>VLOOKUP($A20,'Return Data'!$B$7:$R$2843,10,0)</f>
        <v>7.4996999999999998</v>
      </c>
      <c r="E20" s="66">
        <f t="shared" si="0"/>
        <v>18</v>
      </c>
      <c r="F20" s="65">
        <f>VLOOKUP($A20,'Return Data'!$B$7:$R$2843,11,0)</f>
        <v>20.5749</v>
      </c>
      <c r="G20" s="66">
        <f t="shared" si="1"/>
        <v>25</v>
      </c>
      <c r="H20" s="65">
        <f>VLOOKUP($A20,'Return Data'!$B$7:$R$2843,12,0)</f>
        <v>33.115000000000002</v>
      </c>
      <c r="I20" s="66">
        <f t="shared" si="2"/>
        <v>25</v>
      </c>
      <c r="J20" s="65">
        <f>VLOOKUP($A20,'Return Data'!$B$7:$R$2843,13,0)</f>
        <v>67.521500000000003</v>
      </c>
      <c r="K20" s="66">
        <f t="shared" si="3"/>
        <v>23</v>
      </c>
      <c r="L20" s="65">
        <f>VLOOKUP($A20,'Return Data'!$B$7:$R$2843,17,0)</f>
        <v>16.866099999999999</v>
      </c>
      <c r="M20" s="66">
        <f t="shared" si="4"/>
        <v>20</v>
      </c>
      <c r="N20" s="65">
        <f>VLOOKUP($A20,'Return Data'!$B$7:$R$2843,14,0)</f>
        <v>8.6929999999999996</v>
      </c>
      <c r="O20" s="66">
        <f t="shared" si="5"/>
        <v>19</v>
      </c>
      <c r="P20" s="65">
        <f>VLOOKUP($A20,'Return Data'!$B$7:$R$2843,15,0)</f>
        <v>16.0534</v>
      </c>
      <c r="Q20" s="66">
        <f>RANK(P20,P$8:P$33,0)</f>
        <v>10</v>
      </c>
      <c r="R20" s="65">
        <f>VLOOKUP($A20,'Return Data'!$B$7:$R$2843,16,0)</f>
        <v>18.872900000000001</v>
      </c>
      <c r="S20" s="67">
        <f t="shared" si="7"/>
        <v>8</v>
      </c>
    </row>
    <row r="21" spans="1:19" x14ac:dyDescent="0.3">
      <c r="A21" s="63" t="s">
        <v>1177</v>
      </c>
      <c r="B21" s="64">
        <f>VLOOKUP($A21,'Return Data'!$B$7:$R$2843,3,0)</f>
        <v>44344</v>
      </c>
      <c r="C21" s="65">
        <f>VLOOKUP($A21,'Return Data'!$B$7:$R$2843,4,0)</f>
        <v>14.81</v>
      </c>
      <c r="D21" s="65">
        <f>VLOOKUP($A21,'Return Data'!$B$7:$R$2843,10,0)</f>
        <v>12.248799999999999</v>
      </c>
      <c r="E21" s="66">
        <f t="shared" si="0"/>
        <v>3</v>
      </c>
      <c r="F21" s="65">
        <f>VLOOKUP($A21,'Return Data'!$B$7:$R$2843,11,0)</f>
        <v>35.244999999999997</v>
      </c>
      <c r="G21" s="66">
        <f t="shared" si="1"/>
        <v>3</v>
      </c>
      <c r="H21" s="65">
        <f>VLOOKUP($A21,'Return Data'!$B$7:$R$2843,12,0)</f>
        <v>44.817</v>
      </c>
      <c r="I21" s="66">
        <f t="shared" si="2"/>
        <v>7</v>
      </c>
      <c r="J21" s="65">
        <f>VLOOKUP($A21,'Return Data'!$B$7:$R$2843,13,0)</f>
        <v>77.110699999999994</v>
      </c>
      <c r="K21" s="66">
        <f t="shared" si="3"/>
        <v>14</v>
      </c>
      <c r="L21" s="65">
        <f>VLOOKUP($A21,'Return Data'!$B$7:$R$2843,17,0)</f>
        <v>25.300899999999999</v>
      </c>
      <c r="M21" s="66">
        <f t="shared" si="4"/>
        <v>4</v>
      </c>
      <c r="N21" s="65"/>
      <c r="O21" s="66"/>
      <c r="P21" s="65"/>
      <c r="Q21" s="66"/>
      <c r="R21" s="65">
        <f>VLOOKUP($A21,'Return Data'!$B$7:$R$2843,16,0)</f>
        <v>12.5327</v>
      </c>
      <c r="S21" s="67">
        <f t="shared" si="7"/>
        <v>19</v>
      </c>
    </row>
    <row r="22" spans="1:19" x14ac:dyDescent="0.3">
      <c r="A22" s="63" t="s">
        <v>1179</v>
      </c>
      <c r="B22" s="64">
        <f>VLOOKUP($A22,'Return Data'!$B$7:$R$2843,3,0)</f>
        <v>44344</v>
      </c>
      <c r="C22" s="65">
        <f>VLOOKUP($A22,'Return Data'!$B$7:$R$2843,4,0)</f>
        <v>17.68</v>
      </c>
      <c r="D22" s="65">
        <f>VLOOKUP($A22,'Return Data'!$B$7:$R$2843,10,0)</f>
        <v>10.8047</v>
      </c>
      <c r="E22" s="66">
        <f t="shared" si="0"/>
        <v>4</v>
      </c>
      <c r="F22" s="65">
        <f>VLOOKUP($A22,'Return Data'!$B$7:$R$2843,11,0)</f>
        <v>34.122300000000003</v>
      </c>
      <c r="G22" s="66">
        <f t="shared" si="1"/>
        <v>4</v>
      </c>
      <c r="H22" s="65">
        <f>VLOOKUP($A22,'Return Data'!$B$7:$R$2843,12,0)</f>
        <v>51.072400000000002</v>
      </c>
      <c r="I22" s="66">
        <f t="shared" si="2"/>
        <v>3</v>
      </c>
      <c r="J22" s="65">
        <f>VLOOKUP($A22,'Return Data'!$B$7:$R$2843,13,0)</f>
        <v>98.942300000000003</v>
      </c>
      <c r="K22" s="66">
        <f t="shared" ref="K22" si="8">RANK(J22,J$8:J$33,0)</f>
        <v>2</v>
      </c>
      <c r="L22" s="65"/>
      <c r="M22" s="66"/>
      <c r="N22" s="65"/>
      <c r="O22" s="66"/>
      <c r="P22" s="65"/>
      <c r="Q22" s="66"/>
      <c r="R22" s="65">
        <f>VLOOKUP($A22,'Return Data'!$B$7:$R$2843,16,0)</f>
        <v>36.465800000000002</v>
      </c>
      <c r="S22" s="67">
        <f t="shared" si="7"/>
        <v>2</v>
      </c>
    </row>
    <row r="23" spans="1:19" x14ac:dyDescent="0.3">
      <c r="A23" s="63" t="s">
        <v>1181</v>
      </c>
      <c r="B23" s="64">
        <f>VLOOKUP($A23,'Return Data'!$B$7:$R$2843,3,0)</f>
        <v>44344</v>
      </c>
      <c r="C23" s="65">
        <f>VLOOKUP($A23,'Return Data'!$B$7:$R$2843,4,0)</f>
        <v>33.935499999999998</v>
      </c>
      <c r="D23" s="65">
        <f>VLOOKUP($A23,'Return Data'!$B$7:$R$2843,10,0)</f>
        <v>4.9835000000000003</v>
      </c>
      <c r="E23" s="66">
        <f t="shared" si="0"/>
        <v>24</v>
      </c>
      <c r="F23" s="65">
        <f>VLOOKUP($A23,'Return Data'!$B$7:$R$2843,11,0)</f>
        <v>20.975300000000001</v>
      </c>
      <c r="G23" s="66">
        <f t="shared" si="1"/>
        <v>23</v>
      </c>
      <c r="H23" s="65">
        <f>VLOOKUP($A23,'Return Data'!$B$7:$R$2843,12,0)</f>
        <v>34.125999999999998</v>
      </c>
      <c r="I23" s="66">
        <f t="shared" si="2"/>
        <v>24</v>
      </c>
      <c r="J23" s="65">
        <f>VLOOKUP($A23,'Return Data'!$B$7:$R$2843,13,0)</f>
        <v>71.736599999999996</v>
      </c>
      <c r="K23" s="66">
        <f t="shared" ref="K23:K31" si="9">RANK(J23,J$8:J$33,0)</f>
        <v>20</v>
      </c>
      <c r="L23" s="65">
        <f>VLOOKUP($A23,'Return Data'!$B$7:$R$2843,17,0)</f>
        <v>16.1113</v>
      </c>
      <c r="M23" s="66">
        <f>RANK(L23,L$8:L$33,0)</f>
        <v>21</v>
      </c>
      <c r="N23" s="65">
        <f>VLOOKUP($A23,'Return Data'!$B$7:$R$2843,14,0)</f>
        <v>9.8736999999999995</v>
      </c>
      <c r="O23" s="66">
        <f>RANK(N23,N$8:N$33,0)</f>
        <v>18</v>
      </c>
      <c r="P23" s="65">
        <f>VLOOKUP($A23,'Return Data'!$B$7:$R$2843,15,0)</f>
        <v>11.0548</v>
      </c>
      <c r="Q23" s="66">
        <f>RANK(P23,P$8:P$33,0)</f>
        <v>21</v>
      </c>
      <c r="R23" s="65">
        <f>VLOOKUP($A23,'Return Data'!$B$7:$R$2843,16,0)</f>
        <v>18.328700000000001</v>
      </c>
      <c r="S23" s="67">
        <f t="shared" si="7"/>
        <v>10</v>
      </c>
    </row>
    <row r="24" spans="1:19" x14ac:dyDescent="0.3">
      <c r="A24" s="63" t="s">
        <v>1182</v>
      </c>
      <c r="B24" s="64">
        <f>VLOOKUP($A24,'Return Data'!$B$7:$R$2843,3,0)</f>
        <v>44344</v>
      </c>
      <c r="C24" s="65">
        <f>VLOOKUP($A24,'Return Data'!$B$7:$R$2843,4,0)</f>
        <v>1670.8765000000001</v>
      </c>
      <c r="D24" s="65">
        <f>VLOOKUP($A24,'Return Data'!$B$7:$R$2843,10,0)</f>
        <v>7.3059000000000003</v>
      </c>
      <c r="E24" s="66">
        <f t="shared" si="0"/>
        <v>20</v>
      </c>
      <c r="F24" s="65">
        <f>VLOOKUP($A24,'Return Data'!$B$7:$R$2843,11,0)</f>
        <v>26.729399999999998</v>
      </c>
      <c r="G24" s="66">
        <f t="shared" si="1"/>
        <v>13</v>
      </c>
      <c r="H24" s="65">
        <f>VLOOKUP($A24,'Return Data'!$B$7:$R$2843,12,0)</f>
        <v>39.883000000000003</v>
      </c>
      <c r="I24" s="66">
        <f t="shared" si="2"/>
        <v>13</v>
      </c>
      <c r="J24" s="65">
        <f>VLOOKUP($A24,'Return Data'!$B$7:$R$2843,13,0)</f>
        <v>86.25</v>
      </c>
      <c r="K24" s="66">
        <f t="shared" si="9"/>
        <v>8</v>
      </c>
      <c r="L24" s="65">
        <f>VLOOKUP($A24,'Return Data'!$B$7:$R$2843,17,0)</f>
        <v>20.729700000000001</v>
      </c>
      <c r="M24" s="66">
        <f>RANK(L24,L$8:L$33,0)</f>
        <v>15</v>
      </c>
      <c r="N24" s="65">
        <f>VLOOKUP($A24,'Return Data'!$B$7:$R$2843,14,0)</f>
        <v>14.3817</v>
      </c>
      <c r="O24" s="66">
        <f>RANK(N24,N$8:N$33,0)</f>
        <v>7</v>
      </c>
      <c r="P24" s="65">
        <f>VLOOKUP($A24,'Return Data'!$B$7:$R$2843,15,0)</f>
        <v>16.3931</v>
      </c>
      <c r="Q24" s="66">
        <f>RANK(P24,P$8:P$33,0)</f>
        <v>9</v>
      </c>
      <c r="R24" s="65">
        <f>VLOOKUP($A24,'Return Data'!$B$7:$R$2843,16,0)</f>
        <v>22.081099999999999</v>
      </c>
      <c r="S24" s="67">
        <f t="shared" si="7"/>
        <v>5</v>
      </c>
    </row>
    <row r="25" spans="1:19" x14ac:dyDescent="0.3">
      <c r="A25" s="63" t="s">
        <v>1185</v>
      </c>
      <c r="B25" s="64">
        <f>VLOOKUP($A25,'Return Data'!$B$7:$R$2843,3,0)</f>
        <v>44344</v>
      </c>
      <c r="C25" s="65">
        <f>VLOOKUP($A25,'Return Data'!$B$7:$R$2843,4,0)</f>
        <v>34.619999999999997</v>
      </c>
      <c r="D25" s="65">
        <f>VLOOKUP($A25,'Return Data'!$B$7:$R$2843,10,0)</f>
        <v>12.329700000000001</v>
      </c>
      <c r="E25" s="66">
        <f t="shared" si="0"/>
        <v>2</v>
      </c>
      <c r="F25" s="65">
        <f>VLOOKUP($A25,'Return Data'!$B$7:$R$2843,11,0)</f>
        <v>35.817999999999998</v>
      </c>
      <c r="G25" s="66">
        <f t="shared" si="1"/>
        <v>2</v>
      </c>
      <c r="H25" s="65">
        <f>VLOOKUP($A25,'Return Data'!$B$7:$R$2843,12,0)</f>
        <v>56.651600000000002</v>
      </c>
      <c r="I25" s="66">
        <f t="shared" si="2"/>
        <v>2</v>
      </c>
      <c r="J25" s="65">
        <f>VLOOKUP($A25,'Return Data'!$B$7:$R$2843,13,0)</f>
        <v>109.3108</v>
      </c>
      <c r="K25" s="66">
        <f t="shared" si="9"/>
        <v>1</v>
      </c>
      <c r="L25" s="65">
        <f>VLOOKUP($A25,'Return Data'!$B$7:$R$2843,17,0)</f>
        <v>36.664999999999999</v>
      </c>
      <c r="M25" s="66">
        <f>RANK(L25,L$8:L$33,0)</f>
        <v>1</v>
      </c>
      <c r="N25" s="65">
        <f>VLOOKUP($A25,'Return Data'!$B$7:$R$2843,14,0)</f>
        <v>20.290199999999999</v>
      </c>
      <c r="O25" s="66">
        <f>RANK(N25,N$8:N$33,0)</f>
        <v>2</v>
      </c>
      <c r="P25" s="65">
        <f>VLOOKUP($A25,'Return Data'!$B$7:$R$2843,15,0)</f>
        <v>18.503799999999998</v>
      </c>
      <c r="Q25" s="66">
        <f>RANK(P25,P$8:P$33,0)</f>
        <v>2</v>
      </c>
      <c r="R25" s="65">
        <f>VLOOKUP($A25,'Return Data'!$B$7:$R$2843,16,0)</f>
        <v>18.032699999999998</v>
      </c>
      <c r="S25" s="67">
        <f t="shared" si="7"/>
        <v>11</v>
      </c>
    </row>
    <row r="26" spans="1:19" x14ac:dyDescent="0.3">
      <c r="A26" s="63" t="s">
        <v>1187</v>
      </c>
      <c r="B26" s="64">
        <f>VLOOKUP($A26,'Return Data'!$B$7:$R$2843,3,0)</f>
        <v>44344</v>
      </c>
      <c r="C26" s="65">
        <f>VLOOKUP($A26,'Return Data'!$B$7:$R$2843,4,0)</f>
        <v>14.74</v>
      </c>
      <c r="D26" s="65">
        <f>VLOOKUP($A26,'Return Data'!$B$7:$R$2843,10,0)</f>
        <v>8.8626000000000005</v>
      </c>
      <c r="E26" s="66">
        <f t="shared" si="0"/>
        <v>9</v>
      </c>
      <c r="F26" s="65">
        <f>VLOOKUP($A26,'Return Data'!$B$7:$R$2843,11,0)</f>
        <v>27.508700000000001</v>
      </c>
      <c r="G26" s="66">
        <f t="shared" ref="G26" si="10">RANK(F26,F$8:F$33,0)</f>
        <v>10</v>
      </c>
      <c r="H26" s="65">
        <f>VLOOKUP($A26,'Return Data'!$B$7:$R$2843,12,0)</f>
        <v>41.5946</v>
      </c>
      <c r="I26" s="66">
        <f t="shared" ref="I26" si="11">RANK(H26,H$8:H$33,0)</f>
        <v>10</v>
      </c>
      <c r="J26" s="65">
        <f>VLOOKUP($A26,'Return Data'!$B$7:$R$2843,13,0)</f>
        <v>75.267499999999998</v>
      </c>
      <c r="K26" s="66">
        <f t="shared" si="9"/>
        <v>16</v>
      </c>
      <c r="L26" s="65"/>
      <c r="M26" s="66"/>
      <c r="N26" s="65"/>
      <c r="O26" s="66"/>
      <c r="P26" s="65"/>
      <c r="Q26" s="66"/>
      <c r="R26" s="65">
        <f>VLOOKUP($A26,'Return Data'!$B$7:$R$2843,16,0)</f>
        <v>31.649899999999999</v>
      </c>
      <c r="S26" s="67">
        <f t="shared" si="7"/>
        <v>3</v>
      </c>
    </row>
    <row r="27" spans="1:19" x14ac:dyDescent="0.3">
      <c r="A27" s="63" t="s">
        <v>1188</v>
      </c>
      <c r="B27" s="64">
        <f>VLOOKUP($A27,'Return Data'!$B$7:$R$2843,3,0)</f>
        <v>44344</v>
      </c>
      <c r="C27" s="65">
        <f>VLOOKUP($A27,'Return Data'!$B$7:$R$2843,4,0)</f>
        <v>100.4213</v>
      </c>
      <c r="D27" s="65">
        <f>VLOOKUP($A27,'Return Data'!$B$7:$R$2843,10,0)</f>
        <v>25.272300000000001</v>
      </c>
      <c r="E27" s="66">
        <f t="shared" si="0"/>
        <v>1</v>
      </c>
      <c r="F27" s="65">
        <f>VLOOKUP($A27,'Return Data'!$B$7:$R$2843,11,0)</f>
        <v>43.6188</v>
      </c>
      <c r="G27" s="66">
        <f t="shared" ref="G27:G33" si="12">RANK(F27,F$8:F$33,0)</f>
        <v>1</v>
      </c>
      <c r="H27" s="65">
        <f>VLOOKUP($A27,'Return Data'!$B$7:$R$2843,12,0)</f>
        <v>59.435099999999998</v>
      </c>
      <c r="I27" s="66">
        <f t="shared" ref="I27:I33" si="13">RANK(H27,H$8:H$33,0)</f>
        <v>1</v>
      </c>
      <c r="J27" s="65">
        <f>VLOOKUP($A27,'Return Data'!$B$7:$R$2843,13,0)</f>
        <v>95.425399999999996</v>
      </c>
      <c r="K27" s="66">
        <f t="shared" si="9"/>
        <v>5</v>
      </c>
      <c r="L27" s="65">
        <f>VLOOKUP($A27,'Return Data'!$B$7:$R$2843,17,0)</f>
        <v>33.019599999999997</v>
      </c>
      <c r="M27" s="66">
        <f>RANK(L27,L$8:L$33,0)</f>
        <v>2</v>
      </c>
      <c r="N27" s="65">
        <f>VLOOKUP($A27,'Return Data'!$B$7:$R$2843,14,0)</f>
        <v>20.8126</v>
      </c>
      <c r="O27" s="66">
        <f>RANK(N27,N$8:N$33,0)</f>
        <v>1</v>
      </c>
      <c r="P27" s="65">
        <f>VLOOKUP($A27,'Return Data'!$B$7:$R$2843,15,0)</f>
        <v>16.9404</v>
      </c>
      <c r="Q27" s="66">
        <f>RANK(P27,P$8:P$33,0)</f>
        <v>7</v>
      </c>
      <c r="R27" s="65">
        <f>VLOOKUP($A27,'Return Data'!$B$7:$R$2843,16,0)</f>
        <v>12.057499999999999</v>
      </c>
      <c r="S27" s="67">
        <f t="shared" si="7"/>
        <v>20</v>
      </c>
    </row>
    <row r="28" spans="1:19" x14ac:dyDescent="0.3">
      <c r="A28" s="63" t="s">
        <v>1191</v>
      </c>
      <c r="B28" s="64">
        <f>VLOOKUP($A28,'Return Data'!$B$7:$R$2843,3,0)</f>
        <v>44344</v>
      </c>
      <c r="C28" s="65">
        <f>VLOOKUP($A28,'Return Data'!$B$7:$R$2843,4,0)</f>
        <v>113.7371</v>
      </c>
      <c r="D28" s="65">
        <f>VLOOKUP($A28,'Return Data'!$B$7:$R$2843,10,0)</f>
        <v>7.0170000000000003</v>
      </c>
      <c r="E28" s="66">
        <f t="shared" si="0"/>
        <v>21</v>
      </c>
      <c r="F28" s="65">
        <f>VLOOKUP($A28,'Return Data'!$B$7:$R$2843,11,0)</f>
        <v>31.946400000000001</v>
      </c>
      <c r="G28" s="66">
        <f t="shared" si="12"/>
        <v>5</v>
      </c>
      <c r="H28" s="65">
        <f>VLOOKUP($A28,'Return Data'!$B$7:$R$2843,12,0)</f>
        <v>50.722999999999999</v>
      </c>
      <c r="I28" s="66">
        <f t="shared" si="13"/>
        <v>4</v>
      </c>
      <c r="J28" s="65">
        <f>VLOOKUP($A28,'Return Data'!$B$7:$R$2843,13,0)</f>
        <v>96.771900000000002</v>
      </c>
      <c r="K28" s="66">
        <f t="shared" si="9"/>
        <v>3</v>
      </c>
      <c r="L28" s="65">
        <f>VLOOKUP($A28,'Return Data'!$B$7:$R$2843,17,0)</f>
        <v>23.9133</v>
      </c>
      <c r="M28" s="66">
        <f>RANK(L28,L$8:L$33,0)</f>
        <v>8</v>
      </c>
      <c r="N28" s="65">
        <f>VLOOKUP($A28,'Return Data'!$B$7:$R$2843,14,0)</f>
        <v>13.5383</v>
      </c>
      <c r="O28" s="66">
        <f>RANK(N28,N$8:N$33,0)</f>
        <v>9</v>
      </c>
      <c r="P28" s="65">
        <f>VLOOKUP($A28,'Return Data'!$B$7:$R$2843,15,0)</f>
        <v>12.4975</v>
      </c>
      <c r="Q28" s="66">
        <f>RANK(P28,P$8:P$33,0)</f>
        <v>18</v>
      </c>
      <c r="R28" s="65">
        <f>VLOOKUP($A28,'Return Data'!$B$7:$R$2843,16,0)</f>
        <v>16.2194</v>
      </c>
      <c r="S28" s="67">
        <f t="shared" si="7"/>
        <v>13</v>
      </c>
    </row>
    <row r="29" spans="1:19" x14ac:dyDescent="0.3">
      <c r="A29" s="63" t="s">
        <v>1192</v>
      </c>
      <c r="B29" s="64">
        <f>VLOOKUP($A29,'Return Data'!$B$7:$R$2843,3,0)</f>
        <v>44344</v>
      </c>
      <c r="C29" s="65">
        <f>VLOOKUP($A29,'Return Data'!$B$7:$R$2843,4,0)</f>
        <v>601.18880000000001</v>
      </c>
      <c r="D29" s="65">
        <f>VLOOKUP($A29,'Return Data'!$B$7:$R$2843,10,0)</f>
        <v>4.5220000000000002</v>
      </c>
      <c r="E29" s="66">
        <f t="shared" si="0"/>
        <v>26</v>
      </c>
      <c r="F29" s="65">
        <f>VLOOKUP($A29,'Return Data'!$B$7:$R$2843,11,0)</f>
        <v>22.596399999999999</v>
      </c>
      <c r="G29" s="66">
        <f t="shared" si="12"/>
        <v>20</v>
      </c>
      <c r="H29" s="65">
        <f>VLOOKUP($A29,'Return Data'!$B$7:$R$2843,12,0)</f>
        <v>36.0002</v>
      </c>
      <c r="I29" s="66">
        <f t="shared" si="13"/>
        <v>22</v>
      </c>
      <c r="J29" s="65">
        <f>VLOOKUP($A29,'Return Data'!$B$7:$R$2843,13,0)</f>
        <v>72.186199999999999</v>
      </c>
      <c r="K29" s="66">
        <f t="shared" si="9"/>
        <v>19</v>
      </c>
      <c r="L29" s="65">
        <f>VLOOKUP($A29,'Return Data'!$B$7:$R$2843,17,0)</f>
        <v>12.586</v>
      </c>
      <c r="M29" s="66">
        <f>RANK(L29,L$8:L$33,0)</f>
        <v>23</v>
      </c>
      <c r="N29" s="65">
        <f>VLOOKUP($A29,'Return Data'!$B$7:$R$2843,14,0)</f>
        <v>5.7622999999999998</v>
      </c>
      <c r="O29" s="66">
        <f>RANK(N29,N$8:N$33,0)</f>
        <v>22</v>
      </c>
      <c r="P29" s="65">
        <f>VLOOKUP($A29,'Return Data'!$B$7:$R$2843,15,0)</f>
        <v>11.5047</v>
      </c>
      <c r="Q29" s="66">
        <f>RANK(P29,P$8:P$33,0)</f>
        <v>19</v>
      </c>
      <c r="R29" s="65">
        <f>VLOOKUP($A29,'Return Data'!$B$7:$R$2843,16,0)</f>
        <v>24.242699999999999</v>
      </c>
      <c r="S29" s="67">
        <f t="shared" si="7"/>
        <v>4</v>
      </c>
    </row>
    <row r="30" spans="1:19" x14ac:dyDescent="0.3">
      <c r="A30" s="63" t="s">
        <v>1194</v>
      </c>
      <c r="B30" s="64">
        <f>VLOOKUP($A30,'Return Data'!$B$7:$R$2843,3,0)</f>
        <v>44344</v>
      </c>
      <c r="C30" s="65">
        <f>VLOOKUP($A30,'Return Data'!$B$7:$R$2843,4,0)</f>
        <v>205.88159999999999</v>
      </c>
      <c r="D30" s="65">
        <f>VLOOKUP($A30,'Return Data'!$B$7:$R$2843,10,0)</f>
        <v>8.0185999999999993</v>
      </c>
      <c r="E30" s="66">
        <f t="shared" si="0"/>
        <v>14</v>
      </c>
      <c r="F30" s="65">
        <f>VLOOKUP($A30,'Return Data'!$B$7:$R$2843,11,0)</f>
        <v>23.291799999999999</v>
      </c>
      <c r="G30" s="66">
        <f t="shared" si="12"/>
        <v>18</v>
      </c>
      <c r="H30" s="65">
        <f>VLOOKUP($A30,'Return Data'!$B$7:$R$2843,12,0)</f>
        <v>38.932099999999998</v>
      </c>
      <c r="I30" s="66">
        <f t="shared" si="13"/>
        <v>16</v>
      </c>
      <c r="J30" s="65">
        <f>VLOOKUP($A30,'Return Data'!$B$7:$R$2843,13,0)</f>
        <v>74.787899999999993</v>
      </c>
      <c r="K30" s="66">
        <f t="shared" si="9"/>
        <v>18</v>
      </c>
      <c r="L30" s="65">
        <f>VLOOKUP($A30,'Return Data'!$B$7:$R$2843,17,0)</f>
        <v>21.168900000000001</v>
      </c>
      <c r="M30" s="66">
        <f>RANK(L30,L$8:L$33,0)</f>
        <v>14</v>
      </c>
      <c r="N30" s="65">
        <f>VLOOKUP($A30,'Return Data'!$B$7:$R$2843,14,0)</f>
        <v>14.8306</v>
      </c>
      <c r="O30" s="66">
        <f>RANK(N30,N$8:N$33,0)</f>
        <v>6</v>
      </c>
      <c r="P30" s="65">
        <f>VLOOKUP($A30,'Return Data'!$B$7:$R$2843,15,0)</f>
        <v>15.957800000000001</v>
      </c>
      <c r="Q30" s="66">
        <f>RANK(P30,P$8:P$33,0)</f>
        <v>11</v>
      </c>
      <c r="R30" s="65">
        <f>VLOOKUP($A30,'Return Data'!$B$7:$R$2843,16,0)</f>
        <v>11.8887</v>
      </c>
      <c r="S30" s="67">
        <f t="shared" si="7"/>
        <v>21</v>
      </c>
    </row>
    <row r="31" spans="1:19" x14ac:dyDescent="0.3">
      <c r="A31" s="63" t="s">
        <v>1197</v>
      </c>
      <c r="B31" s="64">
        <f>VLOOKUP($A31,'Return Data'!$B$7:$R$2843,3,0)</f>
        <v>44344</v>
      </c>
      <c r="C31" s="65">
        <f>VLOOKUP($A31,'Return Data'!$B$7:$R$2843,4,0)</f>
        <v>65.69</v>
      </c>
      <c r="D31" s="65">
        <f>VLOOKUP($A31,'Return Data'!$B$7:$R$2843,10,0)</f>
        <v>9.6295000000000002</v>
      </c>
      <c r="E31" s="66">
        <f t="shared" si="0"/>
        <v>6</v>
      </c>
      <c r="F31" s="65">
        <f>VLOOKUP($A31,'Return Data'!$B$7:$R$2843,11,0)</f>
        <v>25.9636</v>
      </c>
      <c r="G31" s="66">
        <f t="shared" si="12"/>
        <v>14</v>
      </c>
      <c r="H31" s="65">
        <f>VLOOKUP($A31,'Return Data'!$B$7:$R$2843,12,0)</f>
        <v>36.088700000000003</v>
      </c>
      <c r="I31" s="66">
        <f t="shared" si="13"/>
        <v>21</v>
      </c>
      <c r="J31" s="65">
        <f>VLOOKUP($A31,'Return Data'!$B$7:$R$2843,13,0)</f>
        <v>69.260499999999993</v>
      </c>
      <c r="K31" s="66">
        <f t="shared" si="9"/>
        <v>22</v>
      </c>
      <c r="L31" s="65">
        <f>VLOOKUP($A31,'Return Data'!$B$7:$R$2843,17,0)</f>
        <v>23.177700000000002</v>
      </c>
      <c r="M31" s="66">
        <f>RANK(L31,L$8:L$33,0)</f>
        <v>9</v>
      </c>
      <c r="N31" s="65">
        <f>VLOOKUP($A31,'Return Data'!$B$7:$R$2843,14,0)</f>
        <v>13.3086</v>
      </c>
      <c r="O31" s="66">
        <f>RANK(N31,N$8:N$33,0)</f>
        <v>12</v>
      </c>
      <c r="P31" s="65">
        <f>VLOOKUP($A31,'Return Data'!$B$7:$R$2843,15,0)</f>
        <v>17.375399999999999</v>
      </c>
      <c r="Q31" s="66">
        <f>RANK(P31,P$8:P$33,0)</f>
        <v>4</v>
      </c>
      <c r="R31" s="65">
        <f>VLOOKUP($A31,'Return Data'!$B$7:$R$2843,16,0)</f>
        <v>7.2916999999999996</v>
      </c>
      <c r="S31" s="67">
        <f t="shared" si="7"/>
        <v>25</v>
      </c>
    </row>
    <row r="32" spans="1:19" x14ac:dyDescent="0.3">
      <c r="A32" s="63" t="s">
        <v>1199</v>
      </c>
      <c r="B32" s="64">
        <f>VLOOKUP($A32,'Return Data'!$B$7:$R$2843,3,0)</f>
        <v>44344</v>
      </c>
      <c r="C32" s="65">
        <f>VLOOKUP($A32,'Return Data'!$B$7:$R$2843,4,0)</f>
        <v>22.23</v>
      </c>
      <c r="D32" s="65">
        <f>VLOOKUP($A32,'Return Data'!$B$7:$R$2843,10,0)</f>
        <v>7.9126000000000003</v>
      </c>
      <c r="E32" s="66">
        <f t="shared" si="0"/>
        <v>15</v>
      </c>
      <c r="F32" s="65">
        <f>VLOOKUP($A32,'Return Data'!$B$7:$R$2843,11,0)</f>
        <v>27.246700000000001</v>
      </c>
      <c r="G32" s="66">
        <f t="shared" si="12"/>
        <v>12</v>
      </c>
      <c r="H32" s="65">
        <f>VLOOKUP($A32,'Return Data'!$B$7:$R$2843,12,0)</f>
        <v>42.5</v>
      </c>
      <c r="I32" s="66">
        <f t="shared" si="13"/>
        <v>9</v>
      </c>
      <c r="J32" s="65"/>
      <c r="K32" s="66"/>
      <c r="L32" s="65"/>
      <c r="M32" s="66"/>
      <c r="N32" s="65"/>
      <c r="O32" s="66"/>
      <c r="P32" s="65"/>
      <c r="Q32" s="66"/>
      <c r="R32" s="65">
        <f>VLOOKUP($A32,'Return Data'!$B$7:$R$2843,16,0)</f>
        <v>96.703400000000002</v>
      </c>
      <c r="S32" s="67">
        <f t="shared" si="7"/>
        <v>1</v>
      </c>
    </row>
    <row r="33" spans="1:19" x14ac:dyDescent="0.3">
      <c r="A33" s="63" t="s">
        <v>1944</v>
      </c>
      <c r="B33" s="64">
        <f>VLOOKUP($A33,'Return Data'!$B$7:$R$2843,3,0)</f>
        <v>44344</v>
      </c>
      <c r="C33" s="65">
        <f>VLOOKUP($A33,'Return Data'!$B$7:$R$2843,4,0)</f>
        <v>155.22370000000001</v>
      </c>
      <c r="D33" s="65">
        <f>VLOOKUP($A33,'Return Data'!$B$7:$R$2843,10,0)</f>
        <v>7.6718000000000002</v>
      </c>
      <c r="E33" s="66">
        <f t="shared" si="0"/>
        <v>17</v>
      </c>
      <c r="F33" s="65">
        <f>VLOOKUP($A33,'Return Data'!$B$7:$R$2843,11,0)</f>
        <v>24.627199999999998</v>
      </c>
      <c r="G33" s="66">
        <f t="shared" si="12"/>
        <v>16</v>
      </c>
      <c r="H33" s="65">
        <f>VLOOKUP($A33,'Return Data'!$B$7:$R$2843,12,0)</f>
        <v>41.214399999999998</v>
      </c>
      <c r="I33" s="66">
        <f t="shared" si="13"/>
        <v>11</v>
      </c>
      <c r="J33" s="65">
        <f>VLOOKUP($A33,'Return Data'!$B$7:$R$2843,13,0)</f>
        <v>83.841999999999999</v>
      </c>
      <c r="K33" s="66">
        <f>RANK(J33,J$8:J$33,0)</f>
        <v>10</v>
      </c>
      <c r="L33" s="65">
        <f>VLOOKUP($A33,'Return Data'!$B$7:$R$2843,17,0)</f>
        <v>24.100899999999999</v>
      </c>
      <c r="M33" s="66">
        <f>RANK(L33,L$8:L$33,0)</f>
        <v>7</v>
      </c>
      <c r="N33" s="65">
        <f>VLOOKUP($A33,'Return Data'!$B$7:$R$2843,14,0)</f>
        <v>12.1896</v>
      </c>
      <c r="O33" s="66">
        <f>RANK(N33,N$8:N$33,0)</f>
        <v>13</v>
      </c>
      <c r="P33" s="65">
        <f>VLOOKUP($A33,'Return Data'!$B$7:$R$2843,15,0)</f>
        <v>14.176600000000001</v>
      </c>
      <c r="Q33" s="66">
        <f>RANK(P33,P$8:P$33,0)</f>
        <v>16</v>
      </c>
      <c r="R33" s="65">
        <f>VLOOKUP($A33,'Return Data'!$B$7:$R$2843,16,0)</f>
        <v>15.5509</v>
      </c>
      <c r="S33" s="67">
        <f t="shared" si="7"/>
        <v>16</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8.836776923076922</v>
      </c>
      <c r="E35" s="74"/>
      <c r="F35" s="75">
        <f>AVERAGE(F8:F33)</f>
        <v>27.037376923076923</v>
      </c>
      <c r="G35" s="74"/>
      <c r="H35" s="75">
        <f>AVERAGE(H8:H33)</f>
        <v>41.641649999999998</v>
      </c>
      <c r="I35" s="74"/>
      <c r="J35" s="75">
        <f>AVERAGE(J8:J33)</f>
        <v>81.107936000000009</v>
      </c>
      <c r="K35" s="74"/>
      <c r="L35" s="75">
        <f>AVERAGE(L8:L33)</f>
        <v>22.083147826086964</v>
      </c>
      <c r="M35" s="74"/>
      <c r="N35" s="75">
        <f>AVERAGE(N8:N33)</f>
        <v>12.828068181818184</v>
      </c>
      <c r="O35" s="74"/>
      <c r="P35" s="75">
        <f>AVERAGE(P8:P33)</f>
        <v>15.45896190476191</v>
      </c>
      <c r="Q35" s="74"/>
      <c r="R35" s="75">
        <f>AVERAGE(R8:R33)</f>
        <v>19.765980769230769</v>
      </c>
      <c r="S35" s="76"/>
    </row>
    <row r="36" spans="1:19" x14ac:dyDescent="0.3">
      <c r="A36" s="73" t="s">
        <v>28</v>
      </c>
      <c r="B36" s="74"/>
      <c r="C36" s="74"/>
      <c r="D36" s="75">
        <f>MIN(D8:D33)</f>
        <v>4.5220000000000002</v>
      </c>
      <c r="E36" s="74"/>
      <c r="F36" s="75">
        <f>MIN(F8:F33)</f>
        <v>18.672799999999999</v>
      </c>
      <c r="G36" s="74"/>
      <c r="H36" s="75">
        <f>MIN(H8:H33)</f>
        <v>32.284300000000002</v>
      </c>
      <c r="I36" s="74"/>
      <c r="J36" s="75">
        <f>MIN(J8:J33)</f>
        <v>63.600200000000001</v>
      </c>
      <c r="K36" s="74"/>
      <c r="L36" s="75">
        <f>MIN(L8:L33)</f>
        <v>12.586</v>
      </c>
      <c r="M36" s="74"/>
      <c r="N36" s="75">
        <f>MIN(N8:N33)</f>
        <v>5.7622999999999998</v>
      </c>
      <c r="O36" s="74"/>
      <c r="P36" s="75">
        <f>MIN(P8:P33)</f>
        <v>11.0548</v>
      </c>
      <c r="Q36" s="74"/>
      <c r="R36" s="75">
        <f>MIN(R8:R33)</f>
        <v>2.9634</v>
      </c>
      <c r="S36" s="76"/>
    </row>
    <row r="37" spans="1:19" ht="15" thickBot="1" x14ac:dyDescent="0.35">
      <c r="A37" s="77" t="s">
        <v>29</v>
      </c>
      <c r="B37" s="78"/>
      <c r="C37" s="78"/>
      <c r="D37" s="79">
        <f>MAX(D8:D33)</f>
        <v>25.272300000000001</v>
      </c>
      <c r="E37" s="78"/>
      <c r="F37" s="79">
        <f>MAX(F8:F33)</f>
        <v>43.6188</v>
      </c>
      <c r="G37" s="78"/>
      <c r="H37" s="79">
        <f>MAX(H8:H33)</f>
        <v>59.435099999999998</v>
      </c>
      <c r="I37" s="78"/>
      <c r="J37" s="79">
        <f>MAX(J8:J33)</f>
        <v>109.3108</v>
      </c>
      <c r="K37" s="78"/>
      <c r="L37" s="79">
        <f>MAX(L8:L33)</f>
        <v>36.664999999999999</v>
      </c>
      <c r="M37" s="78"/>
      <c r="N37" s="79">
        <f>MAX(N8:N33)</f>
        <v>20.8126</v>
      </c>
      <c r="O37" s="78"/>
      <c r="P37" s="79">
        <f>MAX(P8:P33)</f>
        <v>18.9435</v>
      </c>
      <c r="Q37" s="78"/>
      <c r="R37" s="79">
        <f>MAX(R8:R33)</f>
        <v>96.703400000000002</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44344</v>
      </c>
      <c r="C8" s="65">
        <f>VLOOKUP($A8,'Return Data'!$B$7:$R$2843,4,0)</f>
        <v>1087.78</v>
      </c>
      <c r="D8" s="65">
        <f>VLOOKUP($A8,'Return Data'!$B$7:$R$2843,10,0)</f>
        <v>8.8628999999999998</v>
      </c>
      <c r="E8" s="66">
        <f>RANK(D8,D$8:D$41,0)</f>
        <v>8</v>
      </c>
      <c r="F8" s="65">
        <f>VLOOKUP($A8,'Return Data'!$B$7:$R$2843,11,0)</f>
        <v>22.0702</v>
      </c>
      <c r="G8" s="66">
        <f>RANK(F8,F$8:F$41,0)</f>
        <v>20</v>
      </c>
      <c r="H8" s="65">
        <f>VLOOKUP($A8,'Return Data'!$B$7:$R$2843,12,0)</f>
        <v>37.368499999999997</v>
      </c>
      <c r="I8" s="66">
        <f>RANK(H8,H$8:H$41,0)</f>
        <v>17</v>
      </c>
      <c r="J8" s="65">
        <f>VLOOKUP($A8,'Return Data'!$B$7:$R$2843,13,0)</f>
        <v>70.581299999999999</v>
      </c>
      <c r="K8" s="66">
        <f>RANK(J8,J$8:J$41,0)</f>
        <v>12</v>
      </c>
      <c r="L8" s="65">
        <f>VLOOKUP($A8,'Return Data'!$B$7:$R$2843,17,0)</f>
        <v>17.324000000000002</v>
      </c>
      <c r="M8" s="66">
        <f>RANK(L8,L$8:L$41,0)</f>
        <v>15</v>
      </c>
      <c r="N8" s="65">
        <f>VLOOKUP($A8,'Return Data'!$B$7:$R$2843,14,0)</f>
        <v>13.2308</v>
      </c>
      <c r="O8" s="66">
        <f>RANK(N8,N$8:N$41,0)</f>
        <v>14</v>
      </c>
      <c r="P8" s="65">
        <f>VLOOKUP($A8,'Return Data'!$B$7:$R$2843,15,0)</f>
        <v>16.541599999999999</v>
      </c>
      <c r="Q8" s="66">
        <f>RANK(P8,P$8:P$41,0)</f>
        <v>9</v>
      </c>
      <c r="R8" s="65">
        <f>VLOOKUP($A8,'Return Data'!$B$7:$R$2843,16,0)</f>
        <v>17.587299999999999</v>
      </c>
      <c r="S8" s="67">
        <f>RANK(R8,R$8:R$41,0)</f>
        <v>7</v>
      </c>
    </row>
    <row r="9" spans="1:20" x14ac:dyDescent="0.3">
      <c r="A9" s="63" t="s">
        <v>1810</v>
      </c>
      <c r="B9" s="64">
        <f>VLOOKUP($A9,'Return Data'!$B$7:$R$2843,3,0)</f>
        <v>44344</v>
      </c>
      <c r="C9" s="65">
        <f>VLOOKUP($A9,'Return Data'!$B$7:$R$2843,4,0)</f>
        <v>17.149999999999999</v>
      </c>
      <c r="D9" s="65">
        <f>VLOOKUP($A9,'Return Data'!$B$7:$R$2843,10,0)</f>
        <v>6.3235999999999999</v>
      </c>
      <c r="E9" s="66">
        <f t="shared" ref="E9:E41" si="0">RANK(D9,D$8:D$41,0)</f>
        <v>29</v>
      </c>
      <c r="F9" s="65">
        <f>VLOOKUP($A9,'Return Data'!$B$7:$R$2843,11,0)</f>
        <v>16.2712</v>
      </c>
      <c r="G9" s="66">
        <f t="shared" ref="G9:G41" si="1">RANK(F9,F$8:F$41,0)</f>
        <v>31</v>
      </c>
      <c r="H9" s="65">
        <f>VLOOKUP($A9,'Return Data'!$B$7:$R$2843,12,0)</f>
        <v>31.720400000000001</v>
      </c>
      <c r="I9" s="66">
        <f t="shared" ref="I9:I41" si="2">RANK(H9,H$8:H$41,0)</f>
        <v>27</v>
      </c>
      <c r="J9" s="65">
        <f>VLOOKUP($A9,'Return Data'!$B$7:$R$2843,13,0)</f>
        <v>53.536299999999997</v>
      </c>
      <c r="K9" s="66">
        <f t="shared" ref="K9:K41" si="3">RANK(J9,J$8:J$41,0)</f>
        <v>30</v>
      </c>
      <c r="L9" s="65">
        <f>VLOOKUP($A9,'Return Data'!$B$7:$R$2843,17,0)</f>
        <v>19.073499999999999</v>
      </c>
      <c r="M9" s="66">
        <f t="shared" ref="M9:M41" si="4">RANK(L9,L$8:L$41,0)</f>
        <v>10</v>
      </c>
      <c r="N9" s="65">
        <f>VLOOKUP($A9,'Return Data'!$B$7:$R$2843,14,0)</f>
        <v>16.257300000000001</v>
      </c>
      <c r="O9" s="66">
        <f t="shared" ref="O9:O41" si="5">RANK(N9,N$8:N$41,0)</f>
        <v>7</v>
      </c>
      <c r="P9" s="65"/>
      <c r="Q9" s="66"/>
      <c r="R9" s="65">
        <f>VLOOKUP($A9,'Return Data'!$B$7:$R$2843,16,0)</f>
        <v>16.516400000000001</v>
      </c>
      <c r="S9" s="67">
        <f t="shared" ref="S9:S41" si="6">RANK(R9,R$8:R$41,0)</f>
        <v>13</v>
      </c>
    </row>
    <row r="10" spans="1:20" x14ac:dyDescent="0.3">
      <c r="A10" s="63" t="s">
        <v>1261</v>
      </c>
      <c r="B10" s="64">
        <f>VLOOKUP($A10,'Return Data'!$B$7:$R$2843,3,0)</f>
        <v>44344</v>
      </c>
      <c r="C10" s="65">
        <f>VLOOKUP($A10,'Return Data'!$B$7:$R$2843,4,0)</f>
        <v>149.83000000000001</v>
      </c>
      <c r="D10" s="65">
        <f>VLOOKUP($A10,'Return Data'!$B$7:$R$2843,10,0)</f>
        <v>7.6520000000000001</v>
      </c>
      <c r="E10" s="66">
        <f t="shared" si="0"/>
        <v>19</v>
      </c>
      <c r="F10" s="65">
        <f>VLOOKUP($A10,'Return Data'!$B$7:$R$2843,11,0)</f>
        <v>24.609100000000002</v>
      </c>
      <c r="G10" s="66">
        <f t="shared" si="1"/>
        <v>13</v>
      </c>
      <c r="H10" s="65">
        <f>VLOOKUP($A10,'Return Data'!$B$7:$R$2843,12,0)</f>
        <v>39.441600000000001</v>
      </c>
      <c r="I10" s="66">
        <f t="shared" si="2"/>
        <v>11</v>
      </c>
      <c r="J10" s="65">
        <f>VLOOKUP($A10,'Return Data'!$B$7:$R$2843,13,0)</f>
        <v>70.882800000000003</v>
      </c>
      <c r="K10" s="66">
        <f t="shared" si="3"/>
        <v>10</v>
      </c>
      <c r="L10" s="65">
        <f>VLOOKUP($A10,'Return Data'!$B$7:$R$2843,17,0)</f>
        <v>18.611000000000001</v>
      </c>
      <c r="M10" s="66">
        <f t="shared" si="4"/>
        <v>12</v>
      </c>
      <c r="N10" s="65">
        <f>VLOOKUP($A10,'Return Data'!$B$7:$R$2843,14,0)</f>
        <v>12.954700000000001</v>
      </c>
      <c r="O10" s="66">
        <f t="shared" si="5"/>
        <v>18</v>
      </c>
      <c r="P10" s="65">
        <f>VLOOKUP($A10,'Return Data'!$B$7:$R$2843,15,0)</f>
        <v>14.188700000000001</v>
      </c>
      <c r="Q10" s="66">
        <f t="shared" ref="Q10:Q41" si="7">RANK(P10,P$8:P$41,0)</f>
        <v>18</v>
      </c>
      <c r="R10" s="65">
        <f>VLOOKUP($A10,'Return Data'!$B$7:$R$2843,16,0)</f>
        <v>13.789099999999999</v>
      </c>
      <c r="S10" s="67">
        <f t="shared" si="6"/>
        <v>28</v>
      </c>
    </row>
    <row r="11" spans="1:20" x14ac:dyDescent="0.3">
      <c r="A11" s="63" t="s">
        <v>1263</v>
      </c>
      <c r="B11" s="64">
        <f>VLOOKUP($A11,'Return Data'!$B$7:$R$2843,3,0)</f>
        <v>44344</v>
      </c>
      <c r="C11" s="65">
        <f>VLOOKUP($A11,'Return Data'!$B$7:$R$2843,4,0)</f>
        <v>73.22</v>
      </c>
      <c r="D11" s="65">
        <f>VLOOKUP($A11,'Return Data'!$B$7:$R$2843,10,0)</f>
        <v>9.4649000000000001</v>
      </c>
      <c r="E11" s="66">
        <f t="shared" si="0"/>
        <v>7</v>
      </c>
      <c r="F11" s="65">
        <f>VLOOKUP($A11,'Return Data'!$B$7:$R$2843,11,0)</f>
        <v>25.738399999999999</v>
      </c>
      <c r="G11" s="66">
        <f t="shared" si="1"/>
        <v>10</v>
      </c>
      <c r="H11" s="65">
        <f>VLOOKUP($A11,'Return Data'!$B$7:$R$2843,12,0)</f>
        <v>37.4636</v>
      </c>
      <c r="I11" s="66">
        <f t="shared" si="2"/>
        <v>15</v>
      </c>
      <c r="J11" s="65">
        <f>VLOOKUP($A11,'Return Data'!$B$7:$R$2843,13,0)</f>
        <v>64.891300000000001</v>
      </c>
      <c r="K11" s="66">
        <f t="shared" si="3"/>
        <v>21</v>
      </c>
      <c r="L11" s="65">
        <f>VLOOKUP($A11,'Return Data'!$B$7:$R$2843,17,0)</f>
        <v>17.1754</v>
      </c>
      <c r="M11" s="66">
        <f t="shared" si="4"/>
        <v>16</v>
      </c>
      <c r="N11" s="65">
        <f>VLOOKUP($A11,'Return Data'!$B$7:$R$2843,14,0)</f>
        <v>13.39</v>
      </c>
      <c r="O11" s="66">
        <f t="shared" si="5"/>
        <v>11</v>
      </c>
      <c r="P11" s="65">
        <f>VLOOKUP($A11,'Return Data'!$B$7:$R$2843,15,0)</f>
        <v>15.232200000000001</v>
      </c>
      <c r="Q11" s="66">
        <f t="shared" si="7"/>
        <v>15</v>
      </c>
      <c r="R11" s="65">
        <f>VLOOKUP($A11,'Return Data'!$B$7:$R$2843,16,0)</f>
        <v>16.125</v>
      </c>
      <c r="S11" s="67">
        <f t="shared" si="6"/>
        <v>15</v>
      </c>
    </row>
    <row r="12" spans="1:20" x14ac:dyDescent="0.3">
      <c r="A12" s="63" t="s">
        <v>1831</v>
      </c>
      <c r="B12" s="64">
        <f>VLOOKUP($A12,'Return Data'!$B$7:$R$2843,3,0)</f>
        <v>44344</v>
      </c>
      <c r="C12" s="65">
        <f>VLOOKUP($A12,'Return Data'!$B$7:$R$2843,4,0)</f>
        <v>206.73</v>
      </c>
      <c r="D12" s="65">
        <f>VLOOKUP($A12,'Return Data'!$B$7:$R$2843,10,0)</f>
        <v>7.6886999999999999</v>
      </c>
      <c r="E12" s="66">
        <f t="shared" si="0"/>
        <v>18</v>
      </c>
      <c r="F12" s="65">
        <f>VLOOKUP($A12,'Return Data'!$B$7:$R$2843,11,0)</f>
        <v>19.892099999999999</v>
      </c>
      <c r="G12" s="66">
        <f t="shared" si="1"/>
        <v>26</v>
      </c>
      <c r="H12" s="65">
        <f>VLOOKUP($A12,'Return Data'!$B$7:$R$2843,12,0)</f>
        <v>33.073700000000002</v>
      </c>
      <c r="I12" s="66">
        <f t="shared" si="2"/>
        <v>24</v>
      </c>
      <c r="J12" s="65">
        <f>VLOOKUP($A12,'Return Data'!$B$7:$R$2843,13,0)</f>
        <v>60.854300000000002</v>
      </c>
      <c r="K12" s="66">
        <f t="shared" si="3"/>
        <v>24</v>
      </c>
      <c r="L12" s="65">
        <f>VLOOKUP($A12,'Return Data'!$B$7:$R$2843,17,0)</f>
        <v>19.8337</v>
      </c>
      <c r="M12" s="66">
        <f t="shared" si="4"/>
        <v>8</v>
      </c>
      <c r="N12" s="65">
        <f>VLOOKUP($A12,'Return Data'!$B$7:$R$2843,14,0)</f>
        <v>16.816500000000001</v>
      </c>
      <c r="O12" s="66">
        <f t="shared" si="5"/>
        <v>6</v>
      </c>
      <c r="P12" s="65">
        <f>VLOOKUP($A12,'Return Data'!$B$7:$R$2843,15,0)</f>
        <v>17.924900000000001</v>
      </c>
      <c r="Q12" s="66">
        <f t="shared" si="7"/>
        <v>5</v>
      </c>
      <c r="R12" s="65">
        <f>VLOOKUP($A12,'Return Data'!$B$7:$R$2843,16,0)</f>
        <v>14.979200000000001</v>
      </c>
      <c r="S12" s="67">
        <f t="shared" si="6"/>
        <v>22</v>
      </c>
    </row>
    <row r="13" spans="1:20" x14ac:dyDescent="0.3">
      <c r="A13" s="102" t="s">
        <v>1877</v>
      </c>
      <c r="B13" s="64">
        <f>VLOOKUP($A13,'Return Data'!$B$7:$R$2843,3,0)</f>
        <v>44344</v>
      </c>
      <c r="C13" s="65">
        <f>VLOOKUP($A13,'Return Data'!$B$7:$R$2843,4,0)</f>
        <v>61.953000000000003</v>
      </c>
      <c r="D13" s="65">
        <f>VLOOKUP($A13,'Return Data'!$B$7:$R$2843,10,0)</f>
        <v>8.0053999999999998</v>
      </c>
      <c r="E13" s="66">
        <f t="shared" si="0"/>
        <v>14</v>
      </c>
      <c r="F13" s="65">
        <f>VLOOKUP($A13,'Return Data'!$B$7:$R$2843,11,0)</f>
        <v>23.012899999999998</v>
      </c>
      <c r="G13" s="66">
        <f t="shared" si="1"/>
        <v>17</v>
      </c>
      <c r="H13" s="65">
        <f>VLOOKUP($A13,'Return Data'!$B$7:$R$2843,12,0)</f>
        <v>38.035299999999999</v>
      </c>
      <c r="I13" s="66">
        <f t="shared" si="2"/>
        <v>14</v>
      </c>
      <c r="J13" s="65">
        <f>VLOOKUP($A13,'Return Data'!$B$7:$R$2843,13,0)</f>
        <v>68.295699999999997</v>
      </c>
      <c r="K13" s="66">
        <f t="shared" si="3"/>
        <v>16</v>
      </c>
      <c r="L13" s="65">
        <f>VLOOKUP($A13,'Return Data'!$B$7:$R$2843,17,0)</f>
        <v>21.574999999999999</v>
      </c>
      <c r="M13" s="66">
        <f t="shared" si="4"/>
        <v>7</v>
      </c>
      <c r="N13" s="65">
        <f>VLOOKUP($A13,'Return Data'!$B$7:$R$2843,14,0)</f>
        <v>16.080500000000001</v>
      </c>
      <c r="O13" s="66">
        <f t="shared" si="5"/>
        <v>8</v>
      </c>
      <c r="P13" s="65">
        <f>VLOOKUP($A13,'Return Data'!$B$7:$R$2843,15,0)</f>
        <v>17.9527</v>
      </c>
      <c r="Q13" s="66">
        <f t="shared" si="7"/>
        <v>4</v>
      </c>
      <c r="R13" s="65">
        <f>VLOOKUP($A13,'Return Data'!$B$7:$R$2843,16,0)</f>
        <v>15.9567</v>
      </c>
      <c r="S13" s="67">
        <f t="shared" si="6"/>
        <v>18</v>
      </c>
    </row>
    <row r="14" spans="1:20" x14ac:dyDescent="0.3">
      <c r="A14" s="102" t="s">
        <v>1792</v>
      </c>
      <c r="B14" s="64">
        <f>VLOOKUP($A14,'Return Data'!$B$7:$R$2843,3,0)</f>
        <v>44344</v>
      </c>
      <c r="C14" s="65">
        <f>VLOOKUP($A14,'Return Data'!$B$7:$R$2843,4,0)</f>
        <v>21.379000000000001</v>
      </c>
      <c r="D14" s="65">
        <f>VLOOKUP($A14,'Return Data'!$B$7:$R$2843,10,0)</f>
        <v>6.4372999999999996</v>
      </c>
      <c r="E14" s="66">
        <f t="shared" si="0"/>
        <v>27</v>
      </c>
      <c r="F14" s="65">
        <f>VLOOKUP($A14,'Return Data'!$B$7:$R$2843,11,0)</f>
        <v>23.435300000000002</v>
      </c>
      <c r="G14" s="66">
        <f t="shared" si="1"/>
        <v>15</v>
      </c>
      <c r="H14" s="65">
        <f>VLOOKUP($A14,'Return Data'!$B$7:$R$2843,12,0)</f>
        <v>37.3795</v>
      </c>
      <c r="I14" s="66">
        <f t="shared" si="2"/>
        <v>16</v>
      </c>
      <c r="J14" s="65">
        <f>VLOOKUP($A14,'Return Data'!$B$7:$R$2843,13,0)</f>
        <v>69.017300000000006</v>
      </c>
      <c r="K14" s="66">
        <f t="shared" si="3"/>
        <v>14</v>
      </c>
      <c r="L14" s="65">
        <f>VLOOKUP($A14,'Return Data'!$B$7:$R$2843,17,0)</f>
        <v>16.464600000000001</v>
      </c>
      <c r="M14" s="66">
        <f t="shared" si="4"/>
        <v>18</v>
      </c>
      <c r="N14" s="65">
        <f>VLOOKUP($A14,'Return Data'!$B$7:$R$2843,14,0)</f>
        <v>13.3779</v>
      </c>
      <c r="O14" s="66">
        <f t="shared" si="5"/>
        <v>12</v>
      </c>
      <c r="P14" s="65">
        <f>VLOOKUP($A14,'Return Data'!$B$7:$R$2843,15,0)</f>
        <v>16.901399999999999</v>
      </c>
      <c r="Q14" s="66">
        <f t="shared" si="7"/>
        <v>8</v>
      </c>
      <c r="R14" s="65">
        <f>VLOOKUP($A14,'Return Data'!$B$7:$R$2843,16,0)</f>
        <v>12.7798</v>
      </c>
      <c r="S14" s="67">
        <f t="shared" si="6"/>
        <v>31</v>
      </c>
    </row>
    <row r="15" spans="1:20" x14ac:dyDescent="0.3">
      <c r="A15" s="63" t="s">
        <v>1799</v>
      </c>
      <c r="B15" s="64">
        <f>VLOOKUP($A15,'Return Data'!$B$7:$R$2843,3,0)</f>
        <v>44344</v>
      </c>
      <c r="C15" s="65">
        <f>VLOOKUP($A15,'Return Data'!$B$7:$R$2843,4,0)</f>
        <v>881.72109999999998</v>
      </c>
      <c r="D15" s="65">
        <f>VLOOKUP($A15,'Return Data'!$B$7:$R$2843,10,0)</f>
        <v>6.5362</v>
      </c>
      <c r="E15" s="66">
        <f t="shared" si="0"/>
        <v>25</v>
      </c>
      <c r="F15" s="65">
        <f>VLOOKUP($A15,'Return Data'!$B$7:$R$2843,11,0)</f>
        <v>27.7685</v>
      </c>
      <c r="G15" s="66">
        <f t="shared" si="1"/>
        <v>9</v>
      </c>
      <c r="H15" s="65">
        <f>VLOOKUP($A15,'Return Data'!$B$7:$R$2843,12,0)</f>
        <v>43.060899999999997</v>
      </c>
      <c r="I15" s="66">
        <f t="shared" si="2"/>
        <v>7</v>
      </c>
      <c r="J15" s="65">
        <f>VLOOKUP($A15,'Return Data'!$B$7:$R$2843,13,0)</f>
        <v>76.617000000000004</v>
      </c>
      <c r="K15" s="66">
        <f t="shared" si="3"/>
        <v>7</v>
      </c>
      <c r="L15" s="65">
        <f>VLOOKUP($A15,'Return Data'!$B$7:$R$2843,17,0)</f>
        <v>17.544499999999999</v>
      </c>
      <c r="M15" s="66">
        <f t="shared" si="4"/>
        <v>14</v>
      </c>
      <c r="N15" s="65">
        <f>VLOOKUP($A15,'Return Data'!$B$7:$R$2843,14,0)</f>
        <v>13.181800000000001</v>
      </c>
      <c r="O15" s="66">
        <f t="shared" si="5"/>
        <v>16</v>
      </c>
      <c r="P15" s="65">
        <f>VLOOKUP($A15,'Return Data'!$B$7:$R$2843,15,0)</f>
        <v>13.507899999999999</v>
      </c>
      <c r="Q15" s="66">
        <f t="shared" si="7"/>
        <v>21</v>
      </c>
      <c r="R15" s="65">
        <f>VLOOKUP($A15,'Return Data'!$B$7:$R$2843,16,0)</f>
        <v>15.969799999999999</v>
      </c>
      <c r="S15" s="67">
        <f t="shared" si="6"/>
        <v>16</v>
      </c>
    </row>
    <row r="16" spans="1:20" x14ac:dyDescent="0.3">
      <c r="A16" s="63" t="s">
        <v>1801</v>
      </c>
      <c r="B16" s="64">
        <f>VLOOKUP($A16,'Return Data'!$B$7:$R$2843,3,0)</f>
        <v>44344</v>
      </c>
      <c r="C16" s="65">
        <f>VLOOKUP($A16,'Return Data'!$B$7:$R$2843,4,0)</f>
        <v>925.19500000000005</v>
      </c>
      <c r="D16" s="65">
        <f>VLOOKUP($A16,'Return Data'!$B$7:$R$2843,10,0)</f>
        <v>7.4394999999999998</v>
      </c>
      <c r="E16" s="66">
        <f t="shared" si="0"/>
        <v>21</v>
      </c>
      <c r="F16" s="65">
        <f>VLOOKUP($A16,'Return Data'!$B$7:$R$2843,11,0)</f>
        <v>33.580599999999997</v>
      </c>
      <c r="G16" s="66">
        <f t="shared" si="1"/>
        <v>3</v>
      </c>
      <c r="H16" s="65">
        <f>VLOOKUP($A16,'Return Data'!$B$7:$R$2843,12,0)</f>
        <v>43.160800000000002</v>
      </c>
      <c r="I16" s="66">
        <f t="shared" si="2"/>
        <v>6</v>
      </c>
      <c r="J16" s="65">
        <f>VLOOKUP($A16,'Return Data'!$B$7:$R$2843,13,0)</f>
        <v>77.4876</v>
      </c>
      <c r="K16" s="66">
        <f t="shared" si="3"/>
        <v>6</v>
      </c>
      <c r="L16" s="65">
        <f>VLOOKUP($A16,'Return Data'!$B$7:$R$2843,17,0)</f>
        <v>11.950100000000001</v>
      </c>
      <c r="M16" s="66">
        <f t="shared" si="4"/>
        <v>28</v>
      </c>
      <c r="N16" s="65">
        <f>VLOOKUP($A16,'Return Data'!$B$7:$R$2843,14,0)</f>
        <v>12.779299999999999</v>
      </c>
      <c r="O16" s="66">
        <f t="shared" si="5"/>
        <v>19</v>
      </c>
      <c r="P16" s="65">
        <f>VLOOKUP($A16,'Return Data'!$B$7:$R$2843,15,0)</f>
        <v>15.3515</v>
      </c>
      <c r="Q16" s="66">
        <f t="shared" si="7"/>
        <v>14</v>
      </c>
      <c r="R16" s="65">
        <f>VLOOKUP($A16,'Return Data'!$B$7:$R$2843,16,0)</f>
        <v>14.6296</v>
      </c>
      <c r="S16" s="67">
        <f t="shared" si="6"/>
        <v>24</v>
      </c>
    </row>
    <row r="17" spans="1:19" x14ac:dyDescent="0.3">
      <c r="A17" s="126" t="s">
        <v>1795</v>
      </c>
      <c r="B17" s="64">
        <f>VLOOKUP($A17,'Return Data'!$B$7:$R$2843,3,0)</f>
        <v>44344</v>
      </c>
      <c r="C17" s="65">
        <f>VLOOKUP($A17,'Return Data'!$B$7:$R$2843,4,0)</f>
        <v>121.5204</v>
      </c>
      <c r="D17" s="65">
        <f>VLOOKUP($A17,'Return Data'!$B$7:$R$2843,10,0)</f>
        <v>6.8505000000000003</v>
      </c>
      <c r="E17" s="66">
        <f t="shared" si="0"/>
        <v>23</v>
      </c>
      <c r="F17" s="65">
        <f>VLOOKUP($A17,'Return Data'!$B$7:$R$2843,11,0)</f>
        <v>20.273599999999998</v>
      </c>
      <c r="G17" s="66">
        <f t="shared" si="1"/>
        <v>24</v>
      </c>
      <c r="H17" s="65">
        <f>VLOOKUP($A17,'Return Data'!$B$7:$R$2843,12,0)</f>
        <v>34.379399999999997</v>
      </c>
      <c r="I17" s="66">
        <f t="shared" si="2"/>
        <v>20</v>
      </c>
      <c r="J17" s="65">
        <f>VLOOKUP($A17,'Return Data'!$B$7:$R$2843,13,0)</f>
        <v>67.634900000000002</v>
      </c>
      <c r="K17" s="66">
        <f t="shared" si="3"/>
        <v>18</v>
      </c>
      <c r="L17" s="65">
        <f>VLOOKUP($A17,'Return Data'!$B$7:$R$2843,17,0)</f>
        <v>14.915699999999999</v>
      </c>
      <c r="M17" s="66">
        <f t="shared" si="4"/>
        <v>21</v>
      </c>
      <c r="N17" s="65">
        <f>VLOOKUP($A17,'Return Data'!$B$7:$R$2843,14,0)</f>
        <v>9.8775999999999993</v>
      </c>
      <c r="O17" s="66">
        <f t="shared" si="5"/>
        <v>25</v>
      </c>
      <c r="P17" s="65">
        <f>VLOOKUP($A17,'Return Data'!$B$7:$R$2843,15,0)</f>
        <v>12.6683</v>
      </c>
      <c r="Q17" s="66">
        <f t="shared" si="7"/>
        <v>23</v>
      </c>
      <c r="R17" s="65">
        <f>VLOOKUP($A17,'Return Data'!$B$7:$R$2843,16,0)</f>
        <v>14.7319</v>
      </c>
      <c r="S17" s="67">
        <f t="shared" si="6"/>
        <v>23</v>
      </c>
    </row>
    <row r="18" spans="1:19" x14ac:dyDescent="0.3">
      <c r="A18" s="127" t="s">
        <v>1265</v>
      </c>
      <c r="B18" s="64">
        <f>VLOOKUP($A18,'Return Data'!$B$7:$R$2843,3,0)</f>
        <v>44344</v>
      </c>
      <c r="C18" s="65">
        <f>VLOOKUP($A18,'Return Data'!$B$7:$R$2843,4,0)</f>
        <v>418.29</v>
      </c>
      <c r="D18" s="65">
        <f>VLOOKUP($A18,'Return Data'!$B$7:$R$2843,10,0)</f>
        <v>7.5156999999999998</v>
      </c>
      <c r="E18" s="66">
        <f t="shared" si="0"/>
        <v>20</v>
      </c>
      <c r="F18" s="65">
        <f>VLOOKUP($A18,'Return Data'!$B$7:$R$2843,11,0)</f>
        <v>28.546399999999998</v>
      </c>
      <c r="G18" s="66">
        <f t="shared" si="1"/>
        <v>7</v>
      </c>
      <c r="H18" s="65">
        <f>VLOOKUP($A18,'Return Data'!$B$7:$R$2843,12,0)</f>
        <v>39.971200000000003</v>
      </c>
      <c r="I18" s="66">
        <f t="shared" si="2"/>
        <v>9</v>
      </c>
      <c r="J18" s="65">
        <f>VLOOKUP($A18,'Return Data'!$B$7:$R$2843,13,0)</f>
        <v>71.725899999999996</v>
      </c>
      <c r="K18" s="66">
        <f t="shared" si="3"/>
        <v>9</v>
      </c>
      <c r="L18" s="65">
        <f>VLOOKUP($A18,'Return Data'!$B$7:$R$2843,17,0)</f>
        <v>14.367100000000001</v>
      </c>
      <c r="M18" s="66">
        <f t="shared" si="4"/>
        <v>23</v>
      </c>
      <c r="N18" s="65">
        <f>VLOOKUP($A18,'Return Data'!$B$7:$R$2843,14,0)</f>
        <v>13.212300000000001</v>
      </c>
      <c r="O18" s="66">
        <f t="shared" si="5"/>
        <v>15</v>
      </c>
      <c r="P18" s="65">
        <f>VLOOKUP($A18,'Return Data'!$B$7:$R$2843,15,0)</f>
        <v>15.1248</v>
      </c>
      <c r="Q18" s="66">
        <f t="shared" si="7"/>
        <v>16</v>
      </c>
      <c r="R18" s="65">
        <f>VLOOKUP($A18,'Return Data'!$B$7:$R$2843,16,0)</f>
        <v>15.687900000000001</v>
      </c>
      <c r="S18" s="67">
        <f t="shared" si="6"/>
        <v>19</v>
      </c>
    </row>
    <row r="19" spans="1:19" x14ac:dyDescent="0.3">
      <c r="A19" s="63" t="s">
        <v>1803</v>
      </c>
      <c r="B19" s="64">
        <f>VLOOKUP($A19,'Return Data'!$B$7:$R$2843,3,0)</f>
        <v>44344</v>
      </c>
      <c r="C19" s="65">
        <f>VLOOKUP($A19,'Return Data'!$B$7:$R$2843,4,0)</f>
        <v>31.51</v>
      </c>
      <c r="D19" s="65">
        <f>VLOOKUP($A19,'Return Data'!$B$7:$R$2843,10,0)</f>
        <v>8.3934999999999995</v>
      </c>
      <c r="E19" s="66">
        <f t="shared" si="0"/>
        <v>9</v>
      </c>
      <c r="F19" s="65">
        <f>VLOOKUP($A19,'Return Data'!$B$7:$R$2843,11,0)</f>
        <v>19.401299999999999</v>
      </c>
      <c r="G19" s="66">
        <f t="shared" si="1"/>
        <v>29</v>
      </c>
      <c r="H19" s="65">
        <f>VLOOKUP($A19,'Return Data'!$B$7:$R$2843,12,0)</f>
        <v>31.9514</v>
      </c>
      <c r="I19" s="66">
        <f t="shared" si="2"/>
        <v>26</v>
      </c>
      <c r="J19" s="65">
        <f>VLOOKUP($A19,'Return Data'!$B$7:$R$2843,13,0)</f>
        <v>60.193199999999997</v>
      </c>
      <c r="K19" s="66">
        <f t="shared" si="3"/>
        <v>27</v>
      </c>
      <c r="L19" s="65">
        <f>VLOOKUP($A19,'Return Data'!$B$7:$R$2843,17,0)</f>
        <v>18.2606</v>
      </c>
      <c r="M19" s="66">
        <f t="shared" si="4"/>
        <v>13</v>
      </c>
      <c r="N19" s="65">
        <f>VLOOKUP($A19,'Return Data'!$B$7:$R$2843,14,0)</f>
        <v>11.5237</v>
      </c>
      <c r="O19" s="66">
        <f t="shared" si="5"/>
        <v>21</v>
      </c>
      <c r="P19" s="65">
        <f>VLOOKUP($A19,'Return Data'!$B$7:$R$2843,15,0)</f>
        <v>13.51</v>
      </c>
      <c r="Q19" s="66">
        <f t="shared" si="7"/>
        <v>20</v>
      </c>
      <c r="R19" s="65">
        <f>VLOOKUP($A19,'Return Data'!$B$7:$R$2843,16,0)</f>
        <v>17.352799999999998</v>
      </c>
      <c r="S19" s="67">
        <f t="shared" si="6"/>
        <v>8</v>
      </c>
    </row>
    <row r="20" spans="1:19" x14ac:dyDescent="0.3">
      <c r="A20" s="63" t="s">
        <v>1825</v>
      </c>
      <c r="B20" s="64">
        <f>VLOOKUP($A20,'Return Data'!$B$7:$R$2843,3,0)</f>
        <v>44344</v>
      </c>
      <c r="C20" s="65">
        <f>VLOOKUP($A20,'Return Data'!$B$7:$R$2843,4,0)</f>
        <v>125.41</v>
      </c>
      <c r="D20" s="65">
        <f>VLOOKUP($A20,'Return Data'!$B$7:$R$2843,10,0)</f>
        <v>8.2800999999999991</v>
      </c>
      <c r="E20" s="66">
        <f t="shared" si="0"/>
        <v>10</v>
      </c>
      <c r="F20" s="65">
        <f>VLOOKUP($A20,'Return Data'!$B$7:$R$2843,11,0)</f>
        <v>19.6889</v>
      </c>
      <c r="G20" s="66">
        <f t="shared" si="1"/>
        <v>27</v>
      </c>
      <c r="H20" s="65">
        <f>VLOOKUP($A20,'Return Data'!$B$7:$R$2843,12,0)</f>
        <v>31.415700000000001</v>
      </c>
      <c r="I20" s="66">
        <f t="shared" si="2"/>
        <v>28</v>
      </c>
      <c r="J20" s="65">
        <f>VLOOKUP($A20,'Return Data'!$B$7:$R$2843,13,0)</f>
        <v>56.801699999999997</v>
      </c>
      <c r="K20" s="66">
        <f t="shared" si="3"/>
        <v>28</v>
      </c>
      <c r="L20" s="65">
        <f>VLOOKUP($A20,'Return Data'!$B$7:$R$2843,17,0)</f>
        <v>12.7089</v>
      </c>
      <c r="M20" s="66">
        <f t="shared" si="4"/>
        <v>27</v>
      </c>
      <c r="N20" s="65">
        <f>VLOOKUP($A20,'Return Data'!$B$7:$R$2843,14,0)</f>
        <v>8.3965999999999994</v>
      </c>
      <c r="O20" s="66">
        <f t="shared" si="5"/>
        <v>27</v>
      </c>
      <c r="P20" s="65">
        <f>VLOOKUP($A20,'Return Data'!$B$7:$R$2843,15,0)</f>
        <v>11.143599999999999</v>
      </c>
      <c r="Q20" s="66">
        <f t="shared" si="7"/>
        <v>25</v>
      </c>
      <c r="R20" s="65">
        <f>VLOOKUP($A20,'Return Data'!$B$7:$R$2843,16,0)</f>
        <v>14.407999999999999</v>
      </c>
      <c r="S20" s="67">
        <f t="shared" si="6"/>
        <v>25</v>
      </c>
    </row>
    <row r="21" spans="1:19" x14ac:dyDescent="0.3">
      <c r="A21" s="63" t="s">
        <v>1268</v>
      </c>
      <c r="B21" s="64">
        <f>VLOOKUP($A21,'Return Data'!$B$7:$R$2843,3,0)</f>
        <v>44344</v>
      </c>
      <c r="C21" s="65">
        <f>VLOOKUP($A21,'Return Data'!$B$7:$R$2843,4,0)</f>
        <v>77.56</v>
      </c>
      <c r="D21" s="65">
        <f>VLOOKUP($A21,'Return Data'!$B$7:$R$2843,10,0)</f>
        <v>10.7525</v>
      </c>
      <c r="E21" s="66">
        <f t="shared" si="0"/>
        <v>5</v>
      </c>
      <c r="F21" s="65">
        <f>VLOOKUP($A21,'Return Data'!$B$7:$R$2843,11,0)</f>
        <v>28.453099999999999</v>
      </c>
      <c r="G21" s="66">
        <f t="shared" si="1"/>
        <v>8</v>
      </c>
      <c r="H21" s="65">
        <f>VLOOKUP($A21,'Return Data'!$B$7:$R$2843,12,0)</f>
        <v>43.4968</v>
      </c>
      <c r="I21" s="66">
        <f t="shared" si="2"/>
        <v>5</v>
      </c>
      <c r="J21" s="65">
        <f>VLOOKUP($A21,'Return Data'!$B$7:$R$2843,13,0)</f>
        <v>74.292100000000005</v>
      </c>
      <c r="K21" s="66">
        <f t="shared" si="3"/>
        <v>8</v>
      </c>
      <c r="L21" s="65">
        <f>VLOOKUP($A21,'Return Data'!$B$7:$R$2843,17,0)</f>
        <v>22.200800000000001</v>
      </c>
      <c r="M21" s="66">
        <f t="shared" si="4"/>
        <v>6</v>
      </c>
      <c r="N21" s="65">
        <f>VLOOKUP($A21,'Return Data'!$B$7:$R$2843,14,0)</f>
        <v>12.339</v>
      </c>
      <c r="O21" s="66">
        <f t="shared" si="5"/>
        <v>20</v>
      </c>
      <c r="P21" s="65">
        <f>VLOOKUP($A21,'Return Data'!$B$7:$R$2843,15,0)</f>
        <v>16.175000000000001</v>
      </c>
      <c r="Q21" s="66">
        <f t="shared" si="7"/>
        <v>12</v>
      </c>
      <c r="R21" s="65">
        <f>VLOOKUP($A21,'Return Data'!$B$7:$R$2843,16,0)</f>
        <v>19.130500000000001</v>
      </c>
      <c r="S21" s="67">
        <f t="shared" si="6"/>
        <v>6</v>
      </c>
    </row>
    <row r="22" spans="1:19" x14ac:dyDescent="0.3">
      <c r="A22" s="63" t="s">
        <v>1269</v>
      </c>
      <c r="B22" s="64">
        <f>VLOOKUP($A22,'Return Data'!$B$7:$R$2843,3,0)</f>
        <v>44344</v>
      </c>
      <c r="C22" s="65">
        <f>VLOOKUP($A22,'Return Data'!$B$7:$R$2843,4,0)</f>
        <v>14.6404</v>
      </c>
      <c r="D22" s="65">
        <f>VLOOKUP($A22,'Return Data'!$B$7:$R$2843,10,0)</f>
        <v>10.1088</v>
      </c>
      <c r="E22" s="66">
        <f t="shared" si="0"/>
        <v>6</v>
      </c>
      <c r="F22" s="65">
        <f>VLOOKUP($A22,'Return Data'!$B$7:$R$2843,11,0)</f>
        <v>30.7225</v>
      </c>
      <c r="G22" s="66">
        <f t="shared" si="1"/>
        <v>5</v>
      </c>
      <c r="H22" s="65">
        <f>VLOOKUP($A22,'Return Data'!$B$7:$R$2843,12,0)</f>
        <v>45.509099999999997</v>
      </c>
      <c r="I22" s="66">
        <f t="shared" si="2"/>
        <v>4</v>
      </c>
      <c r="J22" s="65">
        <f>VLOOKUP($A22,'Return Data'!$B$7:$R$2843,13,0)</f>
        <v>65.0869</v>
      </c>
      <c r="K22" s="66">
        <f t="shared" si="3"/>
        <v>20</v>
      </c>
      <c r="L22" s="65"/>
      <c r="M22" s="66"/>
      <c r="N22" s="65"/>
      <c r="O22" s="66"/>
      <c r="P22" s="65"/>
      <c r="Q22" s="66"/>
      <c r="R22" s="65">
        <f>VLOOKUP($A22,'Return Data'!$B$7:$R$2843,16,0)</f>
        <v>20.564299999999999</v>
      </c>
      <c r="S22" s="67">
        <f t="shared" si="6"/>
        <v>3</v>
      </c>
    </row>
    <row r="23" spans="1:19" x14ac:dyDescent="0.3">
      <c r="A23" s="63" t="s">
        <v>1805</v>
      </c>
      <c r="B23" s="64">
        <f>VLOOKUP($A23,'Return Data'!$B$7:$R$2843,3,0)</f>
        <v>44344</v>
      </c>
      <c r="C23" s="65">
        <f>VLOOKUP($A23,'Return Data'!$B$7:$R$2843,4,0)</f>
        <v>47.717500000000001</v>
      </c>
      <c r="D23" s="65">
        <f>VLOOKUP($A23,'Return Data'!$B$7:$R$2843,10,0)</f>
        <v>5.2472000000000003</v>
      </c>
      <c r="E23" s="66">
        <f t="shared" si="0"/>
        <v>33</v>
      </c>
      <c r="F23" s="65">
        <f>VLOOKUP($A23,'Return Data'!$B$7:$R$2843,11,0)</f>
        <v>20.944299999999998</v>
      </c>
      <c r="G23" s="66">
        <f t="shared" si="1"/>
        <v>23</v>
      </c>
      <c r="H23" s="65">
        <f>VLOOKUP($A23,'Return Data'!$B$7:$R$2843,12,0)</f>
        <v>36.818100000000001</v>
      </c>
      <c r="I23" s="66">
        <f t="shared" si="2"/>
        <v>19</v>
      </c>
      <c r="J23" s="65">
        <f>VLOOKUP($A23,'Return Data'!$B$7:$R$2843,13,0)</f>
        <v>60.359400000000001</v>
      </c>
      <c r="K23" s="66">
        <f t="shared" si="3"/>
        <v>26</v>
      </c>
      <c r="L23" s="65">
        <f>VLOOKUP($A23,'Return Data'!$B$7:$R$2843,17,0)</f>
        <v>18.6828</v>
      </c>
      <c r="M23" s="66">
        <f t="shared" si="4"/>
        <v>11</v>
      </c>
      <c r="N23" s="65">
        <f>VLOOKUP($A23,'Return Data'!$B$7:$R$2843,14,0)</f>
        <v>13.364800000000001</v>
      </c>
      <c r="O23" s="66">
        <f t="shared" si="5"/>
        <v>13</v>
      </c>
      <c r="P23" s="65">
        <f>VLOOKUP($A23,'Return Data'!$B$7:$R$2843,15,0)</f>
        <v>17.2026</v>
      </c>
      <c r="Q23" s="66">
        <f t="shared" si="7"/>
        <v>7</v>
      </c>
      <c r="R23" s="65">
        <f>VLOOKUP($A23,'Return Data'!$B$7:$R$2843,16,0)</f>
        <v>15.9657</v>
      </c>
      <c r="S23" s="67">
        <f t="shared" si="6"/>
        <v>17</v>
      </c>
    </row>
    <row r="24" spans="1:19" x14ac:dyDescent="0.3">
      <c r="A24" s="63" t="s">
        <v>1813</v>
      </c>
      <c r="B24" s="64">
        <f>VLOOKUP($A24,'Return Data'!$B$7:$R$2843,3,0)</f>
        <v>44344</v>
      </c>
      <c r="C24" s="65">
        <f>VLOOKUP($A24,'Return Data'!$B$7:$R$2843,4,0)</f>
        <v>51.222000000000001</v>
      </c>
      <c r="D24" s="65">
        <f>VLOOKUP($A24,'Return Data'!$B$7:$R$2843,10,0)</f>
        <v>6.2366000000000001</v>
      </c>
      <c r="E24" s="66">
        <f t="shared" si="0"/>
        <v>30</v>
      </c>
      <c r="F24" s="65">
        <f>VLOOKUP($A24,'Return Data'!$B$7:$R$2843,11,0)</f>
        <v>19.9831</v>
      </c>
      <c r="G24" s="66">
        <f t="shared" si="1"/>
        <v>25</v>
      </c>
      <c r="H24" s="65">
        <f>VLOOKUP($A24,'Return Data'!$B$7:$R$2843,12,0)</f>
        <v>33.154800000000002</v>
      </c>
      <c r="I24" s="66">
        <f t="shared" si="2"/>
        <v>23</v>
      </c>
      <c r="J24" s="65">
        <f>VLOOKUP($A24,'Return Data'!$B$7:$R$2843,13,0)</f>
        <v>60.3996</v>
      </c>
      <c r="K24" s="66">
        <f t="shared" si="3"/>
        <v>25</v>
      </c>
      <c r="L24" s="65">
        <f>VLOOKUP($A24,'Return Data'!$B$7:$R$2843,17,0)</f>
        <v>14.2094</v>
      </c>
      <c r="M24" s="66">
        <f t="shared" si="4"/>
        <v>24</v>
      </c>
      <c r="N24" s="65">
        <f>VLOOKUP($A24,'Return Data'!$B$7:$R$2843,14,0)</f>
        <v>13.810600000000001</v>
      </c>
      <c r="O24" s="66">
        <f t="shared" si="5"/>
        <v>10</v>
      </c>
      <c r="P24" s="65">
        <f>VLOOKUP($A24,'Return Data'!$B$7:$R$2843,15,0)</f>
        <v>16.276499999999999</v>
      </c>
      <c r="Q24" s="66">
        <f t="shared" si="7"/>
        <v>10</v>
      </c>
      <c r="R24" s="65">
        <f>VLOOKUP($A24,'Return Data'!$B$7:$R$2843,16,0)</f>
        <v>17.3095</v>
      </c>
      <c r="S24" s="67">
        <f t="shared" si="6"/>
        <v>9</v>
      </c>
    </row>
    <row r="25" spans="1:19" x14ac:dyDescent="0.3">
      <c r="A25" s="63" t="s">
        <v>1827</v>
      </c>
      <c r="B25" s="64">
        <f>VLOOKUP($A25,'Return Data'!$B$7:$R$2843,3,0)</f>
        <v>44344</v>
      </c>
      <c r="C25" s="65">
        <f>VLOOKUP($A25,'Return Data'!$B$7:$R$2843,4,0)</f>
        <v>113.292</v>
      </c>
      <c r="D25" s="65">
        <f>VLOOKUP($A25,'Return Data'!$B$7:$R$2843,10,0)</f>
        <v>8.2332000000000001</v>
      </c>
      <c r="E25" s="66">
        <f t="shared" si="0"/>
        <v>11</v>
      </c>
      <c r="F25" s="65">
        <f>VLOOKUP($A25,'Return Data'!$B$7:$R$2843,11,0)</f>
        <v>21.3262</v>
      </c>
      <c r="G25" s="66">
        <f t="shared" si="1"/>
        <v>22</v>
      </c>
      <c r="H25" s="65">
        <f>VLOOKUP($A25,'Return Data'!$B$7:$R$2843,12,0)</f>
        <v>30.1997</v>
      </c>
      <c r="I25" s="66">
        <f t="shared" si="2"/>
        <v>29</v>
      </c>
      <c r="J25" s="65">
        <f>VLOOKUP($A25,'Return Data'!$B$7:$R$2843,13,0)</f>
        <v>61.159599999999998</v>
      </c>
      <c r="K25" s="66">
        <f t="shared" si="3"/>
        <v>23</v>
      </c>
      <c r="L25" s="65">
        <f>VLOOKUP($A25,'Return Data'!$B$7:$R$2843,17,0)</f>
        <v>13.559200000000001</v>
      </c>
      <c r="M25" s="66">
        <f t="shared" si="4"/>
        <v>25</v>
      </c>
      <c r="N25" s="65">
        <f>VLOOKUP($A25,'Return Data'!$B$7:$R$2843,14,0)</f>
        <v>9.2797000000000001</v>
      </c>
      <c r="O25" s="66">
        <f t="shared" si="5"/>
        <v>26</v>
      </c>
      <c r="P25" s="65">
        <f>VLOOKUP($A25,'Return Data'!$B$7:$R$2843,15,0)</f>
        <v>12.949400000000001</v>
      </c>
      <c r="Q25" s="66">
        <f t="shared" si="7"/>
        <v>22</v>
      </c>
      <c r="R25" s="65">
        <f>VLOOKUP($A25,'Return Data'!$B$7:$R$2843,16,0)</f>
        <v>13.8607</v>
      </c>
      <c r="S25" s="67">
        <f t="shared" si="6"/>
        <v>27</v>
      </c>
    </row>
    <row r="26" spans="1:19" x14ac:dyDescent="0.3">
      <c r="A26" s="63" t="s">
        <v>1830</v>
      </c>
      <c r="B26" s="64">
        <f>VLOOKUP($A26,'Return Data'!$B$7:$R$2843,3,0)</f>
        <v>44344</v>
      </c>
      <c r="C26" s="65">
        <f>VLOOKUP($A26,'Return Data'!$B$7:$R$2843,4,0)</f>
        <v>63.235100000000003</v>
      </c>
      <c r="D26" s="65">
        <f>VLOOKUP($A26,'Return Data'!$B$7:$R$2843,10,0)</f>
        <v>6.5805999999999996</v>
      </c>
      <c r="E26" s="66">
        <f t="shared" si="0"/>
        <v>24</v>
      </c>
      <c r="F26" s="65">
        <f>VLOOKUP($A26,'Return Data'!$B$7:$R$2843,11,0)</f>
        <v>13.8223</v>
      </c>
      <c r="G26" s="66">
        <f t="shared" si="1"/>
        <v>34</v>
      </c>
      <c r="H26" s="65">
        <f>VLOOKUP($A26,'Return Data'!$B$7:$R$2843,12,0)</f>
        <v>25.1157</v>
      </c>
      <c r="I26" s="66">
        <f t="shared" si="2"/>
        <v>33</v>
      </c>
      <c r="J26" s="65">
        <f>VLOOKUP($A26,'Return Data'!$B$7:$R$2843,13,0)</f>
        <v>47.114100000000001</v>
      </c>
      <c r="K26" s="66">
        <f t="shared" si="3"/>
        <v>34</v>
      </c>
      <c r="L26" s="65">
        <f>VLOOKUP($A26,'Return Data'!$B$7:$R$2843,17,0)</f>
        <v>12.785500000000001</v>
      </c>
      <c r="M26" s="66">
        <f t="shared" si="4"/>
        <v>26</v>
      </c>
      <c r="N26" s="65">
        <f>VLOOKUP($A26,'Return Data'!$B$7:$R$2843,14,0)</f>
        <v>11.3255</v>
      </c>
      <c r="O26" s="66">
        <f t="shared" si="5"/>
        <v>22</v>
      </c>
      <c r="P26" s="65">
        <f>VLOOKUP($A26,'Return Data'!$B$7:$R$2843,15,0)</f>
        <v>10.817399999999999</v>
      </c>
      <c r="Q26" s="66">
        <f t="shared" si="7"/>
        <v>26</v>
      </c>
      <c r="R26" s="65">
        <f>VLOOKUP($A26,'Return Data'!$B$7:$R$2843,16,0)</f>
        <v>10.422499999999999</v>
      </c>
      <c r="S26" s="67">
        <f t="shared" si="6"/>
        <v>33</v>
      </c>
    </row>
    <row r="27" spans="1:19" x14ac:dyDescent="0.3">
      <c r="A27" s="63" t="s">
        <v>1271</v>
      </c>
      <c r="B27" s="64">
        <f>VLOOKUP($A27,'Return Data'!$B$7:$R$2843,3,0)</f>
        <v>44344</v>
      </c>
      <c r="C27" s="65">
        <f>VLOOKUP($A27,'Return Data'!$B$7:$R$2843,4,0)</f>
        <v>18.616599999999998</v>
      </c>
      <c r="D27" s="65">
        <f>VLOOKUP($A27,'Return Data'!$B$7:$R$2843,10,0)</f>
        <v>13.539400000000001</v>
      </c>
      <c r="E27" s="66">
        <f t="shared" si="0"/>
        <v>2</v>
      </c>
      <c r="F27" s="65">
        <f>VLOOKUP($A27,'Return Data'!$B$7:$R$2843,11,0)</f>
        <v>34.781799999999997</v>
      </c>
      <c r="G27" s="66">
        <f t="shared" si="1"/>
        <v>2</v>
      </c>
      <c r="H27" s="65">
        <f>VLOOKUP($A27,'Return Data'!$B$7:$R$2843,12,0)</f>
        <v>47.430199999999999</v>
      </c>
      <c r="I27" s="66">
        <f t="shared" si="2"/>
        <v>2</v>
      </c>
      <c r="J27" s="65">
        <f>VLOOKUP($A27,'Return Data'!$B$7:$R$2843,13,0)</f>
        <v>80.299099999999996</v>
      </c>
      <c r="K27" s="66">
        <f t="shared" si="3"/>
        <v>4</v>
      </c>
      <c r="L27" s="65">
        <f>VLOOKUP($A27,'Return Data'!$B$7:$R$2843,17,0)</f>
        <v>26.450900000000001</v>
      </c>
      <c r="M27" s="66">
        <f t="shared" si="4"/>
        <v>4</v>
      </c>
      <c r="N27" s="65">
        <f>VLOOKUP($A27,'Return Data'!$B$7:$R$2843,14,0)</f>
        <v>19.010100000000001</v>
      </c>
      <c r="O27" s="66">
        <f t="shared" si="5"/>
        <v>4</v>
      </c>
      <c r="P27" s="65"/>
      <c r="Q27" s="66"/>
      <c r="R27" s="65">
        <f>VLOOKUP($A27,'Return Data'!$B$7:$R$2843,16,0)</f>
        <v>16.587900000000001</v>
      </c>
      <c r="S27" s="67">
        <f t="shared" si="6"/>
        <v>12</v>
      </c>
    </row>
    <row r="28" spans="1:19" x14ac:dyDescent="0.3">
      <c r="A28" s="63" t="s">
        <v>1823</v>
      </c>
      <c r="B28" s="64">
        <f>VLOOKUP($A28,'Return Data'!$B$7:$R$2843,3,0)</f>
        <v>44344</v>
      </c>
      <c r="C28" s="65">
        <f>VLOOKUP($A28,'Return Data'!$B$7:$R$2843,4,0)</f>
        <v>34.651600000000002</v>
      </c>
      <c r="D28" s="65">
        <f>VLOOKUP($A28,'Return Data'!$B$7:$R$2843,10,0)</f>
        <v>4.6227999999999998</v>
      </c>
      <c r="E28" s="66">
        <f t="shared" si="0"/>
        <v>34</v>
      </c>
      <c r="F28" s="65">
        <f>VLOOKUP($A28,'Return Data'!$B$7:$R$2843,11,0)</f>
        <v>15.305899999999999</v>
      </c>
      <c r="G28" s="66">
        <f t="shared" si="1"/>
        <v>32</v>
      </c>
      <c r="H28" s="65">
        <f>VLOOKUP($A28,'Return Data'!$B$7:$R$2843,12,0)</f>
        <v>26.0562</v>
      </c>
      <c r="I28" s="66">
        <f t="shared" si="2"/>
        <v>32</v>
      </c>
      <c r="J28" s="65">
        <f>VLOOKUP($A28,'Return Data'!$B$7:$R$2843,13,0)</f>
        <v>55.125399999999999</v>
      </c>
      <c r="K28" s="66">
        <f t="shared" si="3"/>
        <v>29</v>
      </c>
      <c r="L28" s="65">
        <f>VLOOKUP($A28,'Return Data'!$B$7:$R$2843,17,0)</f>
        <v>11.351699999999999</v>
      </c>
      <c r="M28" s="66">
        <f t="shared" si="4"/>
        <v>29</v>
      </c>
      <c r="N28" s="65">
        <f>VLOOKUP($A28,'Return Data'!$B$7:$R$2843,14,0)</f>
        <v>7.6416000000000004</v>
      </c>
      <c r="O28" s="66">
        <f t="shared" si="5"/>
        <v>28</v>
      </c>
      <c r="P28" s="65">
        <f>VLOOKUP($A28,'Return Data'!$B$7:$R$2843,15,0)</f>
        <v>13.7544</v>
      </c>
      <c r="Q28" s="66">
        <f t="shared" si="7"/>
        <v>19</v>
      </c>
      <c r="R28" s="65">
        <f>VLOOKUP($A28,'Return Data'!$B$7:$R$2843,16,0)</f>
        <v>19.165199999999999</v>
      </c>
      <c r="S28" s="67">
        <f t="shared" si="6"/>
        <v>5</v>
      </c>
    </row>
    <row r="29" spans="1:19" x14ac:dyDescent="0.3">
      <c r="A29" s="63" t="s">
        <v>2019</v>
      </c>
      <c r="B29" s="64">
        <f>VLOOKUP($A29,'Return Data'!$B$7:$R$2843,3,0)</f>
        <v>44344</v>
      </c>
      <c r="C29" s="65">
        <f>VLOOKUP($A29,'Return Data'!$B$7:$R$2843,4,0)</f>
        <v>14.6334</v>
      </c>
      <c r="D29" s="65">
        <f>VLOOKUP($A29,'Return Data'!$B$7:$R$2843,10,0)</f>
        <v>7.8642000000000003</v>
      </c>
      <c r="E29" s="66">
        <f t="shared" si="0"/>
        <v>15</v>
      </c>
      <c r="F29" s="65">
        <f>VLOOKUP($A29,'Return Data'!$B$7:$R$2843,11,0)</f>
        <v>22.167999999999999</v>
      </c>
      <c r="G29" s="66">
        <f t="shared" si="1"/>
        <v>19</v>
      </c>
      <c r="H29" s="65">
        <f>VLOOKUP($A29,'Return Data'!$B$7:$R$2843,12,0)</f>
        <v>34.1492</v>
      </c>
      <c r="I29" s="66">
        <f t="shared" si="2"/>
        <v>22</v>
      </c>
      <c r="J29" s="65">
        <f>VLOOKUP($A29,'Return Data'!$B$7:$R$2843,13,0)</f>
        <v>61.879300000000001</v>
      </c>
      <c r="K29" s="66">
        <f t="shared" si="3"/>
        <v>22</v>
      </c>
      <c r="L29" s="65">
        <f>VLOOKUP($A29,'Return Data'!$B$7:$R$2843,17,0)</f>
        <v>14.4742</v>
      </c>
      <c r="M29" s="66">
        <f t="shared" si="4"/>
        <v>22</v>
      </c>
      <c r="N29" s="65"/>
      <c r="O29" s="66"/>
      <c r="P29" s="65"/>
      <c r="Q29" s="66"/>
      <c r="R29" s="65">
        <f>VLOOKUP($A29,'Return Data'!$B$7:$R$2843,16,0)</f>
        <v>14.093</v>
      </c>
      <c r="S29" s="67">
        <f t="shared" si="6"/>
        <v>26</v>
      </c>
    </row>
    <row r="30" spans="1:19" x14ac:dyDescent="0.3">
      <c r="A30" s="63" t="s">
        <v>1274</v>
      </c>
      <c r="B30" s="64">
        <f>VLOOKUP($A30,'Return Data'!$B$7:$R$2843,3,0)</f>
        <v>44344</v>
      </c>
      <c r="C30" s="65">
        <f>VLOOKUP($A30,'Return Data'!$B$7:$R$2843,4,0)</f>
        <v>127.2761</v>
      </c>
      <c r="D30" s="65">
        <f>VLOOKUP($A30,'Return Data'!$B$7:$R$2843,10,0)</f>
        <v>5.8935000000000004</v>
      </c>
      <c r="E30" s="66">
        <f t="shared" si="0"/>
        <v>31</v>
      </c>
      <c r="F30" s="65">
        <f>VLOOKUP($A30,'Return Data'!$B$7:$R$2843,11,0)</f>
        <v>32.1004</v>
      </c>
      <c r="G30" s="66">
        <f t="shared" si="1"/>
        <v>4</v>
      </c>
      <c r="H30" s="65">
        <f>VLOOKUP($A30,'Return Data'!$B$7:$R$2843,12,0)</f>
        <v>39.774299999999997</v>
      </c>
      <c r="I30" s="66">
        <f t="shared" si="2"/>
        <v>10</v>
      </c>
      <c r="J30" s="65">
        <f>VLOOKUP($A30,'Return Data'!$B$7:$R$2843,13,0)</f>
        <v>82.759799999999998</v>
      </c>
      <c r="K30" s="66">
        <f t="shared" si="3"/>
        <v>3</v>
      </c>
      <c r="L30" s="65">
        <f>VLOOKUP($A30,'Return Data'!$B$7:$R$2843,17,0)</f>
        <v>8.2091999999999992</v>
      </c>
      <c r="M30" s="66">
        <f t="shared" si="4"/>
        <v>31</v>
      </c>
      <c r="N30" s="65">
        <f>VLOOKUP($A30,'Return Data'!$B$7:$R$2843,14,0)</f>
        <v>10.0585</v>
      </c>
      <c r="O30" s="66">
        <f t="shared" si="5"/>
        <v>24</v>
      </c>
      <c r="P30" s="65">
        <f>VLOOKUP($A30,'Return Data'!$B$7:$R$2843,15,0)</f>
        <v>12.6549</v>
      </c>
      <c r="Q30" s="66">
        <f t="shared" si="7"/>
        <v>24</v>
      </c>
      <c r="R30" s="65">
        <f>VLOOKUP($A30,'Return Data'!$B$7:$R$2843,16,0)</f>
        <v>13.2569</v>
      </c>
      <c r="S30" s="67">
        <f t="shared" si="6"/>
        <v>29</v>
      </c>
    </row>
    <row r="31" spans="1:19" x14ac:dyDescent="0.3">
      <c r="A31" s="63" t="s">
        <v>1785</v>
      </c>
      <c r="B31" s="64">
        <f>VLOOKUP($A31,'Return Data'!$B$7:$R$2843,3,0)</f>
        <v>44344</v>
      </c>
      <c r="C31" s="65">
        <f>VLOOKUP($A31,'Return Data'!$B$7:$R$2843,4,0)</f>
        <v>43.659300000000002</v>
      </c>
      <c r="D31" s="65">
        <f>VLOOKUP($A31,'Return Data'!$B$7:$R$2843,10,0)</f>
        <v>12.6395</v>
      </c>
      <c r="E31" s="66">
        <f t="shared" si="0"/>
        <v>3</v>
      </c>
      <c r="F31" s="65">
        <f>VLOOKUP($A31,'Return Data'!$B$7:$R$2843,11,0)</f>
        <v>23.196300000000001</v>
      </c>
      <c r="G31" s="66">
        <f t="shared" si="1"/>
        <v>16</v>
      </c>
      <c r="H31" s="65">
        <f>VLOOKUP($A31,'Return Data'!$B$7:$R$2843,12,0)</f>
        <v>32.230800000000002</v>
      </c>
      <c r="I31" s="66">
        <f t="shared" si="2"/>
        <v>25</v>
      </c>
      <c r="J31" s="65">
        <f>VLOOKUP($A31,'Return Data'!$B$7:$R$2843,13,0)</f>
        <v>67.895200000000003</v>
      </c>
      <c r="K31" s="66">
        <f t="shared" si="3"/>
        <v>17</v>
      </c>
      <c r="L31" s="65">
        <f>VLOOKUP($A31,'Return Data'!$B$7:$R$2843,17,0)</f>
        <v>29.673999999999999</v>
      </c>
      <c r="M31" s="66">
        <f t="shared" si="4"/>
        <v>3</v>
      </c>
      <c r="N31" s="65">
        <f>VLOOKUP($A31,'Return Data'!$B$7:$R$2843,14,0)</f>
        <v>21.521699999999999</v>
      </c>
      <c r="O31" s="66">
        <f t="shared" si="5"/>
        <v>3</v>
      </c>
      <c r="P31" s="65">
        <f>VLOOKUP($A31,'Return Data'!$B$7:$R$2843,15,0)</f>
        <v>20.143699999999999</v>
      </c>
      <c r="Q31" s="66">
        <f t="shared" si="7"/>
        <v>2</v>
      </c>
      <c r="R31" s="65">
        <f>VLOOKUP($A31,'Return Data'!$B$7:$R$2843,16,0)</f>
        <v>20.2151</v>
      </c>
      <c r="S31" s="67">
        <f t="shared" si="6"/>
        <v>4</v>
      </c>
    </row>
    <row r="32" spans="1:19" x14ac:dyDescent="0.3">
      <c r="A32" s="63" t="s">
        <v>1814</v>
      </c>
      <c r="B32" s="64">
        <f>VLOOKUP($A32,'Return Data'!$B$7:$R$2843,3,0)</f>
        <v>44344</v>
      </c>
      <c r="C32" s="65">
        <f>VLOOKUP($A32,'Return Data'!$B$7:$R$2843,4,0)</f>
        <v>24.61</v>
      </c>
      <c r="D32" s="65">
        <f>VLOOKUP($A32,'Return Data'!$B$7:$R$2843,10,0)</f>
        <v>12.2719</v>
      </c>
      <c r="E32" s="66">
        <f t="shared" si="0"/>
        <v>4</v>
      </c>
      <c r="F32" s="65">
        <f>VLOOKUP($A32,'Return Data'!$B$7:$R$2843,11,0)</f>
        <v>29.118600000000001</v>
      </c>
      <c r="G32" s="66">
        <f t="shared" si="1"/>
        <v>6</v>
      </c>
      <c r="H32" s="65">
        <f>VLOOKUP($A32,'Return Data'!$B$7:$R$2843,12,0)</f>
        <v>46.313899999999997</v>
      </c>
      <c r="I32" s="66">
        <f t="shared" si="2"/>
        <v>3</v>
      </c>
      <c r="J32" s="65">
        <f>VLOOKUP($A32,'Return Data'!$B$7:$R$2843,13,0)</f>
        <v>87.8626</v>
      </c>
      <c r="K32" s="66">
        <f t="shared" si="3"/>
        <v>2</v>
      </c>
      <c r="L32" s="65">
        <f>VLOOKUP($A32,'Return Data'!$B$7:$R$2843,17,0)</f>
        <v>29.696300000000001</v>
      </c>
      <c r="M32" s="66">
        <f t="shared" si="4"/>
        <v>2</v>
      </c>
      <c r="N32" s="65">
        <f>VLOOKUP($A32,'Return Data'!$B$7:$R$2843,14,0)</f>
        <v>21.599299999999999</v>
      </c>
      <c r="O32" s="66">
        <f t="shared" si="5"/>
        <v>2</v>
      </c>
      <c r="P32" s="65">
        <f>VLOOKUP($A32,'Return Data'!$B$7:$R$2843,15,0)</f>
        <v>19.904</v>
      </c>
      <c r="Q32" s="66">
        <f t="shared" si="7"/>
        <v>3</v>
      </c>
      <c r="R32" s="65">
        <f>VLOOKUP($A32,'Return Data'!$B$7:$R$2843,16,0)</f>
        <v>15.53</v>
      </c>
      <c r="S32" s="67">
        <f t="shared" si="6"/>
        <v>20</v>
      </c>
    </row>
    <row r="33" spans="1:19" x14ac:dyDescent="0.3">
      <c r="A33" s="63" t="s">
        <v>1276</v>
      </c>
      <c r="B33" s="64">
        <f>VLOOKUP($A33,'Return Data'!$B$7:$R$2843,3,0)</f>
        <v>44344</v>
      </c>
      <c r="C33" s="65">
        <f>VLOOKUP($A33,'Return Data'!$B$7:$R$2843,4,0)</f>
        <v>205.15</v>
      </c>
      <c r="D33" s="65">
        <f>VLOOKUP($A33,'Return Data'!$B$7:$R$2843,10,0)</f>
        <v>8.1557999999999993</v>
      </c>
      <c r="E33" s="66">
        <f t="shared" si="0"/>
        <v>12</v>
      </c>
      <c r="F33" s="65">
        <f>VLOOKUP($A33,'Return Data'!$B$7:$R$2843,11,0)</f>
        <v>24.734000000000002</v>
      </c>
      <c r="G33" s="66">
        <f t="shared" si="1"/>
        <v>11</v>
      </c>
      <c r="H33" s="65">
        <f>VLOOKUP($A33,'Return Data'!$B$7:$R$2843,12,0)</f>
        <v>38.148099999999999</v>
      </c>
      <c r="I33" s="66">
        <f t="shared" si="2"/>
        <v>13</v>
      </c>
      <c r="J33" s="65">
        <f>VLOOKUP($A33,'Return Data'!$B$7:$R$2843,13,0)</f>
        <v>69.643600000000006</v>
      </c>
      <c r="K33" s="66">
        <f t="shared" si="3"/>
        <v>13</v>
      </c>
      <c r="L33" s="65">
        <f>VLOOKUP($A33,'Return Data'!$B$7:$R$2843,17,0)</f>
        <v>15.6248</v>
      </c>
      <c r="M33" s="66">
        <f t="shared" si="4"/>
        <v>20</v>
      </c>
      <c r="N33" s="65">
        <f>VLOOKUP($A33,'Return Data'!$B$7:$R$2843,14,0)</f>
        <v>10.938700000000001</v>
      </c>
      <c r="O33" s="66">
        <f t="shared" si="5"/>
        <v>23</v>
      </c>
      <c r="P33" s="65">
        <f>VLOOKUP($A33,'Return Data'!$B$7:$R$2843,15,0)</f>
        <v>16.2378</v>
      </c>
      <c r="Q33" s="66">
        <f t="shared" si="7"/>
        <v>11</v>
      </c>
      <c r="R33" s="65">
        <f>VLOOKUP($A33,'Return Data'!$B$7:$R$2843,16,0)</f>
        <v>16.161999999999999</v>
      </c>
      <c r="S33" s="67">
        <f t="shared" si="6"/>
        <v>14</v>
      </c>
    </row>
    <row r="34" spans="1:19" x14ac:dyDescent="0.3">
      <c r="A34" s="63" t="s">
        <v>1278</v>
      </c>
      <c r="B34" s="64">
        <f>VLOOKUP($A34,'Return Data'!$B$7:$R$2843,3,0)</f>
        <v>44344</v>
      </c>
      <c r="C34" s="65">
        <f>VLOOKUP($A34,'Return Data'!$B$7:$R$2843,4,0)</f>
        <v>365.1336</v>
      </c>
      <c r="D34" s="65">
        <f>VLOOKUP($A34,'Return Data'!$B$7:$R$2843,10,0)</f>
        <v>24.672000000000001</v>
      </c>
      <c r="E34" s="66">
        <f t="shared" si="0"/>
        <v>1</v>
      </c>
      <c r="F34" s="65">
        <f>VLOOKUP($A34,'Return Data'!$B$7:$R$2843,11,0)</f>
        <v>49.099699999999999</v>
      </c>
      <c r="G34" s="66">
        <f t="shared" si="1"/>
        <v>1</v>
      </c>
      <c r="H34" s="65">
        <f>VLOOKUP($A34,'Return Data'!$B$7:$R$2843,12,0)</f>
        <v>61.214700000000001</v>
      </c>
      <c r="I34" s="66">
        <f t="shared" si="2"/>
        <v>1</v>
      </c>
      <c r="J34" s="65">
        <f>VLOOKUP($A34,'Return Data'!$B$7:$R$2843,13,0)</f>
        <v>119.1092</v>
      </c>
      <c r="K34" s="66">
        <f t="shared" si="3"/>
        <v>1</v>
      </c>
      <c r="L34" s="65">
        <f>VLOOKUP($A34,'Return Data'!$B$7:$R$2843,17,0)</f>
        <v>37.8735</v>
      </c>
      <c r="M34" s="66">
        <f t="shared" si="4"/>
        <v>1</v>
      </c>
      <c r="N34" s="65">
        <f>VLOOKUP($A34,'Return Data'!$B$7:$R$2843,14,0)</f>
        <v>26.870899999999999</v>
      </c>
      <c r="O34" s="66">
        <f t="shared" si="5"/>
        <v>1</v>
      </c>
      <c r="P34" s="65">
        <f>VLOOKUP($A34,'Return Data'!$B$7:$R$2843,15,0)</f>
        <v>22.692900000000002</v>
      </c>
      <c r="Q34" s="66">
        <f t="shared" si="7"/>
        <v>1</v>
      </c>
      <c r="R34" s="65">
        <f>VLOOKUP($A34,'Return Data'!$B$7:$R$2843,16,0)</f>
        <v>20.970300000000002</v>
      </c>
      <c r="S34" s="67">
        <f t="shared" si="6"/>
        <v>2</v>
      </c>
    </row>
    <row r="35" spans="1:19" x14ac:dyDescent="0.3">
      <c r="A35" s="63" t="s">
        <v>1816</v>
      </c>
      <c r="B35" s="64">
        <f>VLOOKUP($A35,'Return Data'!$B$7:$R$2843,3,0)</f>
        <v>44344</v>
      </c>
      <c r="C35" s="65">
        <f>VLOOKUP($A35,'Return Data'!$B$7:$R$2843,4,0)</f>
        <v>72.019300000000001</v>
      </c>
      <c r="D35" s="65">
        <f>VLOOKUP($A35,'Return Data'!$B$7:$R$2843,10,0)</f>
        <v>6.8704000000000001</v>
      </c>
      <c r="E35" s="66">
        <f t="shared" si="0"/>
        <v>22</v>
      </c>
      <c r="F35" s="65">
        <f>VLOOKUP($A35,'Return Data'!$B$7:$R$2843,11,0)</f>
        <v>23.817900000000002</v>
      </c>
      <c r="G35" s="66">
        <f t="shared" si="1"/>
        <v>14</v>
      </c>
      <c r="H35" s="65">
        <f>VLOOKUP($A35,'Return Data'!$B$7:$R$2843,12,0)</f>
        <v>38.238700000000001</v>
      </c>
      <c r="I35" s="66">
        <f t="shared" si="2"/>
        <v>12</v>
      </c>
      <c r="J35" s="65">
        <f>VLOOKUP($A35,'Return Data'!$B$7:$R$2843,13,0)</f>
        <v>68.916200000000003</v>
      </c>
      <c r="K35" s="66">
        <f t="shared" si="3"/>
        <v>15</v>
      </c>
      <c r="L35" s="65">
        <f>VLOOKUP($A35,'Return Data'!$B$7:$R$2843,17,0)</f>
        <v>15.7606</v>
      </c>
      <c r="M35" s="66">
        <f t="shared" si="4"/>
        <v>19</v>
      </c>
      <c r="N35" s="65">
        <f>VLOOKUP($A35,'Return Data'!$B$7:$R$2843,14,0)</f>
        <v>13.019600000000001</v>
      </c>
      <c r="O35" s="66">
        <f t="shared" si="5"/>
        <v>17</v>
      </c>
      <c r="P35" s="65">
        <f>VLOOKUP($A35,'Return Data'!$B$7:$R$2843,15,0)</f>
        <v>15.6341</v>
      </c>
      <c r="Q35" s="66">
        <f t="shared" si="7"/>
        <v>13</v>
      </c>
      <c r="R35" s="65">
        <f>VLOOKUP($A35,'Return Data'!$B$7:$R$2843,16,0)</f>
        <v>17.175799999999999</v>
      </c>
      <c r="S35" s="67">
        <f t="shared" si="6"/>
        <v>10</v>
      </c>
    </row>
    <row r="36" spans="1:19" x14ac:dyDescent="0.3">
      <c r="A36" s="63" t="s">
        <v>1818</v>
      </c>
      <c r="B36" s="64">
        <f>VLOOKUP($A36,'Return Data'!$B$7:$R$2843,3,0)</f>
        <v>44344</v>
      </c>
      <c r="C36" s="65">
        <f>VLOOKUP($A36,'Return Data'!$B$7:$R$2843,4,0)</f>
        <v>13.629899999999999</v>
      </c>
      <c r="D36" s="65">
        <f>VLOOKUP($A36,'Return Data'!$B$7:$R$2843,10,0)</f>
        <v>5.4162999999999997</v>
      </c>
      <c r="E36" s="66">
        <f t="shared" si="0"/>
        <v>32</v>
      </c>
      <c r="F36" s="65">
        <f>VLOOKUP($A36,'Return Data'!$B$7:$R$2843,11,0)</f>
        <v>14.628500000000001</v>
      </c>
      <c r="G36" s="66">
        <f t="shared" si="1"/>
        <v>33</v>
      </c>
      <c r="H36" s="65">
        <f>VLOOKUP($A36,'Return Data'!$B$7:$R$2843,12,0)</f>
        <v>23.827100000000002</v>
      </c>
      <c r="I36" s="66">
        <f t="shared" si="2"/>
        <v>34</v>
      </c>
      <c r="J36" s="65">
        <f>VLOOKUP($A36,'Return Data'!$B$7:$R$2843,13,0)</f>
        <v>50.451999999999998</v>
      </c>
      <c r="K36" s="66">
        <f t="shared" si="3"/>
        <v>33</v>
      </c>
      <c r="L36" s="65">
        <f>VLOOKUP($A36,'Return Data'!$B$7:$R$2843,17,0)</f>
        <v>11.164099999999999</v>
      </c>
      <c r="M36" s="66">
        <f t="shared" si="4"/>
        <v>30</v>
      </c>
      <c r="N36" s="65"/>
      <c r="O36" s="66"/>
      <c r="P36" s="65"/>
      <c r="Q36" s="66"/>
      <c r="R36" s="65">
        <f>VLOOKUP($A36,'Return Data'!$B$7:$R$2843,16,0)</f>
        <v>12.3187</v>
      </c>
      <c r="S36" s="67">
        <f t="shared" si="6"/>
        <v>32</v>
      </c>
    </row>
    <row r="37" spans="1:19" x14ac:dyDescent="0.3">
      <c r="A37" s="63" t="s">
        <v>1279</v>
      </c>
      <c r="B37" s="64">
        <f>VLOOKUP($A37,'Return Data'!$B$7:$R$2843,3,0)</f>
        <v>44344</v>
      </c>
      <c r="C37" s="65">
        <f>VLOOKUP($A37,'Return Data'!$B$7:$R$2843,4,0)</f>
        <v>14.613200000000001</v>
      </c>
      <c r="D37" s="65">
        <f>VLOOKUP($A37,'Return Data'!$B$7:$R$2843,10,0)</f>
        <v>8.1026000000000007</v>
      </c>
      <c r="E37" s="66">
        <f t="shared" si="0"/>
        <v>13</v>
      </c>
      <c r="F37" s="65">
        <f>VLOOKUP($A37,'Return Data'!$B$7:$R$2843,11,0)</f>
        <v>24.6541</v>
      </c>
      <c r="G37" s="66">
        <f t="shared" si="1"/>
        <v>12</v>
      </c>
      <c r="H37" s="65">
        <f>VLOOKUP($A37,'Return Data'!$B$7:$R$2843,12,0)</f>
        <v>37.099899999999998</v>
      </c>
      <c r="I37" s="66">
        <f t="shared" si="2"/>
        <v>18</v>
      </c>
      <c r="J37" s="65">
        <f>VLOOKUP($A37,'Return Data'!$B$7:$R$2843,13,0)</f>
        <v>70.647199999999998</v>
      </c>
      <c r="K37" s="66">
        <f t="shared" si="3"/>
        <v>11</v>
      </c>
      <c r="L37" s="65"/>
      <c r="M37" s="66"/>
      <c r="N37" s="65"/>
      <c r="O37" s="66"/>
      <c r="P37" s="65"/>
      <c r="Q37" s="66"/>
      <c r="R37" s="65">
        <f>VLOOKUP($A37,'Return Data'!$B$7:$R$2843,16,0)</f>
        <v>24.579799999999999</v>
      </c>
      <c r="S37" s="67">
        <f t="shared" si="6"/>
        <v>1</v>
      </c>
    </row>
    <row r="38" spans="1:19" x14ac:dyDescent="0.3">
      <c r="A38" s="102" t="s">
        <v>1796</v>
      </c>
      <c r="B38" s="64">
        <f>VLOOKUP($A38,'Return Data'!$B$7:$R$2843,3,0)</f>
        <v>44344</v>
      </c>
      <c r="C38" s="65">
        <f>VLOOKUP($A38,'Return Data'!$B$7:$R$2843,4,0)</f>
        <v>14.7447</v>
      </c>
      <c r="D38" s="65">
        <f>VLOOKUP($A38,'Return Data'!$B$7:$R$2843,10,0)</f>
        <v>6.4729999999999999</v>
      </c>
      <c r="E38" s="66">
        <f t="shared" si="0"/>
        <v>26</v>
      </c>
      <c r="F38" s="65">
        <f>VLOOKUP($A38,'Return Data'!$B$7:$R$2843,11,0)</f>
        <v>17.5579</v>
      </c>
      <c r="G38" s="66">
        <f t="shared" si="1"/>
        <v>30</v>
      </c>
      <c r="H38" s="65">
        <f>VLOOKUP($A38,'Return Data'!$B$7:$R$2843,12,0)</f>
        <v>28.6219</v>
      </c>
      <c r="I38" s="66">
        <f t="shared" si="2"/>
        <v>31</v>
      </c>
      <c r="J38" s="65">
        <f>VLOOKUP($A38,'Return Data'!$B$7:$R$2843,13,0)</f>
        <v>52.707799999999999</v>
      </c>
      <c r="K38" s="66">
        <f t="shared" si="3"/>
        <v>32</v>
      </c>
      <c r="L38" s="65">
        <f>VLOOKUP($A38,'Return Data'!$B$7:$R$2843,17,0)</f>
        <v>16.815300000000001</v>
      </c>
      <c r="M38" s="66">
        <f t="shared" si="4"/>
        <v>17</v>
      </c>
      <c r="N38" s="65"/>
      <c r="O38" s="66"/>
      <c r="P38" s="65"/>
      <c r="Q38" s="66"/>
      <c r="R38" s="65">
        <f>VLOOKUP($A38,'Return Data'!$B$7:$R$2843,16,0)</f>
        <v>15.3085</v>
      </c>
      <c r="S38" s="67">
        <f t="shared" si="6"/>
        <v>21</v>
      </c>
    </row>
    <row r="39" spans="1:19" x14ac:dyDescent="0.3">
      <c r="A39" s="63" t="s">
        <v>1820</v>
      </c>
      <c r="B39" s="64">
        <f>VLOOKUP($A39,'Return Data'!$B$7:$R$2843,3,0)</f>
        <v>44344</v>
      </c>
      <c r="C39" s="65">
        <f>VLOOKUP($A39,'Return Data'!$B$7:$R$2843,4,0)</f>
        <v>138.43</v>
      </c>
      <c r="D39" s="65">
        <f>VLOOKUP($A39,'Return Data'!$B$7:$R$2843,10,0)</f>
        <v>7.7024999999999997</v>
      </c>
      <c r="E39" s="66">
        <f t="shared" si="0"/>
        <v>17</v>
      </c>
      <c r="F39" s="65">
        <f>VLOOKUP($A39,'Return Data'!$B$7:$R$2843,11,0)</f>
        <v>19.428899999999999</v>
      </c>
      <c r="G39" s="66">
        <f t="shared" si="1"/>
        <v>28</v>
      </c>
      <c r="H39" s="65">
        <f>VLOOKUP($A39,'Return Data'!$B$7:$R$2843,12,0)</f>
        <v>29.277200000000001</v>
      </c>
      <c r="I39" s="66">
        <f t="shared" si="2"/>
        <v>30</v>
      </c>
      <c r="J39" s="65">
        <f>VLOOKUP($A39,'Return Data'!$B$7:$R$2843,13,0)</f>
        <v>53.232199999999999</v>
      </c>
      <c r="K39" s="66">
        <f t="shared" si="3"/>
        <v>31</v>
      </c>
      <c r="L39" s="65">
        <f>VLOOKUP($A39,'Return Data'!$B$7:$R$2843,17,0)</f>
        <v>7.6906999999999996</v>
      </c>
      <c r="M39" s="66">
        <f t="shared" si="4"/>
        <v>32</v>
      </c>
      <c r="N39" s="65">
        <f>VLOOKUP($A39,'Return Data'!$B$7:$R$2843,14,0)</f>
        <v>6.7018000000000004</v>
      </c>
      <c r="O39" s="66">
        <f t="shared" si="5"/>
        <v>29</v>
      </c>
      <c r="P39" s="65">
        <f>VLOOKUP($A39,'Return Data'!$B$7:$R$2843,15,0)</f>
        <v>9.1355000000000004</v>
      </c>
      <c r="Q39" s="66">
        <f t="shared" si="7"/>
        <v>27</v>
      </c>
      <c r="R39" s="65">
        <f>VLOOKUP($A39,'Return Data'!$B$7:$R$2843,16,0)</f>
        <v>9.6053999999999995</v>
      </c>
      <c r="S39" s="67">
        <f t="shared" si="6"/>
        <v>34</v>
      </c>
    </row>
    <row r="40" spans="1:19" x14ac:dyDescent="0.3">
      <c r="A40" s="63" t="s">
        <v>1806</v>
      </c>
      <c r="B40" s="64">
        <f>VLOOKUP($A40,'Return Data'!$B$7:$R$2843,3,0)</f>
        <v>44344</v>
      </c>
      <c r="C40" s="65">
        <f>VLOOKUP($A40,'Return Data'!$B$7:$R$2843,4,0)</f>
        <v>30.04</v>
      </c>
      <c r="D40" s="65">
        <f>VLOOKUP($A40,'Return Data'!$B$7:$R$2843,10,0)</f>
        <v>6.3738999999999999</v>
      </c>
      <c r="E40" s="66">
        <f t="shared" si="0"/>
        <v>28</v>
      </c>
      <c r="F40" s="65">
        <f>VLOOKUP($A40,'Return Data'!$B$7:$R$2843,11,0)</f>
        <v>22.262899999999998</v>
      </c>
      <c r="G40" s="66">
        <f t="shared" si="1"/>
        <v>18</v>
      </c>
      <c r="H40" s="65">
        <f>VLOOKUP($A40,'Return Data'!$B$7:$R$2843,12,0)</f>
        <v>34.226999999999997</v>
      </c>
      <c r="I40" s="66">
        <f t="shared" si="2"/>
        <v>21</v>
      </c>
      <c r="J40" s="65">
        <f>VLOOKUP($A40,'Return Data'!$B$7:$R$2843,13,0)</f>
        <v>66.703699999999998</v>
      </c>
      <c r="K40" s="66">
        <f t="shared" si="3"/>
        <v>19</v>
      </c>
      <c r="L40" s="65">
        <f>VLOOKUP($A40,'Return Data'!$B$7:$R$2843,17,0)</f>
        <v>19.601700000000001</v>
      </c>
      <c r="M40" s="66">
        <f t="shared" si="4"/>
        <v>9</v>
      </c>
      <c r="N40" s="65">
        <f>VLOOKUP($A40,'Return Data'!$B$7:$R$2843,14,0)</f>
        <v>15.517099999999999</v>
      </c>
      <c r="O40" s="66">
        <f t="shared" si="5"/>
        <v>9</v>
      </c>
      <c r="P40" s="65">
        <f>VLOOKUP($A40,'Return Data'!$B$7:$R$2843,15,0)</f>
        <v>14.5794</v>
      </c>
      <c r="Q40" s="66">
        <f t="shared" si="7"/>
        <v>17</v>
      </c>
      <c r="R40" s="65">
        <f>VLOOKUP($A40,'Return Data'!$B$7:$R$2843,16,0)</f>
        <v>12.8261</v>
      </c>
      <c r="S40" s="67">
        <f t="shared" si="6"/>
        <v>30</v>
      </c>
    </row>
    <row r="41" spans="1:19" x14ac:dyDescent="0.3">
      <c r="A41" s="63" t="s">
        <v>1879</v>
      </c>
      <c r="B41" s="64">
        <f>VLOOKUP($A41,'Return Data'!$B$7:$R$2843,3,0)</f>
        <v>44344</v>
      </c>
      <c r="C41" s="65">
        <f>VLOOKUP($A41,'Return Data'!$B$7:$R$2843,4,0)</f>
        <v>231.06290000000001</v>
      </c>
      <c r="D41" s="65">
        <f>VLOOKUP($A41,'Return Data'!$B$7:$R$2843,10,0)</f>
        <v>7.8455000000000004</v>
      </c>
      <c r="E41" s="66">
        <f t="shared" si="0"/>
        <v>16</v>
      </c>
      <c r="F41" s="65">
        <f>VLOOKUP($A41,'Return Data'!$B$7:$R$2843,11,0)</f>
        <v>21.4025</v>
      </c>
      <c r="G41" s="66">
        <f t="shared" si="1"/>
        <v>21</v>
      </c>
      <c r="H41" s="65">
        <f>VLOOKUP($A41,'Return Data'!$B$7:$R$2843,12,0)</f>
        <v>41.597099999999998</v>
      </c>
      <c r="I41" s="66">
        <f t="shared" si="2"/>
        <v>8</v>
      </c>
      <c r="J41" s="65">
        <f>VLOOKUP($A41,'Return Data'!$B$7:$R$2843,13,0)</f>
        <v>77.733699999999999</v>
      </c>
      <c r="K41" s="66">
        <f t="shared" si="3"/>
        <v>5</v>
      </c>
      <c r="L41" s="65">
        <f>VLOOKUP($A41,'Return Data'!$B$7:$R$2843,17,0)</f>
        <v>25.6555</v>
      </c>
      <c r="M41" s="66">
        <f t="shared" si="4"/>
        <v>5</v>
      </c>
      <c r="N41" s="65">
        <f>VLOOKUP($A41,'Return Data'!$B$7:$R$2843,14,0)</f>
        <v>18.124600000000001</v>
      </c>
      <c r="O41" s="66">
        <f t="shared" si="5"/>
        <v>5</v>
      </c>
      <c r="P41" s="65">
        <f>VLOOKUP($A41,'Return Data'!$B$7:$R$2843,15,0)</f>
        <v>17.445</v>
      </c>
      <c r="Q41" s="66">
        <f t="shared" si="7"/>
        <v>6</v>
      </c>
      <c r="R41" s="65">
        <f>VLOOKUP($A41,'Return Data'!$B$7:$R$2843,16,0)</f>
        <v>16.6388</v>
      </c>
      <c r="S41" s="67">
        <f t="shared" si="6"/>
        <v>11</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8.3838970588235302</v>
      </c>
      <c r="E43" s="74"/>
      <c r="F43" s="75">
        <f>AVERAGE(F8:F41)</f>
        <v>23.93521764705882</v>
      </c>
      <c r="G43" s="74"/>
      <c r="H43" s="75">
        <f>AVERAGE(H8:H41)</f>
        <v>36.791838235294115</v>
      </c>
      <c r="I43" s="74"/>
      <c r="J43" s="75">
        <f>AVERAGE(J8:J41)</f>
        <v>67.702882352941174</v>
      </c>
      <c r="K43" s="74"/>
      <c r="L43" s="75">
        <f>AVERAGE(L8:L41)</f>
        <v>17.852634374999997</v>
      </c>
      <c r="M43" s="74"/>
      <c r="N43" s="75">
        <f>AVERAGE(N8:N41)</f>
        <v>13.869051724137931</v>
      </c>
      <c r="O43" s="74"/>
      <c r="P43" s="75">
        <f>AVERAGE(P8:P41)</f>
        <v>15.394451851851851</v>
      </c>
      <c r="Q43" s="74"/>
      <c r="R43" s="75">
        <f>AVERAGE(R8:R41)</f>
        <v>15.947064705882349</v>
      </c>
      <c r="S43" s="76"/>
    </row>
    <row r="44" spans="1:19" x14ac:dyDescent="0.3">
      <c r="A44" s="73" t="s">
        <v>28</v>
      </c>
      <c r="B44" s="74"/>
      <c r="C44" s="74"/>
      <c r="D44" s="75">
        <f>MIN(D8:D41)</f>
        <v>4.6227999999999998</v>
      </c>
      <c r="E44" s="74"/>
      <c r="F44" s="75">
        <f>MIN(F8:F41)</f>
        <v>13.8223</v>
      </c>
      <c r="G44" s="74"/>
      <c r="H44" s="75">
        <f>MIN(H8:H41)</f>
        <v>23.827100000000002</v>
      </c>
      <c r="I44" s="74"/>
      <c r="J44" s="75">
        <f>MIN(J8:J41)</f>
        <v>47.114100000000001</v>
      </c>
      <c r="K44" s="74"/>
      <c r="L44" s="75">
        <f>MIN(L8:L41)</f>
        <v>7.6906999999999996</v>
      </c>
      <c r="M44" s="74"/>
      <c r="N44" s="75">
        <f>MIN(N8:N41)</f>
        <v>6.7018000000000004</v>
      </c>
      <c r="O44" s="74"/>
      <c r="P44" s="75">
        <f>MIN(P8:P41)</f>
        <v>9.1355000000000004</v>
      </c>
      <c r="Q44" s="74"/>
      <c r="R44" s="75">
        <f>MIN(R8:R41)</f>
        <v>9.6053999999999995</v>
      </c>
      <c r="S44" s="76"/>
    </row>
    <row r="45" spans="1:19" ht="15" thickBot="1" x14ac:dyDescent="0.35">
      <c r="A45" s="77" t="s">
        <v>29</v>
      </c>
      <c r="B45" s="78"/>
      <c r="C45" s="78"/>
      <c r="D45" s="79">
        <f>MAX(D8:D41)</f>
        <v>24.672000000000001</v>
      </c>
      <c r="E45" s="78"/>
      <c r="F45" s="79">
        <f>MAX(F8:F41)</f>
        <v>49.099699999999999</v>
      </c>
      <c r="G45" s="78"/>
      <c r="H45" s="79">
        <f>MAX(H8:H41)</f>
        <v>61.214700000000001</v>
      </c>
      <c r="I45" s="78"/>
      <c r="J45" s="79">
        <f>MAX(J8:J41)</f>
        <v>119.1092</v>
      </c>
      <c r="K45" s="78"/>
      <c r="L45" s="79">
        <f>MAX(L8:L41)</f>
        <v>37.8735</v>
      </c>
      <c r="M45" s="78"/>
      <c r="N45" s="79">
        <f>MAX(N8:N41)</f>
        <v>26.870899999999999</v>
      </c>
      <c r="O45" s="78"/>
      <c r="P45" s="79">
        <f>MAX(P8:P41)</f>
        <v>22.692900000000002</v>
      </c>
      <c r="Q45" s="78"/>
      <c r="R45" s="79">
        <f>MAX(R8:R41)</f>
        <v>24.579799999999999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44344</v>
      </c>
      <c r="C8" s="65">
        <f>VLOOKUP($A8,'Return Data'!$B$7:$R$2843,4,0)</f>
        <v>1007.56</v>
      </c>
      <c r="D8" s="65">
        <f>VLOOKUP($A8,'Return Data'!$B$7:$R$2843,10,0)</f>
        <v>8.6762999999999995</v>
      </c>
      <c r="E8" s="66">
        <f t="shared" ref="E8:E41" si="0">RANK(D8,D$8:D$41,0)</f>
        <v>8</v>
      </c>
      <c r="F8" s="65">
        <f>VLOOKUP($A8,'Return Data'!$B$7:$R$2843,11,0)</f>
        <v>21.614000000000001</v>
      </c>
      <c r="G8" s="66">
        <f t="shared" ref="G8:G41" si="1">RANK(F8,F$8:F$41,0)</f>
        <v>19</v>
      </c>
      <c r="H8" s="65">
        <f>VLOOKUP($A8,'Return Data'!$B$7:$R$2843,12,0)</f>
        <v>36.546100000000003</v>
      </c>
      <c r="I8" s="66">
        <f t="shared" ref="I8:I41" si="2">RANK(H8,H$8:H$41,0)</f>
        <v>15</v>
      </c>
      <c r="J8" s="65">
        <f>VLOOKUP($A8,'Return Data'!$B$7:$R$2843,13,0)</f>
        <v>69.138800000000003</v>
      </c>
      <c r="K8" s="66">
        <f t="shared" ref="K8:K41" si="3">RANK(J8,J$8:J$41,0)</f>
        <v>11</v>
      </c>
      <c r="L8" s="65">
        <f>VLOOKUP($A8,'Return Data'!$B$7:$R$2843,17,0)</f>
        <v>16.3308</v>
      </c>
      <c r="M8" s="66">
        <f t="shared" ref="M8:M21" si="4">RANK(L8,L$8:L$41,0)</f>
        <v>15</v>
      </c>
      <c r="N8" s="65">
        <f>VLOOKUP($A8,'Return Data'!$B$7:$R$2843,14,0)</f>
        <v>12.2188</v>
      </c>
      <c r="O8" s="66">
        <f t="shared" ref="O8:O21" si="5">RANK(N8,N$8:N$41,0)</f>
        <v>13</v>
      </c>
      <c r="P8" s="65">
        <f>VLOOKUP($A8,'Return Data'!$B$7:$R$2843,15,0)</f>
        <v>15.407400000000001</v>
      </c>
      <c r="Q8" s="66">
        <f>RANK(P8,P$8:P$41,0)</f>
        <v>9</v>
      </c>
      <c r="R8" s="65">
        <f>VLOOKUP($A8,'Return Data'!$B$7:$R$2843,16,0)</f>
        <v>22.4587</v>
      </c>
      <c r="S8" s="67">
        <f t="shared" ref="S8:S41" si="6">RANK(R8,R$8:R$41,0)</f>
        <v>1</v>
      </c>
    </row>
    <row r="9" spans="1:20" x14ac:dyDescent="0.3">
      <c r="A9" s="63" t="s">
        <v>1811</v>
      </c>
      <c r="B9" s="64">
        <f>VLOOKUP($A9,'Return Data'!$B$7:$R$2843,3,0)</f>
        <v>44344</v>
      </c>
      <c r="C9" s="65">
        <f>VLOOKUP($A9,'Return Data'!$B$7:$R$2843,4,0)</f>
        <v>16.260000000000002</v>
      </c>
      <c r="D9" s="65">
        <f>VLOOKUP($A9,'Return Data'!$B$7:$R$2843,10,0)</f>
        <v>6.0664999999999996</v>
      </c>
      <c r="E9" s="66">
        <f t="shared" si="0"/>
        <v>28</v>
      </c>
      <c r="F9" s="65">
        <f>VLOOKUP($A9,'Return Data'!$B$7:$R$2843,11,0)</f>
        <v>15.565</v>
      </c>
      <c r="G9" s="66">
        <f t="shared" si="1"/>
        <v>31</v>
      </c>
      <c r="H9" s="65">
        <f>VLOOKUP($A9,'Return Data'!$B$7:$R$2843,12,0)</f>
        <v>30.497599999999998</v>
      </c>
      <c r="I9" s="66">
        <f t="shared" si="2"/>
        <v>28</v>
      </c>
      <c r="J9" s="65">
        <f>VLOOKUP($A9,'Return Data'!$B$7:$R$2843,13,0)</f>
        <v>51.537700000000001</v>
      </c>
      <c r="K9" s="66">
        <f t="shared" si="3"/>
        <v>31</v>
      </c>
      <c r="L9" s="65">
        <f>VLOOKUP($A9,'Return Data'!$B$7:$R$2843,17,0)</f>
        <v>17.4605</v>
      </c>
      <c r="M9" s="66">
        <f t="shared" si="4"/>
        <v>12</v>
      </c>
      <c r="N9" s="65">
        <f>VLOOKUP($A9,'Return Data'!$B$7:$R$2843,14,0)</f>
        <v>14.563000000000001</v>
      </c>
      <c r="O9" s="66">
        <f t="shared" si="5"/>
        <v>9</v>
      </c>
      <c r="P9" s="65"/>
      <c r="Q9" s="66"/>
      <c r="R9" s="65">
        <f>VLOOKUP($A9,'Return Data'!$B$7:$R$2843,16,0)</f>
        <v>14.77</v>
      </c>
      <c r="S9" s="67">
        <f t="shared" si="6"/>
        <v>19</v>
      </c>
    </row>
    <row r="10" spans="1:20" x14ac:dyDescent="0.3">
      <c r="A10" s="63" t="s">
        <v>1260</v>
      </c>
      <c r="B10" s="64">
        <f>VLOOKUP($A10,'Return Data'!$B$7:$R$2843,3,0)</f>
        <v>44344</v>
      </c>
      <c r="C10" s="65">
        <f>VLOOKUP($A10,'Return Data'!$B$7:$R$2843,4,0)</f>
        <v>139.19999999999999</v>
      </c>
      <c r="D10" s="65">
        <f>VLOOKUP($A10,'Return Data'!$B$7:$R$2843,10,0)</f>
        <v>7.4405999999999999</v>
      </c>
      <c r="E10" s="66">
        <f t="shared" si="0"/>
        <v>17</v>
      </c>
      <c r="F10" s="65">
        <f>VLOOKUP($A10,'Return Data'!$B$7:$R$2843,11,0)</f>
        <v>24.0974</v>
      </c>
      <c r="G10" s="66">
        <f t="shared" si="1"/>
        <v>12</v>
      </c>
      <c r="H10" s="65">
        <f>VLOOKUP($A10,'Return Data'!$B$7:$R$2843,12,0)</f>
        <v>38.590200000000003</v>
      </c>
      <c r="I10" s="66">
        <f t="shared" si="2"/>
        <v>11</v>
      </c>
      <c r="J10" s="65">
        <f>VLOOKUP($A10,'Return Data'!$B$7:$R$2843,13,0)</f>
        <v>69.528700000000001</v>
      </c>
      <c r="K10" s="66">
        <f t="shared" si="3"/>
        <v>10</v>
      </c>
      <c r="L10" s="65">
        <f>VLOOKUP($A10,'Return Data'!$B$7:$R$2843,17,0)</f>
        <v>17.680499999999999</v>
      </c>
      <c r="M10" s="66">
        <f t="shared" si="4"/>
        <v>11</v>
      </c>
      <c r="N10" s="65">
        <f>VLOOKUP($A10,'Return Data'!$B$7:$R$2843,14,0)</f>
        <v>12.003399999999999</v>
      </c>
      <c r="O10" s="66">
        <f t="shared" si="5"/>
        <v>16</v>
      </c>
      <c r="P10" s="65">
        <f>VLOOKUP($A10,'Return Data'!$B$7:$R$2843,15,0)</f>
        <v>13.1747</v>
      </c>
      <c r="Q10" s="66">
        <f t="shared" ref="Q10:Q21" si="7">RANK(P10,P$8:P$41,0)</f>
        <v>18</v>
      </c>
      <c r="R10" s="65">
        <f>VLOOKUP($A10,'Return Data'!$B$7:$R$2843,16,0)</f>
        <v>16.0212</v>
      </c>
      <c r="S10" s="67">
        <f t="shared" si="6"/>
        <v>12</v>
      </c>
    </row>
    <row r="11" spans="1:20" x14ac:dyDescent="0.3">
      <c r="A11" s="63" t="s">
        <v>1262</v>
      </c>
      <c r="B11" s="64">
        <f>VLOOKUP($A11,'Return Data'!$B$7:$R$2843,3,0)</f>
        <v>44344</v>
      </c>
      <c r="C11" s="65">
        <f>VLOOKUP($A11,'Return Data'!$B$7:$R$2843,4,0)</f>
        <v>64.864999999999995</v>
      </c>
      <c r="D11" s="65">
        <f>VLOOKUP($A11,'Return Data'!$B$7:$R$2843,10,0)</f>
        <v>9.0772999999999993</v>
      </c>
      <c r="E11" s="66">
        <f t="shared" si="0"/>
        <v>7</v>
      </c>
      <c r="F11" s="65">
        <f>VLOOKUP($A11,'Return Data'!$B$7:$R$2843,11,0)</f>
        <v>24.8292</v>
      </c>
      <c r="G11" s="66">
        <f t="shared" si="1"/>
        <v>10</v>
      </c>
      <c r="H11" s="65">
        <f>VLOOKUP($A11,'Return Data'!$B$7:$R$2843,12,0)</f>
        <v>35.993899999999996</v>
      </c>
      <c r="I11" s="66">
        <f t="shared" si="2"/>
        <v>17</v>
      </c>
      <c r="J11" s="65">
        <f>VLOOKUP($A11,'Return Data'!$B$7:$R$2843,13,0)</f>
        <v>62.564799999999998</v>
      </c>
      <c r="K11" s="66">
        <f t="shared" si="3"/>
        <v>20</v>
      </c>
      <c r="L11" s="65">
        <f>VLOOKUP($A11,'Return Data'!$B$7:$R$2843,17,0)</f>
        <v>15.581200000000001</v>
      </c>
      <c r="M11" s="66">
        <f t="shared" si="4"/>
        <v>16</v>
      </c>
      <c r="N11" s="65">
        <f>VLOOKUP($A11,'Return Data'!$B$7:$R$2843,14,0)</f>
        <v>11.7837</v>
      </c>
      <c r="O11" s="66">
        <f t="shared" si="5"/>
        <v>18</v>
      </c>
      <c r="P11" s="65">
        <f>VLOOKUP($A11,'Return Data'!$B$7:$R$2843,15,0)</f>
        <v>13.504300000000001</v>
      </c>
      <c r="Q11" s="66">
        <f t="shared" si="7"/>
        <v>17</v>
      </c>
      <c r="R11" s="65">
        <f>VLOOKUP($A11,'Return Data'!$B$7:$R$2843,16,0)</f>
        <v>12.638999999999999</v>
      </c>
      <c r="S11" s="67">
        <f t="shared" si="6"/>
        <v>27</v>
      </c>
    </row>
    <row r="12" spans="1:20" x14ac:dyDescent="0.3">
      <c r="A12" s="63" t="s">
        <v>1832</v>
      </c>
      <c r="B12" s="64">
        <f>VLOOKUP($A12,'Return Data'!$B$7:$R$2843,3,0)</f>
        <v>44344</v>
      </c>
      <c r="C12" s="65">
        <f>VLOOKUP($A12,'Return Data'!$B$7:$R$2843,4,0)</f>
        <v>194.03</v>
      </c>
      <c r="D12" s="65">
        <f>VLOOKUP($A12,'Return Data'!$B$7:$R$2843,10,0)</f>
        <v>7.3411999999999997</v>
      </c>
      <c r="E12" s="66">
        <f t="shared" si="0"/>
        <v>18</v>
      </c>
      <c r="F12" s="65">
        <f>VLOOKUP($A12,'Return Data'!$B$7:$R$2843,11,0)</f>
        <v>19.124500000000001</v>
      </c>
      <c r="G12" s="66">
        <f t="shared" si="1"/>
        <v>28</v>
      </c>
      <c r="H12" s="65">
        <f>VLOOKUP($A12,'Return Data'!$B$7:$R$2843,12,0)</f>
        <v>31.831800000000001</v>
      </c>
      <c r="I12" s="66">
        <f t="shared" si="2"/>
        <v>24</v>
      </c>
      <c r="J12" s="65">
        <f>VLOOKUP($A12,'Return Data'!$B$7:$R$2843,13,0)</f>
        <v>58.767699999999998</v>
      </c>
      <c r="K12" s="66">
        <f t="shared" si="3"/>
        <v>25</v>
      </c>
      <c r="L12" s="65">
        <f>VLOOKUP($A12,'Return Data'!$B$7:$R$2843,17,0)</f>
        <v>18.3126</v>
      </c>
      <c r="M12" s="66">
        <f t="shared" si="4"/>
        <v>9</v>
      </c>
      <c r="N12" s="65">
        <f>VLOOKUP($A12,'Return Data'!$B$7:$R$2843,14,0)</f>
        <v>15.5791</v>
      </c>
      <c r="O12" s="66">
        <f t="shared" si="5"/>
        <v>6</v>
      </c>
      <c r="P12" s="65">
        <f>VLOOKUP($A12,'Return Data'!$B$7:$R$2843,15,0)</f>
        <v>16.8507</v>
      </c>
      <c r="Q12" s="66">
        <f t="shared" si="7"/>
        <v>5</v>
      </c>
      <c r="R12" s="65">
        <f>VLOOKUP($A12,'Return Data'!$B$7:$R$2843,16,0)</f>
        <v>18.228300000000001</v>
      </c>
      <c r="S12" s="67">
        <f t="shared" si="6"/>
        <v>6</v>
      </c>
    </row>
    <row r="13" spans="1:20" x14ac:dyDescent="0.3">
      <c r="A13" s="102" t="s">
        <v>1878</v>
      </c>
      <c r="B13" s="64">
        <f>VLOOKUP($A13,'Return Data'!$B$7:$R$2843,3,0)</f>
        <v>44344</v>
      </c>
      <c r="C13" s="65">
        <f>VLOOKUP($A13,'Return Data'!$B$7:$R$2843,4,0)</f>
        <v>58.244999999999997</v>
      </c>
      <c r="D13" s="65">
        <f>VLOOKUP($A13,'Return Data'!$B$7:$R$2843,10,0)</f>
        <v>7.7333999999999996</v>
      </c>
      <c r="E13" s="66">
        <f t="shared" si="0"/>
        <v>13</v>
      </c>
      <c r="F13" s="65">
        <f>VLOOKUP($A13,'Return Data'!$B$7:$R$2843,11,0)</f>
        <v>22.389199999999999</v>
      </c>
      <c r="G13" s="66">
        <f t="shared" si="1"/>
        <v>16</v>
      </c>
      <c r="H13" s="65">
        <f>VLOOKUP($A13,'Return Data'!$B$7:$R$2843,12,0)</f>
        <v>36.9955</v>
      </c>
      <c r="I13" s="66">
        <f t="shared" si="2"/>
        <v>14</v>
      </c>
      <c r="J13" s="65">
        <f>VLOOKUP($A13,'Return Data'!$B$7:$R$2843,13,0)</f>
        <v>66.623800000000003</v>
      </c>
      <c r="K13" s="66">
        <f t="shared" si="3"/>
        <v>15</v>
      </c>
      <c r="L13" s="65">
        <f>VLOOKUP($A13,'Return Data'!$B$7:$R$2843,17,0)</f>
        <v>20.400300000000001</v>
      </c>
      <c r="M13" s="66">
        <f t="shared" si="4"/>
        <v>7</v>
      </c>
      <c r="N13" s="65">
        <f>VLOOKUP($A13,'Return Data'!$B$7:$R$2843,14,0)</f>
        <v>15.0374</v>
      </c>
      <c r="O13" s="66">
        <f t="shared" si="5"/>
        <v>7</v>
      </c>
      <c r="P13" s="65">
        <f>VLOOKUP($A13,'Return Data'!$B$7:$R$2843,15,0)</f>
        <v>16.9757</v>
      </c>
      <c r="Q13" s="66">
        <f t="shared" si="7"/>
        <v>4</v>
      </c>
      <c r="R13" s="65">
        <f>VLOOKUP($A13,'Return Data'!$B$7:$R$2843,16,0)</f>
        <v>13.429399999999999</v>
      </c>
      <c r="S13" s="67">
        <f t="shared" si="6"/>
        <v>24</v>
      </c>
    </row>
    <row r="14" spans="1:20" x14ac:dyDescent="0.3">
      <c r="A14" s="102" t="s">
        <v>1793</v>
      </c>
      <c r="B14" s="64">
        <f>VLOOKUP($A14,'Return Data'!$B$7:$R$2843,3,0)</f>
        <v>44344</v>
      </c>
      <c r="C14" s="65">
        <f>VLOOKUP($A14,'Return Data'!$B$7:$R$2843,4,0)</f>
        <v>19.774000000000001</v>
      </c>
      <c r="D14" s="65">
        <f>VLOOKUP($A14,'Return Data'!$B$7:$R$2843,10,0)</f>
        <v>5.9642999999999997</v>
      </c>
      <c r="E14" s="66">
        <f t="shared" si="0"/>
        <v>30</v>
      </c>
      <c r="F14" s="65">
        <f>VLOOKUP($A14,'Return Data'!$B$7:$R$2843,11,0)</f>
        <v>22.348700000000001</v>
      </c>
      <c r="G14" s="66">
        <f t="shared" si="1"/>
        <v>17</v>
      </c>
      <c r="H14" s="65">
        <f>VLOOKUP($A14,'Return Data'!$B$7:$R$2843,12,0)</f>
        <v>35.577599999999997</v>
      </c>
      <c r="I14" s="66">
        <f t="shared" si="2"/>
        <v>18</v>
      </c>
      <c r="J14" s="65">
        <f>VLOOKUP($A14,'Return Data'!$B$7:$R$2843,13,0)</f>
        <v>66.056399999999996</v>
      </c>
      <c r="K14" s="66">
        <f t="shared" si="3"/>
        <v>17</v>
      </c>
      <c r="L14" s="65">
        <f>VLOOKUP($A14,'Return Data'!$B$7:$R$2843,17,0)</f>
        <v>14.4177</v>
      </c>
      <c r="M14" s="66">
        <f t="shared" si="4"/>
        <v>20</v>
      </c>
      <c r="N14" s="65">
        <f>VLOOKUP($A14,'Return Data'!$B$7:$R$2843,14,0)</f>
        <v>11.4602</v>
      </c>
      <c r="O14" s="66">
        <f t="shared" si="5"/>
        <v>19</v>
      </c>
      <c r="P14" s="65">
        <f>VLOOKUP($A14,'Return Data'!$B$7:$R$2843,15,0)</f>
        <v>15.408099999999999</v>
      </c>
      <c r="Q14" s="66">
        <f t="shared" si="7"/>
        <v>8</v>
      </c>
      <c r="R14" s="65">
        <f>VLOOKUP($A14,'Return Data'!$B$7:$R$2843,16,0)</f>
        <v>11.395200000000001</v>
      </c>
      <c r="S14" s="67">
        <f t="shared" si="6"/>
        <v>30</v>
      </c>
    </row>
    <row r="15" spans="1:20" x14ac:dyDescent="0.3">
      <c r="A15" s="63" t="s">
        <v>1798</v>
      </c>
      <c r="B15" s="64">
        <f>VLOOKUP($A15,'Return Data'!$B$7:$R$2843,3,0)</f>
        <v>44344</v>
      </c>
      <c r="C15" s="65">
        <f>VLOOKUP($A15,'Return Data'!$B$7:$R$2843,4,0)</f>
        <v>817.25210000000004</v>
      </c>
      <c r="D15" s="65">
        <f>VLOOKUP($A15,'Return Data'!$B$7:$R$2843,10,0)</f>
        <v>6.3396999999999997</v>
      </c>
      <c r="E15" s="66">
        <f t="shared" si="0"/>
        <v>24</v>
      </c>
      <c r="F15" s="65">
        <f>VLOOKUP($A15,'Return Data'!$B$7:$R$2843,11,0)</f>
        <v>27.298500000000001</v>
      </c>
      <c r="G15" s="66">
        <f t="shared" si="1"/>
        <v>9</v>
      </c>
      <c r="H15" s="65">
        <f>VLOOKUP($A15,'Return Data'!$B$7:$R$2843,12,0)</f>
        <v>42.272100000000002</v>
      </c>
      <c r="I15" s="66">
        <f t="shared" si="2"/>
        <v>6</v>
      </c>
      <c r="J15" s="65">
        <f>VLOOKUP($A15,'Return Data'!$B$7:$R$2843,13,0)</f>
        <v>75.313599999999994</v>
      </c>
      <c r="K15" s="66">
        <f t="shared" si="3"/>
        <v>7</v>
      </c>
      <c r="L15" s="65">
        <f>VLOOKUP($A15,'Return Data'!$B$7:$R$2843,17,0)</f>
        <v>16.653600000000001</v>
      </c>
      <c r="M15" s="66">
        <f t="shared" si="4"/>
        <v>14</v>
      </c>
      <c r="N15" s="65">
        <f>VLOOKUP($A15,'Return Data'!$B$7:$R$2843,14,0)</f>
        <v>12.251799999999999</v>
      </c>
      <c r="O15" s="66">
        <f t="shared" si="5"/>
        <v>12</v>
      </c>
      <c r="P15" s="65">
        <f>VLOOKUP($A15,'Return Data'!$B$7:$R$2843,15,0)</f>
        <v>12.4505</v>
      </c>
      <c r="Q15" s="66">
        <f t="shared" si="7"/>
        <v>20</v>
      </c>
      <c r="R15" s="65">
        <f>VLOOKUP($A15,'Return Data'!$B$7:$R$2843,16,0)</f>
        <v>17.944900000000001</v>
      </c>
      <c r="S15" s="67">
        <f t="shared" si="6"/>
        <v>9</v>
      </c>
    </row>
    <row r="16" spans="1:20" x14ac:dyDescent="0.3">
      <c r="A16" s="63" t="s">
        <v>1800</v>
      </c>
      <c r="B16" s="64">
        <f>VLOOKUP($A16,'Return Data'!$B$7:$R$2843,3,0)</f>
        <v>44344</v>
      </c>
      <c r="C16" s="65">
        <f>VLOOKUP($A16,'Return Data'!$B$7:$R$2843,4,0)</f>
        <v>869.50300000000004</v>
      </c>
      <c r="D16" s="65">
        <f>VLOOKUP($A16,'Return Data'!$B$7:$R$2843,10,0)</f>
        <v>7.2725</v>
      </c>
      <c r="E16" s="66">
        <f t="shared" si="0"/>
        <v>21</v>
      </c>
      <c r="F16" s="65">
        <f>VLOOKUP($A16,'Return Data'!$B$7:$R$2843,11,0)</f>
        <v>33.1892</v>
      </c>
      <c r="G16" s="66">
        <f t="shared" si="1"/>
        <v>3</v>
      </c>
      <c r="H16" s="65">
        <f>VLOOKUP($A16,'Return Data'!$B$7:$R$2843,12,0)</f>
        <v>42.544699999999999</v>
      </c>
      <c r="I16" s="66">
        <f t="shared" si="2"/>
        <v>5</v>
      </c>
      <c r="J16" s="65">
        <f>VLOOKUP($A16,'Return Data'!$B$7:$R$2843,13,0)</f>
        <v>76.451400000000007</v>
      </c>
      <c r="K16" s="66">
        <f t="shared" si="3"/>
        <v>6</v>
      </c>
      <c r="L16" s="65">
        <f>VLOOKUP($A16,'Return Data'!$B$7:$R$2843,17,0)</f>
        <v>11.321899999999999</v>
      </c>
      <c r="M16" s="66">
        <f t="shared" si="4"/>
        <v>28</v>
      </c>
      <c r="N16" s="65">
        <f>VLOOKUP($A16,'Return Data'!$B$7:$R$2843,14,0)</f>
        <v>12.058400000000001</v>
      </c>
      <c r="O16" s="66">
        <f t="shared" si="5"/>
        <v>15</v>
      </c>
      <c r="P16" s="65">
        <f>VLOOKUP($A16,'Return Data'!$B$7:$R$2843,15,0)</f>
        <v>14.502000000000001</v>
      </c>
      <c r="Q16" s="66">
        <f t="shared" si="7"/>
        <v>12</v>
      </c>
      <c r="R16" s="65">
        <f>VLOOKUP($A16,'Return Data'!$B$7:$R$2843,16,0)</f>
        <v>18.412199999999999</v>
      </c>
      <c r="S16" s="67">
        <f t="shared" si="6"/>
        <v>5</v>
      </c>
    </row>
    <row r="17" spans="1:19" x14ac:dyDescent="0.3">
      <c r="A17" s="126" t="s">
        <v>1794</v>
      </c>
      <c r="B17" s="64">
        <f>VLOOKUP($A17,'Return Data'!$B$7:$R$2843,3,0)</f>
        <v>44344</v>
      </c>
      <c r="C17" s="65">
        <f>VLOOKUP($A17,'Return Data'!$B$7:$R$2843,4,0)</f>
        <v>113.2119</v>
      </c>
      <c r="D17" s="65">
        <f>VLOOKUP($A17,'Return Data'!$B$7:$R$2843,10,0)</f>
        <v>6.5406000000000004</v>
      </c>
      <c r="E17" s="66">
        <f t="shared" si="0"/>
        <v>23</v>
      </c>
      <c r="F17" s="65">
        <f>VLOOKUP($A17,'Return Data'!$B$7:$R$2843,11,0)</f>
        <v>19.578600000000002</v>
      </c>
      <c r="G17" s="66">
        <f t="shared" si="1"/>
        <v>24</v>
      </c>
      <c r="H17" s="65">
        <f>VLOOKUP($A17,'Return Data'!$B$7:$R$2843,12,0)</f>
        <v>33.221699999999998</v>
      </c>
      <c r="I17" s="66">
        <f t="shared" si="2"/>
        <v>21</v>
      </c>
      <c r="J17" s="65">
        <f>VLOOKUP($A17,'Return Data'!$B$7:$R$2843,13,0)</f>
        <v>65.7042</v>
      </c>
      <c r="K17" s="66">
        <f t="shared" si="3"/>
        <v>18</v>
      </c>
      <c r="L17" s="65">
        <f>VLOOKUP($A17,'Return Data'!$B$7:$R$2843,17,0)</f>
        <v>13.598800000000001</v>
      </c>
      <c r="M17" s="66">
        <f t="shared" si="4"/>
        <v>21</v>
      </c>
      <c r="N17" s="65">
        <f>VLOOKUP($A17,'Return Data'!$B$7:$R$2843,14,0)</f>
        <v>8.7596000000000007</v>
      </c>
      <c r="O17" s="66">
        <f t="shared" si="5"/>
        <v>25</v>
      </c>
      <c r="P17" s="65">
        <f>VLOOKUP($A17,'Return Data'!$B$7:$R$2843,15,0)</f>
        <v>11.649900000000001</v>
      </c>
      <c r="Q17" s="66">
        <f t="shared" si="7"/>
        <v>24</v>
      </c>
      <c r="R17" s="65">
        <f>VLOOKUP($A17,'Return Data'!$B$7:$R$2843,16,0)</f>
        <v>15.087899999999999</v>
      </c>
      <c r="S17" s="67">
        <f t="shared" si="6"/>
        <v>18</v>
      </c>
    </row>
    <row r="18" spans="1:19" x14ac:dyDescent="0.3">
      <c r="A18" s="127" t="s">
        <v>1264</v>
      </c>
      <c r="B18" s="64">
        <f>VLOOKUP($A18,'Return Data'!$B$7:$R$2843,3,0)</f>
        <v>44344</v>
      </c>
      <c r="C18" s="65">
        <f>VLOOKUP($A18,'Return Data'!$B$7:$R$2843,4,0)</f>
        <v>388.3</v>
      </c>
      <c r="D18" s="65">
        <f>VLOOKUP($A18,'Return Data'!$B$7:$R$2843,10,0)</f>
        <v>7.2740999999999998</v>
      </c>
      <c r="E18" s="66">
        <f t="shared" si="0"/>
        <v>20</v>
      </c>
      <c r="F18" s="65">
        <f>VLOOKUP($A18,'Return Data'!$B$7:$R$2843,11,0)</f>
        <v>27.974399999999999</v>
      </c>
      <c r="G18" s="66">
        <f t="shared" si="1"/>
        <v>6</v>
      </c>
      <c r="H18" s="65">
        <f>VLOOKUP($A18,'Return Data'!$B$7:$R$2843,12,0)</f>
        <v>39.0062</v>
      </c>
      <c r="I18" s="66">
        <f t="shared" si="2"/>
        <v>10</v>
      </c>
      <c r="J18" s="65">
        <f>VLOOKUP($A18,'Return Data'!$B$7:$R$2843,13,0)</f>
        <v>70.105599999999995</v>
      </c>
      <c r="K18" s="66">
        <f t="shared" si="3"/>
        <v>9</v>
      </c>
      <c r="L18" s="65">
        <f>VLOOKUP($A18,'Return Data'!$B$7:$R$2843,17,0)</f>
        <v>13.2858</v>
      </c>
      <c r="M18" s="66">
        <f t="shared" si="4"/>
        <v>22</v>
      </c>
      <c r="N18" s="65">
        <f>VLOOKUP($A18,'Return Data'!$B$7:$R$2843,14,0)</f>
        <v>12.1378</v>
      </c>
      <c r="O18" s="66">
        <f t="shared" si="5"/>
        <v>14</v>
      </c>
      <c r="P18" s="65">
        <f>VLOOKUP($A18,'Return Data'!$B$7:$R$2843,15,0)</f>
        <v>13.9499</v>
      </c>
      <c r="Q18" s="66">
        <f t="shared" si="7"/>
        <v>15</v>
      </c>
      <c r="R18" s="65">
        <f>VLOOKUP($A18,'Return Data'!$B$7:$R$2843,16,0)</f>
        <v>14.7037</v>
      </c>
      <c r="S18" s="67">
        <f t="shared" si="6"/>
        <v>20</v>
      </c>
    </row>
    <row r="19" spans="1:19" x14ac:dyDescent="0.3">
      <c r="A19" s="63" t="s">
        <v>1802</v>
      </c>
      <c r="B19" s="64">
        <f>VLOOKUP($A19,'Return Data'!$B$7:$R$2843,3,0)</f>
        <v>44344</v>
      </c>
      <c r="C19" s="65">
        <f>VLOOKUP($A19,'Return Data'!$B$7:$R$2843,4,0)</f>
        <v>28.71</v>
      </c>
      <c r="D19" s="65">
        <f>VLOOKUP($A19,'Return Data'!$B$7:$R$2843,10,0)</f>
        <v>8.0949000000000009</v>
      </c>
      <c r="E19" s="66">
        <f t="shared" si="0"/>
        <v>9</v>
      </c>
      <c r="F19" s="65">
        <f>VLOOKUP($A19,'Return Data'!$B$7:$R$2843,11,0)</f>
        <v>18.636399999999998</v>
      </c>
      <c r="G19" s="66">
        <f t="shared" si="1"/>
        <v>29</v>
      </c>
      <c r="H19" s="65">
        <f>VLOOKUP($A19,'Return Data'!$B$7:$R$2843,12,0)</f>
        <v>30.7377</v>
      </c>
      <c r="I19" s="66">
        <f t="shared" si="2"/>
        <v>26</v>
      </c>
      <c r="J19" s="65">
        <f>VLOOKUP($A19,'Return Data'!$B$7:$R$2843,13,0)</f>
        <v>58.094700000000003</v>
      </c>
      <c r="K19" s="66">
        <f t="shared" si="3"/>
        <v>27</v>
      </c>
      <c r="L19" s="65">
        <f>VLOOKUP($A19,'Return Data'!$B$7:$R$2843,17,0)</f>
        <v>16.678100000000001</v>
      </c>
      <c r="M19" s="66">
        <f t="shared" si="4"/>
        <v>13</v>
      </c>
      <c r="N19" s="65">
        <f>VLOOKUP($A19,'Return Data'!$B$7:$R$2843,14,0)</f>
        <v>9.8721999999999994</v>
      </c>
      <c r="O19" s="66">
        <f t="shared" si="5"/>
        <v>23</v>
      </c>
      <c r="P19" s="65">
        <f>VLOOKUP($A19,'Return Data'!$B$7:$R$2843,15,0)</f>
        <v>11.701000000000001</v>
      </c>
      <c r="Q19" s="66">
        <f t="shared" si="7"/>
        <v>23</v>
      </c>
      <c r="R19" s="65">
        <f>VLOOKUP($A19,'Return Data'!$B$7:$R$2843,16,0)</f>
        <v>15.84</v>
      </c>
      <c r="S19" s="67">
        <f t="shared" si="6"/>
        <v>15</v>
      </c>
    </row>
    <row r="20" spans="1:19" x14ac:dyDescent="0.3">
      <c r="A20" s="63" t="s">
        <v>1826</v>
      </c>
      <c r="B20" s="64">
        <f>VLOOKUP($A20,'Return Data'!$B$7:$R$2843,3,0)</f>
        <v>44344</v>
      </c>
      <c r="C20" s="65">
        <f>VLOOKUP($A20,'Return Data'!$B$7:$R$2843,4,0)</f>
        <v>118.14</v>
      </c>
      <c r="D20" s="65">
        <f>VLOOKUP($A20,'Return Data'!$B$7:$R$2843,10,0)</f>
        <v>8.0778999999999996</v>
      </c>
      <c r="E20" s="66">
        <f t="shared" si="0"/>
        <v>10</v>
      </c>
      <c r="F20" s="65">
        <f>VLOOKUP($A20,'Return Data'!$B$7:$R$2843,11,0)</f>
        <v>19.261099999999999</v>
      </c>
      <c r="G20" s="66">
        <f t="shared" si="1"/>
        <v>27</v>
      </c>
      <c r="H20" s="65">
        <f>VLOOKUP($A20,'Return Data'!$B$7:$R$2843,12,0)</f>
        <v>30.7148</v>
      </c>
      <c r="I20" s="66">
        <f t="shared" si="2"/>
        <v>27</v>
      </c>
      <c r="J20" s="65">
        <f>VLOOKUP($A20,'Return Data'!$B$7:$R$2843,13,0)</f>
        <v>55.693199999999997</v>
      </c>
      <c r="K20" s="66">
        <f t="shared" si="3"/>
        <v>28</v>
      </c>
      <c r="L20" s="65">
        <f>VLOOKUP($A20,'Return Data'!$B$7:$R$2843,17,0)</f>
        <v>11.9414</v>
      </c>
      <c r="M20" s="66">
        <f t="shared" si="4"/>
        <v>26</v>
      </c>
      <c r="N20" s="65">
        <f>VLOOKUP($A20,'Return Data'!$B$7:$R$2843,14,0)</f>
        <v>7.6448</v>
      </c>
      <c r="O20" s="66">
        <f t="shared" si="5"/>
        <v>27</v>
      </c>
      <c r="P20" s="65">
        <f>VLOOKUP($A20,'Return Data'!$B$7:$R$2843,15,0)</f>
        <v>10.3438</v>
      </c>
      <c r="Q20" s="66">
        <f t="shared" si="7"/>
        <v>25</v>
      </c>
      <c r="R20" s="65">
        <f>VLOOKUP($A20,'Return Data'!$B$7:$R$2843,16,0)</f>
        <v>17.062799999999999</v>
      </c>
      <c r="S20" s="67">
        <f t="shared" si="6"/>
        <v>10</v>
      </c>
    </row>
    <row r="21" spans="1:19" x14ac:dyDescent="0.3">
      <c r="A21" s="63" t="s">
        <v>1267</v>
      </c>
      <c r="B21" s="64">
        <f>VLOOKUP($A21,'Return Data'!$B$7:$R$2843,3,0)</f>
        <v>44344</v>
      </c>
      <c r="C21" s="65">
        <f>VLOOKUP($A21,'Return Data'!$B$7:$R$2843,4,0)</f>
        <v>68.790000000000006</v>
      </c>
      <c r="D21" s="65">
        <f>VLOOKUP($A21,'Return Data'!$B$7:$R$2843,10,0)</f>
        <v>10.3642</v>
      </c>
      <c r="E21" s="66">
        <f t="shared" si="0"/>
        <v>5</v>
      </c>
      <c r="F21" s="65">
        <f>VLOOKUP($A21,'Return Data'!$B$7:$R$2843,11,0)</f>
        <v>27.5779</v>
      </c>
      <c r="G21" s="66">
        <f t="shared" si="1"/>
        <v>8</v>
      </c>
      <c r="H21" s="65">
        <f>VLOOKUP($A21,'Return Data'!$B$7:$R$2843,12,0)</f>
        <v>42.040100000000002</v>
      </c>
      <c r="I21" s="66">
        <f t="shared" si="2"/>
        <v>7</v>
      </c>
      <c r="J21" s="65">
        <f>VLOOKUP($A21,'Return Data'!$B$7:$R$2843,13,0)</f>
        <v>71.974999999999994</v>
      </c>
      <c r="K21" s="66">
        <f t="shared" si="3"/>
        <v>8</v>
      </c>
      <c r="L21" s="65">
        <f>VLOOKUP($A21,'Return Data'!$B$7:$R$2843,17,0)</f>
        <v>20.590299999999999</v>
      </c>
      <c r="M21" s="66">
        <f t="shared" si="4"/>
        <v>6</v>
      </c>
      <c r="N21" s="65">
        <f>VLOOKUP($A21,'Return Data'!$B$7:$R$2843,14,0)</f>
        <v>10.776199999999999</v>
      </c>
      <c r="O21" s="66">
        <f t="shared" si="5"/>
        <v>20</v>
      </c>
      <c r="P21" s="65">
        <f>VLOOKUP($A21,'Return Data'!$B$7:$R$2843,15,0)</f>
        <v>14.420400000000001</v>
      </c>
      <c r="Q21" s="66">
        <f t="shared" si="7"/>
        <v>14</v>
      </c>
      <c r="R21" s="65">
        <f>VLOOKUP($A21,'Return Data'!$B$7:$R$2843,16,0)</f>
        <v>15.723800000000001</v>
      </c>
      <c r="S21" s="67">
        <f t="shared" si="6"/>
        <v>16</v>
      </c>
    </row>
    <row r="22" spans="1:19" x14ac:dyDescent="0.3">
      <c r="A22" s="63" t="s">
        <v>1270</v>
      </c>
      <c r="B22" s="64">
        <f>VLOOKUP($A22,'Return Data'!$B$7:$R$2843,3,0)</f>
        <v>44344</v>
      </c>
      <c r="C22" s="65">
        <f>VLOOKUP($A22,'Return Data'!$B$7:$R$2843,4,0)</f>
        <v>14.0158</v>
      </c>
      <c r="D22" s="65">
        <f>VLOOKUP($A22,'Return Data'!$B$7:$R$2843,10,0)</f>
        <v>9.5206999999999997</v>
      </c>
      <c r="E22" s="66">
        <f t="shared" si="0"/>
        <v>6</v>
      </c>
      <c r="F22" s="65">
        <f>VLOOKUP($A22,'Return Data'!$B$7:$R$2843,11,0)</f>
        <v>29.34</v>
      </c>
      <c r="G22" s="66">
        <f t="shared" si="1"/>
        <v>5</v>
      </c>
      <c r="H22" s="65">
        <f>VLOOKUP($A22,'Return Data'!$B$7:$R$2843,12,0)</f>
        <v>43.202500000000001</v>
      </c>
      <c r="I22" s="66">
        <f t="shared" si="2"/>
        <v>4</v>
      </c>
      <c r="J22" s="65">
        <f>VLOOKUP($A22,'Return Data'!$B$7:$R$2843,13,0)</f>
        <v>61.591500000000003</v>
      </c>
      <c r="K22" s="66">
        <f t="shared" si="3"/>
        <v>21</v>
      </c>
      <c r="L22" s="65"/>
      <c r="M22" s="66"/>
      <c r="N22" s="65"/>
      <c r="O22" s="66"/>
      <c r="P22" s="65"/>
      <c r="Q22" s="66"/>
      <c r="R22" s="65">
        <f>VLOOKUP($A22,'Return Data'!$B$7:$R$2843,16,0)</f>
        <v>18.012899999999998</v>
      </c>
      <c r="S22" s="67">
        <f t="shared" si="6"/>
        <v>8</v>
      </c>
    </row>
    <row r="23" spans="1:19" x14ac:dyDescent="0.3">
      <c r="A23" s="63" t="s">
        <v>1804</v>
      </c>
      <c r="B23" s="64">
        <f>VLOOKUP($A23,'Return Data'!$B$7:$R$2843,3,0)</f>
        <v>44344</v>
      </c>
      <c r="C23" s="65">
        <f>VLOOKUP($A23,'Return Data'!$B$7:$R$2843,4,0)</f>
        <v>43.8874</v>
      </c>
      <c r="D23" s="65">
        <f>VLOOKUP($A23,'Return Data'!$B$7:$R$2843,10,0)</f>
        <v>5.0427999999999997</v>
      </c>
      <c r="E23" s="66">
        <f t="shared" si="0"/>
        <v>32</v>
      </c>
      <c r="F23" s="65">
        <f>VLOOKUP($A23,'Return Data'!$B$7:$R$2843,11,0)</f>
        <v>20.474799999999998</v>
      </c>
      <c r="G23" s="66">
        <f t="shared" si="1"/>
        <v>23</v>
      </c>
      <c r="H23" s="65">
        <f>VLOOKUP($A23,'Return Data'!$B$7:$R$2843,12,0)</f>
        <v>36.021700000000003</v>
      </c>
      <c r="I23" s="66">
        <f t="shared" si="2"/>
        <v>16</v>
      </c>
      <c r="J23" s="65">
        <f>VLOOKUP($A23,'Return Data'!$B$7:$R$2843,13,0)</f>
        <v>59.113199999999999</v>
      </c>
      <c r="K23" s="66">
        <f t="shared" si="3"/>
        <v>23</v>
      </c>
      <c r="L23" s="65">
        <f>VLOOKUP($A23,'Return Data'!$B$7:$R$2843,17,0)</f>
        <v>17.762</v>
      </c>
      <c r="M23" s="66">
        <f t="shared" ref="M23:M36" si="8">RANK(L23,L$8:L$41,0)</f>
        <v>10</v>
      </c>
      <c r="N23" s="65">
        <f>VLOOKUP($A23,'Return Data'!$B$7:$R$2843,14,0)</f>
        <v>12.484999999999999</v>
      </c>
      <c r="O23" s="66">
        <f t="shared" ref="O23:O28" si="9">RANK(N23,N$8:N$41,0)</f>
        <v>11</v>
      </c>
      <c r="P23" s="65">
        <f>VLOOKUP($A23,'Return Data'!$B$7:$R$2843,15,0)</f>
        <v>16.067799999999998</v>
      </c>
      <c r="Q23" s="66">
        <f>RANK(P23,P$8:P$41,0)</f>
        <v>7</v>
      </c>
      <c r="R23" s="65">
        <f>VLOOKUP($A23,'Return Data'!$B$7:$R$2843,16,0)</f>
        <v>12.3668</v>
      </c>
      <c r="S23" s="67">
        <f t="shared" si="6"/>
        <v>28</v>
      </c>
    </row>
    <row r="24" spans="1:19" x14ac:dyDescent="0.3">
      <c r="A24" s="63" t="s">
        <v>1812</v>
      </c>
      <c r="B24" s="64">
        <f>VLOOKUP($A24,'Return Data'!$B$7:$R$2843,3,0)</f>
        <v>44344</v>
      </c>
      <c r="C24" s="65">
        <f>VLOOKUP($A24,'Return Data'!$B$7:$R$2843,4,0)</f>
        <v>47.186</v>
      </c>
      <c r="D24" s="65">
        <f>VLOOKUP($A24,'Return Data'!$B$7:$R$2843,10,0)</f>
        <v>5.9717000000000002</v>
      </c>
      <c r="E24" s="66">
        <f t="shared" si="0"/>
        <v>29</v>
      </c>
      <c r="F24" s="65">
        <f>VLOOKUP($A24,'Return Data'!$B$7:$R$2843,11,0)</f>
        <v>19.3917</v>
      </c>
      <c r="G24" s="66">
        <f t="shared" si="1"/>
        <v>26</v>
      </c>
      <c r="H24" s="65">
        <f>VLOOKUP($A24,'Return Data'!$B$7:$R$2843,12,0)</f>
        <v>32.195900000000002</v>
      </c>
      <c r="I24" s="66">
        <f t="shared" si="2"/>
        <v>22</v>
      </c>
      <c r="J24" s="65">
        <f>VLOOKUP($A24,'Return Data'!$B$7:$R$2843,13,0)</f>
        <v>58.870100000000001</v>
      </c>
      <c r="K24" s="66">
        <f t="shared" si="3"/>
        <v>24</v>
      </c>
      <c r="L24" s="65">
        <f>VLOOKUP($A24,'Return Data'!$B$7:$R$2843,17,0)</f>
        <v>13.1196</v>
      </c>
      <c r="M24" s="66">
        <f t="shared" si="8"/>
        <v>23</v>
      </c>
      <c r="N24" s="65">
        <f>VLOOKUP($A24,'Return Data'!$B$7:$R$2843,14,0)</f>
        <v>12.706099999999999</v>
      </c>
      <c r="O24" s="66">
        <f t="shared" si="9"/>
        <v>10</v>
      </c>
      <c r="P24" s="65">
        <f>VLOOKUP($A24,'Return Data'!$B$7:$R$2843,15,0)</f>
        <v>15.066599999999999</v>
      </c>
      <c r="Q24" s="66">
        <f>RANK(P24,P$8:P$41,0)</f>
        <v>11</v>
      </c>
      <c r="R24" s="65">
        <f>VLOOKUP($A24,'Return Data'!$B$7:$R$2843,16,0)</f>
        <v>14.1572</v>
      </c>
      <c r="S24" s="67">
        <f t="shared" si="6"/>
        <v>22</v>
      </c>
    </row>
    <row r="25" spans="1:19" x14ac:dyDescent="0.3">
      <c r="A25" s="63" t="s">
        <v>1828</v>
      </c>
      <c r="B25" s="64">
        <f>VLOOKUP($A25,'Return Data'!$B$7:$R$2843,3,0)</f>
        <v>44344</v>
      </c>
      <c r="C25" s="65">
        <f>VLOOKUP($A25,'Return Data'!$B$7:$R$2843,4,0)</f>
        <v>106.917</v>
      </c>
      <c r="D25" s="65">
        <f>VLOOKUP($A25,'Return Data'!$B$7:$R$2843,10,0)</f>
        <v>8.0383999999999993</v>
      </c>
      <c r="E25" s="66">
        <f t="shared" si="0"/>
        <v>11</v>
      </c>
      <c r="F25" s="65">
        <f>VLOOKUP($A25,'Return Data'!$B$7:$R$2843,11,0)</f>
        <v>20.9099</v>
      </c>
      <c r="G25" s="66">
        <f t="shared" si="1"/>
        <v>22</v>
      </c>
      <c r="H25" s="65">
        <f>VLOOKUP($A25,'Return Data'!$B$7:$R$2843,12,0)</f>
        <v>29.522600000000001</v>
      </c>
      <c r="I25" s="66">
        <f t="shared" si="2"/>
        <v>29</v>
      </c>
      <c r="J25" s="65">
        <f>VLOOKUP($A25,'Return Data'!$B$7:$R$2843,13,0)</f>
        <v>60.019500000000001</v>
      </c>
      <c r="K25" s="66">
        <f t="shared" si="3"/>
        <v>22</v>
      </c>
      <c r="L25" s="65">
        <f>VLOOKUP($A25,'Return Data'!$B$7:$R$2843,17,0)</f>
        <v>12.7867</v>
      </c>
      <c r="M25" s="66">
        <f t="shared" si="8"/>
        <v>24</v>
      </c>
      <c r="N25" s="65">
        <f>VLOOKUP($A25,'Return Data'!$B$7:$R$2843,14,0)</f>
        <v>8.5100999999999996</v>
      </c>
      <c r="O25" s="66">
        <f t="shared" si="9"/>
        <v>26</v>
      </c>
      <c r="P25" s="65">
        <f>VLOOKUP($A25,'Return Data'!$B$7:$R$2843,15,0)</f>
        <v>12.1456</v>
      </c>
      <c r="Q25" s="66">
        <f>RANK(P25,P$8:P$41,0)</f>
        <v>21</v>
      </c>
      <c r="R25" s="65">
        <f>VLOOKUP($A25,'Return Data'!$B$7:$R$2843,16,0)</f>
        <v>15.914999999999999</v>
      </c>
      <c r="S25" s="67">
        <f t="shared" si="6"/>
        <v>13</v>
      </c>
    </row>
    <row r="26" spans="1:19" x14ac:dyDescent="0.3">
      <c r="A26" s="63" t="s">
        <v>1829</v>
      </c>
      <c r="B26" s="64">
        <f>VLOOKUP($A26,'Return Data'!$B$7:$R$2843,3,0)</f>
        <v>44344</v>
      </c>
      <c r="C26" s="65">
        <f>VLOOKUP($A26,'Return Data'!$B$7:$R$2843,4,0)</f>
        <v>59.556199999999997</v>
      </c>
      <c r="D26" s="65">
        <f>VLOOKUP($A26,'Return Data'!$B$7:$R$2843,10,0)</f>
        <v>6.319</v>
      </c>
      <c r="E26" s="66">
        <f t="shared" si="0"/>
        <v>25</v>
      </c>
      <c r="F26" s="65">
        <f>VLOOKUP($A26,'Return Data'!$B$7:$R$2843,11,0)</f>
        <v>13.284599999999999</v>
      </c>
      <c r="G26" s="66">
        <f t="shared" si="1"/>
        <v>34</v>
      </c>
      <c r="H26" s="65">
        <f>VLOOKUP($A26,'Return Data'!$B$7:$R$2843,12,0)</f>
        <v>24.283300000000001</v>
      </c>
      <c r="I26" s="66">
        <f t="shared" si="2"/>
        <v>33</v>
      </c>
      <c r="J26" s="65">
        <f>VLOOKUP($A26,'Return Data'!$B$7:$R$2843,13,0)</f>
        <v>45.788800000000002</v>
      </c>
      <c r="K26" s="66">
        <f t="shared" si="3"/>
        <v>34</v>
      </c>
      <c r="L26" s="65">
        <f>VLOOKUP($A26,'Return Data'!$B$7:$R$2843,17,0)</f>
        <v>11.902699999999999</v>
      </c>
      <c r="M26" s="66">
        <f t="shared" si="8"/>
        <v>27</v>
      </c>
      <c r="N26" s="65">
        <f>VLOOKUP($A26,'Return Data'!$B$7:$R$2843,14,0)</f>
        <v>10.394299999999999</v>
      </c>
      <c r="O26" s="66">
        <f t="shared" si="9"/>
        <v>21</v>
      </c>
      <c r="P26" s="65">
        <f>VLOOKUP($A26,'Return Data'!$B$7:$R$2843,15,0)</f>
        <v>9.9100999999999999</v>
      </c>
      <c r="Q26" s="66">
        <f>RANK(P26,P$8:P$41,0)</f>
        <v>26</v>
      </c>
      <c r="R26" s="65">
        <f>VLOOKUP($A26,'Return Data'!$B$7:$R$2843,16,0)</f>
        <v>8.9783000000000008</v>
      </c>
      <c r="S26" s="67">
        <f t="shared" si="6"/>
        <v>34</v>
      </c>
    </row>
    <row r="27" spans="1:19" x14ac:dyDescent="0.3">
      <c r="A27" s="63" t="s">
        <v>1272</v>
      </c>
      <c r="B27" s="64">
        <f>VLOOKUP($A27,'Return Data'!$B$7:$R$2843,3,0)</f>
        <v>44344</v>
      </c>
      <c r="C27" s="65">
        <f>VLOOKUP($A27,'Return Data'!$B$7:$R$2843,4,0)</f>
        <v>17.162099999999999</v>
      </c>
      <c r="D27" s="65">
        <f>VLOOKUP($A27,'Return Data'!$B$7:$R$2843,10,0)</f>
        <v>13.0528</v>
      </c>
      <c r="E27" s="66">
        <f t="shared" si="0"/>
        <v>2</v>
      </c>
      <c r="F27" s="65">
        <f>VLOOKUP($A27,'Return Data'!$B$7:$R$2843,11,0)</f>
        <v>33.637300000000003</v>
      </c>
      <c r="G27" s="66">
        <f t="shared" si="1"/>
        <v>2</v>
      </c>
      <c r="H27" s="65">
        <f>VLOOKUP($A27,'Return Data'!$B$7:$R$2843,12,0)</f>
        <v>45.539000000000001</v>
      </c>
      <c r="I27" s="66">
        <f t="shared" si="2"/>
        <v>2</v>
      </c>
      <c r="J27" s="65">
        <f>VLOOKUP($A27,'Return Data'!$B$7:$R$2843,13,0)</f>
        <v>77.193700000000007</v>
      </c>
      <c r="K27" s="66">
        <f t="shared" si="3"/>
        <v>4</v>
      </c>
      <c r="L27" s="65">
        <f>VLOOKUP($A27,'Return Data'!$B$7:$R$2843,17,0)</f>
        <v>24.325099999999999</v>
      </c>
      <c r="M27" s="66">
        <f t="shared" si="8"/>
        <v>5</v>
      </c>
      <c r="N27" s="65">
        <f>VLOOKUP($A27,'Return Data'!$B$7:$R$2843,14,0)</f>
        <v>16.889600000000002</v>
      </c>
      <c r="O27" s="66">
        <f t="shared" si="9"/>
        <v>5</v>
      </c>
      <c r="P27" s="65"/>
      <c r="Q27" s="66"/>
      <c r="R27" s="65">
        <f>VLOOKUP($A27,'Return Data'!$B$7:$R$2843,16,0)</f>
        <v>14.269</v>
      </c>
      <c r="S27" s="67">
        <f t="shared" si="6"/>
        <v>21</v>
      </c>
    </row>
    <row r="28" spans="1:19" x14ac:dyDescent="0.3">
      <c r="A28" s="63" t="s">
        <v>1824</v>
      </c>
      <c r="B28" s="64">
        <f>VLOOKUP($A28,'Return Data'!$B$7:$R$2843,3,0)</f>
        <v>44344</v>
      </c>
      <c r="C28" s="65">
        <f>VLOOKUP($A28,'Return Data'!$B$7:$R$2843,4,0)</f>
        <v>32.401600000000002</v>
      </c>
      <c r="D28" s="65">
        <f>VLOOKUP($A28,'Return Data'!$B$7:$R$2843,10,0)</f>
        <v>4.3856000000000002</v>
      </c>
      <c r="E28" s="66">
        <f t="shared" si="0"/>
        <v>34</v>
      </c>
      <c r="F28" s="65">
        <f>VLOOKUP($A28,'Return Data'!$B$7:$R$2843,11,0)</f>
        <v>14.8065</v>
      </c>
      <c r="G28" s="66">
        <f t="shared" si="1"/>
        <v>32</v>
      </c>
      <c r="H28" s="65">
        <f>VLOOKUP($A28,'Return Data'!$B$7:$R$2843,12,0)</f>
        <v>25.220700000000001</v>
      </c>
      <c r="I28" s="66">
        <f t="shared" si="2"/>
        <v>32</v>
      </c>
      <c r="J28" s="65">
        <f>VLOOKUP($A28,'Return Data'!$B$7:$R$2843,13,0)</f>
        <v>53.693899999999999</v>
      </c>
      <c r="K28" s="66">
        <f t="shared" si="3"/>
        <v>29</v>
      </c>
      <c r="L28" s="65">
        <f>VLOOKUP($A28,'Return Data'!$B$7:$R$2843,17,0)</f>
        <v>10.348800000000001</v>
      </c>
      <c r="M28" s="66">
        <f t="shared" si="8"/>
        <v>29</v>
      </c>
      <c r="N28" s="65">
        <f>VLOOKUP($A28,'Return Data'!$B$7:$R$2843,14,0)</f>
        <v>6.6558999999999999</v>
      </c>
      <c r="O28" s="66">
        <f t="shared" si="9"/>
        <v>28</v>
      </c>
      <c r="P28" s="65">
        <f>VLOOKUP($A28,'Return Data'!$B$7:$R$2843,15,0)</f>
        <v>12.7242</v>
      </c>
      <c r="Q28" s="66">
        <f>RANK(P28,P$8:P$41,0)</f>
        <v>19</v>
      </c>
      <c r="R28" s="65">
        <f>VLOOKUP($A28,'Return Data'!$B$7:$R$2843,16,0)</f>
        <v>18.041799999999999</v>
      </c>
      <c r="S28" s="67">
        <f t="shared" si="6"/>
        <v>7</v>
      </c>
    </row>
    <row r="29" spans="1:19" x14ac:dyDescent="0.3">
      <c r="A29" s="63" t="s">
        <v>2020</v>
      </c>
      <c r="B29" s="64">
        <f>VLOOKUP($A29,'Return Data'!$B$7:$R$2843,3,0)</f>
        <v>44344</v>
      </c>
      <c r="C29" s="65">
        <f>VLOOKUP($A29,'Return Data'!$B$7:$R$2843,4,0)</f>
        <v>13.768599999999999</v>
      </c>
      <c r="D29" s="65">
        <f>VLOOKUP($A29,'Return Data'!$B$7:$R$2843,10,0)</f>
        <v>7.2980999999999998</v>
      </c>
      <c r="E29" s="66">
        <f t="shared" si="0"/>
        <v>19</v>
      </c>
      <c r="F29" s="65">
        <f>VLOOKUP($A29,'Return Data'!$B$7:$R$2843,11,0)</f>
        <v>20.918299999999999</v>
      </c>
      <c r="G29" s="66">
        <f t="shared" si="1"/>
        <v>21</v>
      </c>
      <c r="H29" s="65">
        <f>VLOOKUP($A29,'Return Data'!$B$7:$R$2843,12,0)</f>
        <v>32.037399999999998</v>
      </c>
      <c r="I29" s="66">
        <f t="shared" si="2"/>
        <v>23</v>
      </c>
      <c r="J29" s="65">
        <f>VLOOKUP($A29,'Return Data'!$B$7:$R$2843,13,0)</f>
        <v>58.491100000000003</v>
      </c>
      <c r="K29" s="66">
        <f t="shared" si="3"/>
        <v>26</v>
      </c>
      <c r="L29" s="65">
        <f>VLOOKUP($A29,'Return Data'!$B$7:$R$2843,17,0)</f>
        <v>12.196899999999999</v>
      </c>
      <c r="M29" s="66">
        <f t="shared" si="8"/>
        <v>25</v>
      </c>
      <c r="N29" s="65"/>
      <c r="O29" s="66"/>
      <c r="P29" s="65"/>
      <c r="Q29" s="66"/>
      <c r="R29" s="65">
        <f>VLOOKUP($A29,'Return Data'!$B$7:$R$2843,16,0)</f>
        <v>11.711399999999999</v>
      </c>
      <c r="S29" s="67">
        <f t="shared" si="6"/>
        <v>29</v>
      </c>
    </row>
    <row r="30" spans="1:19" x14ac:dyDescent="0.3">
      <c r="A30" s="63" t="s">
        <v>1273</v>
      </c>
      <c r="B30" s="64">
        <f>VLOOKUP($A30,'Return Data'!$B$7:$R$2843,3,0)</f>
        <v>44344</v>
      </c>
      <c r="C30" s="65">
        <f>VLOOKUP($A30,'Return Data'!$B$7:$R$2843,4,0)</f>
        <v>119.65600000000001</v>
      </c>
      <c r="D30" s="65">
        <f>VLOOKUP($A30,'Return Data'!$B$7:$R$2843,10,0)</f>
        <v>5.7149000000000001</v>
      </c>
      <c r="E30" s="66">
        <f t="shared" si="0"/>
        <v>31</v>
      </c>
      <c r="F30" s="65">
        <f>VLOOKUP($A30,'Return Data'!$B$7:$R$2843,11,0)</f>
        <v>31.6845</v>
      </c>
      <c r="G30" s="66">
        <f t="shared" si="1"/>
        <v>4</v>
      </c>
      <c r="H30" s="65">
        <f>VLOOKUP($A30,'Return Data'!$B$7:$R$2843,12,0)</f>
        <v>39.092799999999997</v>
      </c>
      <c r="I30" s="66">
        <f t="shared" si="2"/>
        <v>9</v>
      </c>
      <c r="J30" s="65">
        <f>VLOOKUP($A30,'Return Data'!$B$7:$R$2843,13,0)</f>
        <v>81.556399999999996</v>
      </c>
      <c r="K30" s="66">
        <f t="shared" si="3"/>
        <v>3</v>
      </c>
      <c r="L30" s="65">
        <f>VLOOKUP($A30,'Return Data'!$B$7:$R$2843,17,0)</f>
        <v>7.4833999999999996</v>
      </c>
      <c r="M30" s="66">
        <f t="shared" si="8"/>
        <v>32</v>
      </c>
      <c r="N30" s="65">
        <f>VLOOKUP($A30,'Return Data'!$B$7:$R$2843,14,0)</f>
        <v>9.3216000000000001</v>
      </c>
      <c r="O30" s="66">
        <f t="shared" ref="O30:O35" si="10">RANK(N30,N$8:N$41,0)</f>
        <v>24</v>
      </c>
      <c r="P30" s="65">
        <f>VLOOKUP($A30,'Return Data'!$B$7:$R$2843,15,0)</f>
        <v>11.845700000000001</v>
      </c>
      <c r="Q30" s="66">
        <f t="shared" ref="Q30:Q35" si="11">RANK(P30,P$8:P$41,0)</f>
        <v>22</v>
      </c>
      <c r="R30" s="65">
        <f>VLOOKUP($A30,'Return Data'!$B$7:$R$2843,16,0)</f>
        <v>16.581399999999999</v>
      </c>
      <c r="S30" s="67">
        <f t="shared" si="6"/>
        <v>11</v>
      </c>
    </row>
    <row r="31" spans="1:19" x14ac:dyDescent="0.3">
      <c r="A31" s="63" t="s">
        <v>1784</v>
      </c>
      <c r="B31" s="64">
        <f>VLOOKUP($A31,'Return Data'!$B$7:$R$2843,3,0)</f>
        <v>44344</v>
      </c>
      <c r="C31" s="65">
        <f>VLOOKUP($A31,'Return Data'!$B$7:$R$2843,4,0)</f>
        <v>41.4773</v>
      </c>
      <c r="D31" s="65">
        <f>VLOOKUP($A31,'Return Data'!$B$7:$R$2843,10,0)</f>
        <v>12.3462</v>
      </c>
      <c r="E31" s="66">
        <f t="shared" si="0"/>
        <v>3</v>
      </c>
      <c r="F31" s="65">
        <f>VLOOKUP($A31,'Return Data'!$B$7:$R$2843,11,0)</f>
        <v>22.588799999999999</v>
      </c>
      <c r="G31" s="66">
        <f t="shared" si="1"/>
        <v>15</v>
      </c>
      <c r="H31" s="65">
        <f>VLOOKUP($A31,'Return Data'!$B$7:$R$2843,12,0)</f>
        <v>31.238600000000002</v>
      </c>
      <c r="I31" s="66">
        <f t="shared" si="2"/>
        <v>25</v>
      </c>
      <c r="J31" s="65">
        <f>VLOOKUP($A31,'Return Data'!$B$7:$R$2843,13,0)</f>
        <v>66.248999999999995</v>
      </c>
      <c r="K31" s="66">
        <f t="shared" si="3"/>
        <v>16</v>
      </c>
      <c r="L31" s="65">
        <f>VLOOKUP($A31,'Return Data'!$B$7:$R$2843,17,0)</f>
        <v>28.501200000000001</v>
      </c>
      <c r="M31" s="66">
        <f t="shared" si="8"/>
        <v>2</v>
      </c>
      <c r="N31" s="65">
        <f>VLOOKUP($A31,'Return Data'!$B$7:$R$2843,14,0)</f>
        <v>20.513100000000001</v>
      </c>
      <c r="O31" s="66">
        <f t="shared" si="10"/>
        <v>2</v>
      </c>
      <c r="P31" s="65">
        <f>VLOOKUP($A31,'Return Data'!$B$7:$R$2843,15,0)</f>
        <v>19.2742</v>
      </c>
      <c r="Q31" s="66">
        <f t="shared" si="11"/>
        <v>2</v>
      </c>
      <c r="R31" s="65">
        <f>VLOOKUP($A31,'Return Data'!$B$7:$R$2843,16,0)</f>
        <v>19.447800000000001</v>
      </c>
      <c r="S31" s="67">
        <f t="shared" si="6"/>
        <v>3</v>
      </c>
    </row>
    <row r="32" spans="1:19" x14ac:dyDescent="0.3">
      <c r="A32" s="63" t="s">
        <v>1815</v>
      </c>
      <c r="B32" s="64">
        <f>VLOOKUP($A32,'Return Data'!$B$7:$R$2843,3,0)</f>
        <v>44344</v>
      </c>
      <c r="C32" s="65">
        <f>VLOOKUP($A32,'Return Data'!$B$7:$R$2843,4,0)</f>
        <v>22.44</v>
      </c>
      <c r="D32" s="65">
        <f>VLOOKUP($A32,'Return Data'!$B$7:$R$2843,10,0)</f>
        <v>11.6974</v>
      </c>
      <c r="E32" s="66">
        <f t="shared" si="0"/>
        <v>4</v>
      </c>
      <c r="F32" s="65">
        <f>VLOOKUP($A32,'Return Data'!$B$7:$R$2843,11,0)</f>
        <v>27.863199999999999</v>
      </c>
      <c r="G32" s="66">
        <f t="shared" si="1"/>
        <v>7</v>
      </c>
      <c r="H32" s="65">
        <f>VLOOKUP($A32,'Return Data'!$B$7:$R$2843,12,0)</f>
        <v>44.1233</v>
      </c>
      <c r="I32" s="66">
        <f t="shared" si="2"/>
        <v>3</v>
      </c>
      <c r="J32" s="65">
        <f>VLOOKUP($A32,'Return Data'!$B$7:$R$2843,13,0)</f>
        <v>84.236500000000007</v>
      </c>
      <c r="K32" s="66">
        <f t="shared" si="3"/>
        <v>2</v>
      </c>
      <c r="L32" s="65">
        <f>VLOOKUP($A32,'Return Data'!$B$7:$R$2843,17,0)</f>
        <v>27.245699999999999</v>
      </c>
      <c r="M32" s="66">
        <f t="shared" si="8"/>
        <v>3</v>
      </c>
      <c r="N32" s="65">
        <f>VLOOKUP($A32,'Return Data'!$B$7:$R$2843,14,0)</f>
        <v>19.238900000000001</v>
      </c>
      <c r="O32" s="66">
        <f t="shared" si="10"/>
        <v>3</v>
      </c>
      <c r="P32" s="65">
        <f>VLOOKUP($A32,'Return Data'!$B$7:$R$2843,15,0)</f>
        <v>17.855799999999999</v>
      </c>
      <c r="Q32" s="66">
        <f t="shared" si="11"/>
        <v>3</v>
      </c>
      <c r="R32" s="65">
        <f>VLOOKUP($A32,'Return Data'!$B$7:$R$2843,16,0)</f>
        <v>13.8331</v>
      </c>
      <c r="S32" s="67">
        <f t="shared" si="6"/>
        <v>23</v>
      </c>
    </row>
    <row r="33" spans="1:19" x14ac:dyDescent="0.3">
      <c r="A33" s="63" t="s">
        <v>1275</v>
      </c>
      <c r="B33" s="64">
        <f>VLOOKUP($A33,'Return Data'!$B$7:$R$2843,3,0)</f>
        <v>44344</v>
      </c>
      <c r="C33" s="65">
        <f>VLOOKUP($A33,'Return Data'!$B$7:$R$2843,4,0)</f>
        <v>192.6</v>
      </c>
      <c r="D33" s="65">
        <f>VLOOKUP($A33,'Return Data'!$B$7:$R$2843,10,0)</f>
        <v>7.9474999999999998</v>
      </c>
      <c r="E33" s="66">
        <f t="shared" si="0"/>
        <v>12</v>
      </c>
      <c r="F33" s="65">
        <f>VLOOKUP($A33,'Return Data'!$B$7:$R$2843,11,0)</f>
        <v>24.274100000000001</v>
      </c>
      <c r="G33" s="66">
        <f t="shared" si="1"/>
        <v>11</v>
      </c>
      <c r="H33" s="65">
        <f>VLOOKUP($A33,'Return Data'!$B$7:$R$2843,12,0)</f>
        <v>37.355600000000003</v>
      </c>
      <c r="I33" s="66">
        <f t="shared" si="2"/>
        <v>12</v>
      </c>
      <c r="J33" s="65">
        <f>VLOOKUP($A33,'Return Data'!$B$7:$R$2843,13,0)</f>
        <v>68.327200000000005</v>
      </c>
      <c r="K33" s="66">
        <f t="shared" si="3"/>
        <v>12</v>
      </c>
      <c r="L33" s="65">
        <f>VLOOKUP($A33,'Return Data'!$B$7:$R$2843,17,0)</f>
        <v>14.6769</v>
      </c>
      <c r="M33" s="66">
        <f t="shared" si="8"/>
        <v>18</v>
      </c>
      <c r="N33" s="65">
        <f>VLOOKUP($A33,'Return Data'!$B$7:$R$2843,14,0)</f>
        <v>9.9685000000000006</v>
      </c>
      <c r="O33" s="66">
        <f t="shared" si="10"/>
        <v>22</v>
      </c>
      <c r="P33" s="65">
        <f>VLOOKUP($A33,'Return Data'!$B$7:$R$2843,15,0)</f>
        <v>15.2715</v>
      </c>
      <c r="Q33" s="66">
        <f t="shared" si="11"/>
        <v>10</v>
      </c>
      <c r="R33" s="65">
        <f>VLOOKUP($A33,'Return Data'!$B$7:$R$2843,16,0)</f>
        <v>15.439299999999999</v>
      </c>
      <c r="S33" s="67">
        <f t="shared" si="6"/>
        <v>17</v>
      </c>
    </row>
    <row r="34" spans="1:19" x14ac:dyDescent="0.3">
      <c r="A34" s="63" t="s">
        <v>1277</v>
      </c>
      <c r="B34" s="64">
        <f>VLOOKUP($A34,'Return Data'!$B$7:$R$2843,3,0)</f>
        <v>44344</v>
      </c>
      <c r="C34" s="65">
        <f>VLOOKUP($A34,'Return Data'!$B$7:$R$2843,4,0)</f>
        <v>353.71409999999997</v>
      </c>
      <c r="D34" s="65">
        <f>VLOOKUP($A34,'Return Data'!$B$7:$R$2843,10,0)</f>
        <v>24.0518</v>
      </c>
      <c r="E34" s="66">
        <f t="shared" si="0"/>
        <v>1</v>
      </c>
      <c r="F34" s="65">
        <f>VLOOKUP($A34,'Return Data'!$B$7:$R$2843,11,0)</f>
        <v>47.576000000000001</v>
      </c>
      <c r="G34" s="66">
        <f t="shared" si="1"/>
        <v>1</v>
      </c>
      <c r="H34" s="65">
        <f>VLOOKUP($A34,'Return Data'!$B$7:$R$2843,12,0)</f>
        <v>58.820099999999996</v>
      </c>
      <c r="I34" s="66">
        <f t="shared" si="2"/>
        <v>1</v>
      </c>
      <c r="J34" s="65">
        <f>VLOOKUP($A34,'Return Data'!$B$7:$R$2843,13,0)</f>
        <v>115.21980000000001</v>
      </c>
      <c r="K34" s="66">
        <f t="shared" si="3"/>
        <v>1</v>
      </c>
      <c r="L34" s="65">
        <f>VLOOKUP($A34,'Return Data'!$B$7:$R$2843,17,0)</f>
        <v>36.590600000000002</v>
      </c>
      <c r="M34" s="66">
        <f t="shared" si="8"/>
        <v>1</v>
      </c>
      <c r="N34" s="65">
        <f>VLOOKUP($A34,'Return Data'!$B$7:$R$2843,14,0)</f>
        <v>25.829599999999999</v>
      </c>
      <c r="O34" s="66">
        <f t="shared" si="10"/>
        <v>1</v>
      </c>
      <c r="P34" s="65">
        <f>VLOOKUP($A34,'Return Data'!$B$7:$R$2843,15,0)</f>
        <v>22.0246</v>
      </c>
      <c r="Q34" s="66">
        <f t="shared" si="11"/>
        <v>1</v>
      </c>
      <c r="R34" s="65">
        <f>VLOOKUP($A34,'Return Data'!$B$7:$R$2843,16,0)</f>
        <v>19.304200000000002</v>
      </c>
      <c r="S34" s="67">
        <f t="shared" si="6"/>
        <v>4</v>
      </c>
    </row>
    <row r="35" spans="1:19" x14ac:dyDescent="0.3">
      <c r="A35" s="63" t="s">
        <v>1817</v>
      </c>
      <c r="B35" s="64">
        <f>VLOOKUP($A35,'Return Data'!$B$7:$R$2843,3,0)</f>
        <v>44344</v>
      </c>
      <c r="C35" s="65">
        <f>VLOOKUP($A35,'Return Data'!$B$7:$R$2843,4,0)</f>
        <v>66.862799999999993</v>
      </c>
      <c r="D35" s="65">
        <f>VLOOKUP($A35,'Return Data'!$B$7:$R$2843,10,0)</f>
        <v>6.6044999999999998</v>
      </c>
      <c r="E35" s="66">
        <f t="shared" si="0"/>
        <v>22</v>
      </c>
      <c r="F35" s="65">
        <f>VLOOKUP($A35,'Return Data'!$B$7:$R$2843,11,0)</f>
        <v>23.213699999999999</v>
      </c>
      <c r="G35" s="66">
        <f t="shared" si="1"/>
        <v>14</v>
      </c>
      <c r="H35" s="65">
        <f>VLOOKUP($A35,'Return Data'!$B$7:$R$2843,12,0)</f>
        <v>37.260300000000001</v>
      </c>
      <c r="I35" s="66">
        <f t="shared" si="2"/>
        <v>13</v>
      </c>
      <c r="J35" s="65">
        <f>VLOOKUP($A35,'Return Data'!$B$7:$R$2843,13,0)</f>
        <v>67.304199999999994</v>
      </c>
      <c r="K35" s="66">
        <f t="shared" si="3"/>
        <v>14</v>
      </c>
      <c r="L35" s="65">
        <f>VLOOKUP($A35,'Return Data'!$B$7:$R$2843,17,0)</f>
        <v>14.66</v>
      </c>
      <c r="M35" s="66">
        <f t="shared" si="8"/>
        <v>19</v>
      </c>
      <c r="N35" s="65">
        <f>VLOOKUP($A35,'Return Data'!$B$7:$R$2843,14,0)</f>
        <v>11.931800000000001</v>
      </c>
      <c r="O35" s="66">
        <f t="shared" si="10"/>
        <v>17</v>
      </c>
      <c r="P35" s="65">
        <f>VLOOKUP($A35,'Return Data'!$B$7:$R$2843,15,0)</f>
        <v>14.442600000000001</v>
      </c>
      <c r="Q35" s="66">
        <f t="shared" si="11"/>
        <v>13</v>
      </c>
      <c r="R35" s="65">
        <f>VLOOKUP($A35,'Return Data'!$B$7:$R$2843,16,0)</f>
        <v>12.8591</v>
      </c>
      <c r="S35" s="67">
        <f t="shared" si="6"/>
        <v>26</v>
      </c>
    </row>
    <row r="36" spans="1:19" x14ac:dyDescent="0.3">
      <c r="A36" s="63" t="s">
        <v>1819</v>
      </c>
      <c r="B36" s="64">
        <f>VLOOKUP($A36,'Return Data'!$B$7:$R$2843,3,0)</f>
        <v>44344</v>
      </c>
      <c r="C36" s="65">
        <f>VLOOKUP($A36,'Return Data'!$B$7:$R$2843,4,0)</f>
        <v>12.9872</v>
      </c>
      <c r="D36" s="65">
        <f>VLOOKUP($A36,'Return Data'!$B$7:$R$2843,10,0)</f>
        <v>4.9344000000000001</v>
      </c>
      <c r="E36" s="66">
        <f t="shared" si="0"/>
        <v>33</v>
      </c>
      <c r="F36" s="65">
        <f>VLOOKUP($A36,'Return Data'!$B$7:$R$2843,11,0)</f>
        <v>13.592000000000001</v>
      </c>
      <c r="G36" s="66">
        <f t="shared" si="1"/>
        <v>33</v>
      </c>
      <c r="H36" s="65">
        <f>VLOOKUP($A36,'Return Data'!$B$7:$R$2843,12,0)</f>
        <v>22.158899999999999</v>
      </c>
      <c r="I36" s="66">
        <f t="shared" si="2"/>
        <v>34</v>
      </c>
      <c r="J36" s="65">
        <f>VLOOKUP($A36,'Return Data'!$B$7:$R$2843,13,0)</f>
        <v>47.773299999999999</v>
      </c>
      <c r="K36" s="66">
        <f t="shared" si="3"/>
        <v>33</v>
      </c>
      <c r="L36" s="65">
        <f>VLOOKUP($A36,'Return Data'!$B$7:$R$2843,17,0)</f>
        <v>9.1610999999999994</v>
      </c>
      <c r="M36" s="66">
        <f t="shared" si="8"/>
        <v>30</v>
      </c>
      <c r="N36" s="65"/>
      <c r="O36" s="66"/>
      <c r="P36" s="65"/>
      <c r="Q36" s="66"/>
      <c r="R36" s="65">
        <f>VLOOKUP($A36,'Return Data'!$B$7:$R$2843,16,0)</f>
        <v>10.3019</v>
      </c>
      <c r="S36" s="67">
        <f t="shared" si="6"/>
        <v>32</v>
      </c>
    </row>
    <row r="37" spans="1:19" x14ac:dyDescent="0.3">
      <c r="A37" s="63" t="s">
        <v>1280</v>
      </c>
      <c r="B37" s="64">
        <f>VLOOKUP($A37,'Return Data'!$B$7:$R$2843,3,0)</f>
        <v>44344</v>
      </c>
      <c r="C37" s="65">
        <f>VLOOKUP($A37,'Return Data'!$B$7:$R$2843,4,0)</f>
        <v>14.1387</v>
      </c>
      <c r="D37" s="65">
        <f>VLOOKUP($A37,'Return Data'!$B$7:$R$2843,10,0)</f>
        <v>7.6996000000000002</v>
      </c>
      <c r="E37" s="66">
        <f t="shared" si="0"/>
        <v>14</v>
      </c>
      <c r="F37" s="65">
        <f>VLOOKUP($A37,'Return Data'!$B$7:$R$2843,11,0)</f>
        <v>23.67</v>
      </c>
      <c r="G37" s="66">
        <f t="shared" si="1"/>
        <v>13</v>
      </c>
      <c r="H37" s="65">
        <f>VLOOKUP($A37,'Return Data'!$B$7:$R$2843,12,0)</f>
        <v>35.333500000000001</v>
      </c>
      <c r="I37" s="66">
        <f t="shared" si="2"/>
        <v>19</v>
      </c>
      <c r="J37" s="65">
        <f>VLOOKUP($A37,'Return Data'!$B$7:$R$2843,13,0)</f>
        <v>67.605500000000006</v>
      </c>
      <c r="K37" s="66">
        <f t="shared" si="3"/>
        <v>13</v>
      </c>
      <c r="L37" s="65"/>
      <c r="M37" s="66"/>
      <c r="N37" s="65"/>
      <c r="O37" s="66"/>
      <c r="P37" s="65"/>
      <c r="Q37" s="66"/>
      <c r="R37" s="65">
        <f>VLOOKUP($A37,'Return Data'!$B$7:$R$2843,16,0)</f>
        <v>22.219899999999999</v>
      </c>
      <c r="S37" s="67">
        <f t="shared" si="6"/>
        <v>2</v>
      </c>
    </row>
    <row r="38" spans="1:19" x14ac:dyDescent="0.3">
      <c r="A38" s="102" t="s">
        <v>1797</v>
      </c>
      <c r="B38" s="64">
        <f>VLOOKUP($A38,'Return Data'!$B$7:$R$2843,3,0)</f>
        <v>44344</v>
      </c>
      <c r="C38" s="65">
        <f>VLOOKUP($A38,'Return Data'!$B$7:$R$2843,4,0)</f>
        <v>14.026899999999999</v>
      </c>
      <c r="D38" s="65">
        <f>VLOOKUP($A38,'Return Data'!$B$7:$R$2843,10,0)</f>
        <v>6.1116999999999999</v>
      </c>
      <c r="E38" s="66">
        <f t="shared" si="0"/>
        <v>27</v>
      </c>
      <c r="F38" s="65">
        <f>VLOOKUP($A38,'Return Data'!$B$7:$R$2843,11,0)</f>
        <v>16.6905</v>
      </c>
      <c r="G38" s="66">
        <f t="shared" si="1"/>
        <v>30</v>
      </c>
      <c r="H38" s="65">
        <f>VLOOKUP($A38,'Return Data'!$B$7:$R$2843,12,0)</f>
        <v>27.138200000000001</v>
      </c>
      <c r="I38" s="66">
        <f t="shared" si="2"/>
        <v>31</v>
      </c>
      <c r="J38" s="65">
        <f>VLOOKUP($A38,'Return Data'!$B$7:$R$2843,13,0)</f>
        <v>50.213099999999997</v>
      </c>
      <c r="K38" s="66">
        <f t="shared" si="3"/>
        <v>32</v>
      </c>
      <c r="L38" s="65">
        <f>VLOOKUP($A38,'Return Data'!$B$7:$R$2843,17,0)</f>
        <v>14.798999999999999</v>
      </c>
      <c r="M38" s="66">
        <f>RANK(L38,L$8:L$41,0)</f>
        <v>17</v>
      </c>
      <c r="N38" s="65"/>
      <c r="O38" s="66"/>
      <c r="P38" s="65"/>
      <c r="Q38" s="66"/>
      <c r="R38" s="65">
        <f>VLOOKUP($A38,'Return Data'!$B$7:$R$2843,16,0)</f>
        <v>13.216699999999999</v>
      </c>
      <c r="S38" s="67">
        <f t="shared" si="6"/>
        <v>25</v>
      </c>
    </row>
    <row r="39" spans="1:19" x14ac:dyDescent="0.3">
      <c r="A39" s="63" t="s">
        <v>1821</v>
      </c>
      <c r="B39" s="64">
        <f>VLOOKUP($A39,'Return Data'!$B$7:$R$2843,3,0)</f>
        <v>44344</v>
      </c>
      <c r="C39" s="65">
        <f>VLOOKUP($A39,'Return Data'!$B$7:$R$2843,4,0)</f>
        <v>133.34</v>
      </c>
      <c r="D39" s="65">
        <f>VLOOKUP($A39,'Return Data'!$B$7:$R$2843,10,0)</f>
        <v>7.6886000000000001</v>
      </c>
      <c r="E39" s="66">
        <f t="shared" si="0"/>
        <v>15</v>
      </c>
      <c r="F39" s="65">
        <f>VLOOKUP($A39,'Return Data'!$B$7:$R$2843,11,0)</f>
        <v>19.3947</v>
      </c>
      <c r="G39" s="66">
        <f t="shared" si="1"/>
        <v>25</v>
      </c>
      <c r="H39" s="65">
        <f>VLOOKUP($A39,'Return Data'!$B$7:$R$2843,12,0)</f>
        <v>29.230499999999999</v>
      </c>
      <c r="I39" s="66">
        <f t="shared" si="2"/>
        <v>30</v>
      </c>
      <c r="J39" s="65">
        <f>VLOOKUP($A39,'Return Data'!$B$7:$R$2843,13,0)</f>
        <v>53.106000000000002</v>
      </c>
      <c r="K39" s="66">
        <f t="shared" si="3"/>
        <v>30</v>
      </c>
      <c r="L39" s="65">
        <f>VLOOKUP($A39,'Return Data'!$B$7:$R$2843,17,0)</f>
        <v>7.5795000000000003</v>
      </c>
      <c r="M39" s="66">
        <f>RANK(L39,L$8:L$41,0)</f>
        <v>31</v>
      </c>
      <c r="N39" s="65">
        <f>VLOOKUP($A39,'Return Data'!$B$7:$R$2843,14,0)</f>
        <v>6.5792999999999999</v>
      </c>
      <c r="O39" s="66">
        <f>RANK(N39,N$8:N$41,0)</f>
        <v>29</v>
      </c>
      <c r="P39" s="65">
        <f>VLOOKUP($A39,'Return Data'!$B$7:$R$2843,15,0)</f>
        <v>8.9175000000000004</v>
      </c>
      <c r="Q39" s="66">
        <f>RANK(P39,P$8:P$41,0)</f>
        <v>27</v>
      </c>
      <c r="R39" s="65">
        <f>VLOOKUP($A39,'Return Data'!$B$7:$R$2843,16,0)</f>
        <v>9.9358000000000004</v>
      </c>
      <c r="S39" s="67">
        <f t="shared" si="6"/>
        <v>33</v>
      </c>
    </row>
    <row r="40" spans="1:19" x14ac:dyDescent="0.3">
      <c r="A40" s="63" t="s">
        <v>1807</v>
      </c>
      <c r="B40" s="64">
        <f>VLOOKUP($A40,'Return Data'!$B$7:$R$2843,3,0)</f>
        <v>44344</v>
      </c>
      <c r="C40" s="65">
        <f>VLOOKUP($A40,'Return Data'!$B$7:$R$2843,4,0)</f>
        <v>28.26</v>
      </c>
      <c r="D40" s="65">
        <f>VLOOKUP($A40,'Return Data'!$B$7:$R$2843,10,0)</f>
        <v>6.1608000000000001</v>
      </c>
      <c r="E40" s="66">
        <f t="shared" si="0"/>
        <v>26</v>
      </c>
      <c r="F40" s="65">
        <f>VLOOKUP($A40,'Return Data'!$B$7:$R$2843,11,0)</f>
        <v>21.757899999999999</v>
      </c>
      <c r="G40" s="66">
        <f t="shared" si="1"/>
        <v>18</v>
      </c>
      <c r="H40" s="65">
        <f>VLOOKUP($A40,'Return Data'!$B$7:$R$2843,12,0)</f>
        <v>33.427799999999998</v>
      </c>
      <c r="I40" s="66">
        <f t="shared" si="2"/>
        <v>20</v>
      </c>
      <c r="J40" s="65">
        <f>VLOOKUP($A40,'Return Data'!$B$7:$R$2843,13,0)</f>
        <v>65.359899999999996</v>
      </c>
      <c r="K40" s="66">
        <f t="shared" si="3"/>
        <v>19</v>
      </c>
      <c r="L40" s="65">
        <f>VLOOKUP($A40,'Return Data'!$B$7:$R$2843,17,0)</f>
        <v>18.6935</v>
      </c>
      <c r="M40" s="66">
        <f>RANK(L40,L$8:L$41,0)</f>
        <v>8</v>
      </c>
      <c r="N40" s="65">
        <f>VLOOKUP($A40,'Return Data'!$B$7:$R$2843,14,0)</f>
        <v>14.721500000000001</v>
      </c>
      <c r="O40" s="66">
        <f>RANK(N40,N$8:N$41,0)</f>
        <v>8</v>
      </c>
      <c r="P40" s="65">
        <f>VLOOKUP($A40,'Return Data'!$B$7:$R$2843,15,0)</f>
        <v>13.779</v>
      </c>
      <c r="Q40" s="66">
        <f>RANK(P40,P$8:P$41,0)</f>
        <v>16</v>
      </c>
      <c r="R40" s="65">
        <f>VLOOKUP($A40,'Return Data'!$B$7:$R$2843,16,0)</f>
        <v>10.979100000000001</v>
      </c>
      <c r="S40" s="67">
        <f t="shared" si="6"/>
        <v>31</v>
      </c>
    </row>
    <row r="41" spans="1:19" x14ac:dyDescent="0.3">
      <c r="A41" s="63" t="s">
        <v>1880</v>
      </c>
      <c r="B41" s="64">
        <f>VLOOKUP($A41,'Return Data'!$B$7:$R$2843,3,0)</f>
        <v>44344</v>
      </c>
      <c r="C41" s="65">
        <f>VLOOKUP($A41,'Return Data'!$B$7:$R$2843,4,0)</f>
        <v>222.2919</v>
      </c>
      <c r="D41" s="65">
        <f>VLOOKUP($A41,'Return Data'!$B$7:$R$2843,10,0)</f>
        <v>7.6523000000000003</v>
      </c>
      <c r="E41" s="66">
        <f t="shared" si="0"/>
        <v>16</v>
      </c>
      <c r="F41" s="65">
        <f>VLOOKUP($A41,'Return Data'!$B$7:$R$2843,11,0)</f>
        <v>20.982900000000001</v>
      </c>
      <c r="G41" s="66">
        <f t="shared" si="1"/>
        <v>20</v>
      </c>
      <c r="H41" s="65">
        <f>VLOOKUP($A41,'Return Data'!$B$7:$R$2843,12,0)</f>
        <v>40.812399999999997</v>
      </c>
      <c r="I41" s="66">
        <f t="shared" si="2"/>
        <v>8</v>
      </c>
      <c r="J41" s="65">
        <f>VLOOKUP($A41,'Return Data'!$B$7:$R$2843,13,0)</f>
        <v>76.466300000000004</v>
      </c>
      <c r="K41" s="66">
        <f t="shared" si="3"/>
        <v>5</v>
      </c>
      <c r="L41" s="65">
        <f>VLOOKUP($A41,'Return Data'!$B$7:$R$2843,17,0)</f>
        <v>24.8504</v>
      </c>
      <c r="M41" s="66">
        <f>RANK(L41,L$8:L$41,0)</f>
        <v>4</v>
      </c>
      <c r="N41" s="65">
        <f>VLOOKUP($A41,'Return Data'!$B$7:$R$2843,14,0)</f>
        <v>17.414400000000001</v>
      </c>
      <c r="O41" s="66">
        <f>RANK(N41,N$8:N$41,0)</f>
        <v>4</v>
      </c>
      <c r="P41" s="65">
        <f>VLOOKUP($A41,'Return Data'!$B$7:$R$2843,15,0)</f>
        <v>16.804099999999998</v>
      </c>
      <c r="Q41" s="66">
        <f>RANK(P41,P$8:P$41,0)</f>
        <v>6</v>
      </c>
      <c r="R41" s="65">
        <f>VLOOKUP($A41,'Return Data'!$B$7:$R$2843,16,0)</f>
        <v>15.8637</v>
      </c>
      <c r="S41" s="67">
        <f t="shared" si="6"/>
        <v>14</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8.0735970588235304</v>
      </c>
      <c r="E43" s="74"/>
      <c r="F43" s="75">
        <f>AVERAGE(F8:F41)</f>
        <v>23.221632352941171</v>
      </c>
      <c r="G43" s="74"/>
      <c r="H43" s="75">
        <f>AVERAGE(H8:H41)</f>
        <v>35.60544411764706</v>
      </c>
      <c r="I43" s="74"/>
      <c r="J43" s="75">
        <f>AVERAGE(J8:J41)</f>
        <v>65.756900000000002</v>
      </c>
      <c r="K43" s="74"/>
      <c r="L43" s="75">
        <f>AVERAGE(L8:L41)</f>
        <v>16.59176875</v>
      </c>
      <c r="M43" s="74"/>
      <c r="N43" s="75">
        <f>AVERAGE(N8:N41)</f>
        <v>12.734693103448274</v>
      </c>
      <c r="O43" s="74"/>
      <c r="P43" s="75">
        <f>AVERAGE(P8:P41)</f>
        <v>14.313618518518521</v>
      </c>
      <c r="Q43" s="74"/>
      <c r="R43" s="75">
        <f>AVERAGE(R8:R41)</f>
        <v>15.210338235294119</v>
      </c>
      <c r="S43" s="76"/>
    </row>
    <row r="44" spans="1:19" x14ac:dyDescent="0.3">
      <c r="A44" s="73" t="s">
        <v>28</v>
      </c>
      <c r="B44" s="74"/>
      <c r="C44" s="74"/>
      <c r="D44" s="75">
        <f>MIN(D8:D41)</f>
        <v>4.3856000000000002</v>
      </c>
      <c r="E44" s="74"/>
      <c r="F44" s="75">
        <f>MIN(F8:F41)</f>
        <v>13.284599999999999</v>
      </c>
      <c r="G44" s="74"/>
      <c r="H44" s="75">
        <f>MIN(H8:H41)</f>
        <v>22.158899999999999</v>
      </c>
      <c r="I44" s="74"/>
      <c r="J44" s="75">
        <f>MIN(J8:J41)</f>
        <v>45.788800000000002</v>
      </c>
      <c r="K44" s="74"/>
      <c r="L44" s="75">
        <f>MIN(L8:L41)</f>
        <v>7.4833999999999996</v>
      </c>
      <c r="M44" s="74"/>
      <c r="N44" s="75">
        <f>MIN(N8:N41)</f>
        <v>6.5792999999999999</v>
      </c>
      <c r="O44" s="74"/>
      <c r="P44" s="75">
        <f>MIN(P8:P41)</f>
        <v>8.9175000000000004</v>
      </c>
      <c r="Q44" s="74"/>
      <c r="R44" s="75">
        <f>MIN(R8:R41)</f>
        <v>8.9783000000000008</v>
      </c>
      <c r="S44" s="76"/>
    </row>
    <row r="45" spans="1:19" ht="15" thickBot="1" x14ac:dyDescent="0.35">
      <c r="A45" s="77" t="s">
        <v>29</v>
      </c>
      <c r="B45" s="78"/>
      <c r="C45" s="78"/>
      <c r="D45" s="79">
        <f>MAX(D8:D41)</f>
        <v>24.0518</v>
      </c>
      <c r="E45" s="78"/>
      <c r="F45" s="79">
        <f>MAX(F8:F41)</f>
        <v>47.576000000000001</v>
      </c>
      <c r="G45" s="78"/>
      <c r="H45" s="79">
        <f>MAX(H8:H41)</f>
        <v>58.820099999999996</v>
      </c>
      <c r="I45" s="78"/>
      <c r="J45" s="79">
        <f>MAX(J8:J41)</f>
        <v>115.21980000000001</v>
      </c>
      <c r="K45" s="78"/>
      <c r="L45" s="79">
        <f>MAX(L8:L41)</f>
        <v>36.590600000000002</v>
      </c>
      <c r="M45" s="78"/>
      <c r="N45" s="79">
        <f>MAX(N8:N41)</f>
        <v>25.829599999999999</v>
      </c>
      <c r="O45" s="78"/>
      <c r="P45" s="79">
        <f>MAX(P8:P41)</f>
        <v>22.0246</v>
      </c>
      <c r="Q45" s="78"/>
      <c r="R45" s="79">
        <f>MAX(R8:R41)</f>
        <v>22.4587</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44344</v>
      </c>
      <c r="C8" s="65">
        <f>VLOOKUP($A8,'Return Data'!$B$7:$R$2843,4,0)</f>
        <v>65.827500000000001</v>
      </c>
      <c r="D8" s="65">
        <f>VLOOKUP($A8,'Return Data'!$B$7:$R$2843,10,0)</f>
        <v>12.2323</v>
      </c>
      <c r="E8" s="66">
        <f>RANK(D8,D$8:D$23,0)</f>
        <v>2</v>
      </c>
      <c r="F8" s="65">
        <f>VLOOKUP($A8,'Return Data'!$B$7:$R$2843,11,0)</f>
        <v>30.348099999999999</v>
      </c>
      <c r="G8" s="66">
        <f>RANK(F8,F$8:F$23,0)</f>
        <v>3</v>
      </c>
      <c r="H8" s="65">
        <f>VLOOKUP($A8,'Return Data'!$B$7:$R$2843,12,0)</f>
        <v>41.5627</v>
      </c>
      <c r="I8" s="66">
        <f>RANK(H8,H$8:H$23,0)</f>
        <v>3</v>
      </c>
      <c r="J8" s="65">
        <f>VLOOKUP($A8,'Return Data'!$B$7:$R$2843,13,0)</f>
        <v>84.164299999999997</v>
      </c>
      <c r="K8" s="66">
        <f>RANK(J8,J$8:J$23,0)</f>
        <v>3</v>
      </c>
      <c r="L8" s="65">
        <f>VLOOKUP($A8,'Return Data'!$B$7:$R$2843,17,0)</f>
        <v>11.7662</v>
      </c>
      <c r="M8" s="66">
        <f>RANK(L8,L$8:L$23,0)</f>
        <v>14</v>
      </c>
      <c r="N8" s="65">
        <f>VLOOKUP($A8,'Return Data'!$B$7:$R$2843,14,0)</f>
        <v>2.6175000000000002</v>
      </c>
      <c r="O8" s="66">
        <f>RANK(N8,N$8:N$23,0)</f>
        <v>12</v>
      </c>
      <c r="P8" s="65">
        <f>VLOOKUP($A8,'Return Data'!$B$7:$R$2843,15,0)</f>
        <v>10.8414</v>
      </c>
      <c r="Q8" s="66">
        <f>RANK(P8,P$8:P$23,0)</f>
        <v>11</v>
      </c>
      <c r="R8" s="65">
        <f>VLOOKUP($A8,'Return Data'!$B$7:$R$2843,16,0)</f>
        <v>15.3729</v>
      </c>
      <c r="S8" s="67">
        <f>RANK(R8,R$8:R$23,0)</f>
        <v>8</v>
      </c>
    </row>
    <row r="9" spans="1:20" x14ac:dyDescent="0.3">
      <c r="A9" s="63" t="s">
        <v>31</v>
      </c>
      <c r="B9" s="64">
        <f>VLOOKUP($A9,'Return Data'!$B$7:$R$2843,3,0)</f>
        <v>44344</v>
      </c>
      <c r="C9" s="65">
        <f>VLOOKUP($A9,'Return Data'!$B$7:$R$2843,4,0)</f>
        <v>371.44600000000003</v>
      </c>
      <c r="D9" s="65">
        <f>VLOOKUP($A9,'Return Data'!$B$7:$R$2843,10,0)</f>
        <v>6.3018000000000001</v>
      </c>
      <c r="E9" s="66">
        <f t="shared" ref="E9:E23" si="0">RANK(D9,D$8:D$23,0)</f>
        <v>11</v>
      </c>
      <c r="F9" s="65">
        <f>VLOOKUP($A9,'Return Data'!$B$7:$R$2843,11,0)</f>
        <v>23.715499999999999</v>
      </c>
      <c r="G9" s="66">
        <f t="shared" ref="G9:G23" si="1">RANK(F9,F$8:F$23,0)</f>
        <v>8</v>
      </c>
      <c r="H9" s="65">
        <f>VLOOKUP($A9,'Return Data'!$B$7:$R$2843,12,0)</f>
        <v>36.026400000000002</v>
      </c>
      <c r="I9" s="66">
        <f t="shared" ref="I9:I23" si="2">RANK(H9,H$8:H$23,0)</f>
        <v>10</v>
      </c>
      <c r="J9" s="65">
        <f>VLOOKUP($A9,'Return Data'!$B$7:$R$2843,13,0)</f>
        <v>70.209299999999999</v>
      </c>
      <c r="K9" s="66">
        <f t="shared" ref="K9:K23" si="3">RANK(J9,J$8:J$23,0)</f>
        <v>7</v>
      </c>
      <c r="L9" s="65">
        <f>VLOOKUP($A9,'Return Data'!$B$7:$R$2843,17,0)</f>
        <v>10.624700000000001</v>
      </c>
      <c r="M9" s="66">
        <f t="shared" ref="M9:M23" si="4">RANK(L9,L$8:L$23,0)</f>
        <v>16</v>
      </c>
      <c r="N9" s="65">
        <f>VLOOKUP($A9,'Return Data'!$B$7:$R$2843,14,0)</f>
        <v>8.0739999999999998</v>
      </c>
      <c r="O9" s="66">
        <f t="shared" ref="O9:O23" si="5">RANK(N9,N$8:N$23,0)</f>
        <v>9</v>
      </c>
      <c r="P9" s="65">
        <f>VLOOKUP($A9,'Return Data'!$B$7:$R$2843,15,0)</f>
        <v>12.994999999999999</v>
      </c>
      <c r="Q9" s="66">
        <f t="shared" ref="Q9:Q23" si="6">RANK(P9,P$8:P$23,0)</f>
        <v>8</v>
      </c>
      <c r="R9" s="65">
        <f>VLOOKUP($A9,'Return Data'!$B$7:$R$2843,16,0)</f>
        <v>14.1373</v>
      </c>
      <c r="S9" s="67">
        <f t="shared" ref="S9:S23" si="7">RANK(R9,R$8:R$23,0)</f>
        <v>11</v>
      </c>
    </row>
    <row r="10" spans="1:20" x14ac:dyDescent="0.3">
      <c r="A10" s="63" t="s">
        <v>32</v>
      </c>
      <c r="B10" s="64">
        <f>VLOOKUP($A10,'Return Data'!$B$7:$R$2843,3,0)</f>
        <v>44344</v>
      </c>
      <c r="C10" s="65">
        <f>VLOOKUP($A10,'Return Data'!$B$7:$R$2843,4,0)</f>
        <v>210.22</v>
      </c>
      <c r="D10" s="65">
        <f>VLOOKUP($A10,'Return Data'!$B$7:$R$2843,10,0)</f>
        <v>10.8346</v>
      </c>
      <c r="E10" s="66">
        <f t="shared" si="0"/>
        <v>3</v>
      </c>
      <c r="F10" s="65">
        <f>VLOOKUP($A10,'Return Data'!$B$7:$R$2843,11,0)</f>
        <v>29.7014</v>
      </c>
      <c r="G10" s="66">
        <f t="shared" si="1"/>
        <v>4</v>
      </c>
      <c r="H10" s="65">
        <f>VLOOKUP($A10,'Return Data'!$B$7:$R$2843,12,0)</f>
        <v>38.266199999999998</v>
      </c>
      <c r="I10" s="66">
        <f t="shared" si="2"/>
        <v>7</v>
      </c>
      <c r="J10" s="65">
        <f>VLOOKUP($A10,'Return Data'!$B$7:$R$2843,13,0)</f>
        <v>67.853700000000003</v>
      </c>
      <c r="K10" s="66">
        <f t="shared" si="3"/>
        <v>9</v>
      </c>
      <c r="L10" s="65">
        <f>VLOOKUP($A10,'Return Data'!$B$7:$R$2843,17,0)</f>
        <v>19.503399999999999</v>
      </c>
      <c r="M10" s="66">
        <f t="shared" si="4"/>
        <v>1</v>
      </c>
      <c r="N10" s="65">
        <f>VLOOKUP($A10,'Return Data'!$B$7:$R$2843,14,0)</f>
        <v>13.5464</v>
      </c>
      <c r="O10" s="66">
        <f t="shared" si="5"/>
        <v>1</v>
      </c>
      <c r="P10" s="65">
        <f>VLOOKUP($A10,'Return Data'!$B$7:$R$2843,15,0)</f>
        <v>13.036199999999999</v>
      </c>
      <c r="Q10" s="66">
        <f t="shared" si="6"/>
        <v>7</v>
      </c>
      <c r="R10" s="65">
        <f>VLOOKUP($A10,'Return Data'!$B$7:$R$2843,16,0)</f>
        <v>19.886199999999999</v>
      </c>
      <c r="S10" s="67">
        <f t="shared" si="7"/>
        <v>1</v>
      </c>
    </row>
    <row r="11" spans="1:20" x14ac:dyDescent="0.3">
      <c r="A11" s="63" t="s">
        <v>33</v>
      </c>
      <c r="B11" s="64">
        <f>VLOOKUP($A11,'Return Data'!$B$7:$R$2843,3,0)</f>
        <v>44344</v>
      </c>
      <c r="C11" s="65">
        <f>VLOOKUP($A11,'Return Data'!$B$7:$R$2843,4,0)</f>
        <v>13.91</v>
      </c>
      <c r="D11" s="65">
        <f>VLOOKUP($A11,'Return Data'!$B$7:$R$2843,10,0)</f>
        <v>7.4961000000000002</v>
      </c>
      <c r="E11" s="66">
        <f t="shared" si="0"/>
        <v>9</v>
      </c>
      <c r="F11" s="65">
        <f>VLOOKUP($A11,'Return Data'!$B$7:$R$2843,11,0)</f>
        <v>24.6416</v>
      </c>
      <c r="G11" s="66">
        <f t="shared" si="1"/>
        <v>7</v>
      </c>
      <c r="H11" s="65">
        <f>VLOOKUP($A11,'Return Data'!$B$7:$R$2843,12,0)</f>
        <v>36.238999999999997</v>
      </c>
      <c r="I11" s="66">
        <f t="shared" si="2"/>
        <v>9</v>
      </c>
      <c r="J11" s="65">
        <f>VLOOKUP($A11,'Return Data'!$B$7:$R$2843,13,0)</f>
        <v>65.595200000000006</v>
      </c>
      <c r="K11" s="66">
        <f t="shared" si="3"/>
        <v>11</v>
      </c>
      <c r="L11" s="65">
        <f>VLOOKUP($A11,'Return Data'!$B$7:$R$2843,17,0)</f>
        <v>14.3713</v>
      </c>
      <c r="M11" s="66">
        <f t="shared" si="4"/>
        <v>10</v>
      </c>
      <c r="N11" s="65"/>
      <c r="O11" s="66"/>
      <c r="P11" s="65"/>
      <c r="Q11" s="66"/>
      <c r="R11" s="65">
        <f>VLOOKUP($A11,'Return Data'!$B$7:$R$2843,16,0)</f>
        <v>12.6404</v>
      </c>
      <c r="S11" s="67">
        <f t="shared" si="7"/>
        <v>13</v>
      </c>
    </row>
    <row r="12" spans="1:20" x14ac:dyDescent="0.3">
      <c r="A12" s="63" t="s">
        <v>34</v>
      </c>
      <c r="B12" s="64">
        <f>VLOOKUP($A12,'Return Data'!$B$7:$R$2843,3,0)</f>
        <v>44344</v>
      </c>
      <c r="C12" s="65">
        <f>VLOOKUP($A12,'Return Data'!$B$7:$R$2843,4,0)</f>
        <v>72.489999999999995</v>
      </c>
      <c r="D12" s="65">
        <f>VLOOKUP($A12,'Return Data'!$B$7:$R$2843,10,0)</f>
        <v>14.409700000000001</v>
      </c>
      <c r="E12" s="66">
        <f t="shared" si="0"/>
        <v>1</v>
      </c>
      <c r="F12" s="65">
        <f>VLOOKUP($A12,'Return Data'!$B$7:$R$2843,11,0)</f>
        <v>41.031100000000002</v>
      </c>
      <c r="G12" s="66">
        <f t="shared" si="1"/>
        <v>1</v>
      </c>
      <c r="H12" s="65">
        <f>VLOOKUP($A12,'Return Data'!$B$7:$R$2843,12,0)</f>
        <v>58.5867</v>
      </c>
      <c r="I12" s="66">
        <f t="shared" si="2"/>
        <v>1</v>
      </c>
      <c r="J12" s="65">
        <f>VLOOKUP($A12,'Return Data'!$B$7:$R$2843,13,0)</f>
        <v>119.4007</v>
      </c>
      <c r="K12" s="66">
        <f t="shared" si="3"/>
        <v>1</v>
      </c>
      <c r="L12" s="65">
        <f>VLOOKUP($A12,'Return Data'!$B$7:$R$2843,17,0)</f>
        <v>17.257100000000001</v>
      </c>
      <c r="M12" s="66">
        <f t="shared" si="4"/>
        <v>3</v>
      </c>
      <c r="N12" s="65">
        <f>VLOOKUP($A12,'Return Data'!$B$7:$R$2843,14,0)</f>
        <v>8.8482000000000003</v>
      </c>
      <c r="O12" s="66">
        <f t="shared" si="5"/>
        <v>7</v>
      </c>
      <c r="P12" s="65">
        <f>VLOOKUP($A12,'Return Data'!$B$7:$R$2843,15,0)</f>
        <v>16.188400000000001</v>
      </c>
      <c r="Q12" s="66">
        <f t="shared" si="6"/>
        <v>1</v>
      </c>
      <c r="R12" s="65">
        <f>VLOOKUP($A12,'Return Data'!$B$7:$R$2843,16,0)</f>
        <v>16.1477</v>
      </c>
      <c r="S12" s="67">
        <f t="shared" si="7"/>
        <v>4</v>
      </c>
    </row>
    <row r="13" spans="1:20" x14ac:dyDescent="0.3">
      <c r="A13" s="63" t="s">
        <v>35</v>
      </c>
      <c r="B13" s="64">
        <f>VLOOKUP($A13,'Return Data'!$B$7:$R$2843,3,0)</f>
        <v>44344</v>
      </c>
      <c r="C13" s="65">
        <f>VLOOKUP($A13,'Return Data'!$B$7:$R$2843,4,0)</f>
        <v>14.797000000000001</v>
      </c>
      <c r="D13" s="65">
        <f>VLOOKUP($A13,'Return Data'!$B$7:$R$2843,10,0)</f>
        <v>5.6627000000000001</v>
      </c>
      <c r="E13" s="66">
        <f t="shared" si="0"/>
        <v>14</v>
      </c>
      <c r="F13" s="65">
        <f>VLOOKUP($A13,'Return Data'!$B$7:$R$2843,11,0)</f>
        <v>14.444599999999999</v>
      </c>
      <c r="G13" s="66">
        <f t="shared" si="1"/>
        <v>16</v>
      </c>
      <c r="H13" s="65">
        <f>VLOOKUP($A13,'Return Data'!$B$7:$R$2843,12,0)</f>
        <v>26.760400000000001</v>
      </c>
      <c r="I13" s="66">
        <f t="shared" si="2"/>
        <v>16</v>
      </c>
      <c r="J13" s="65">
        <f>VLOOKUP($A13,'Return Data'!$B$7:$R$2843,13,0)</f>
        <v>55.394799999999996</v>
      </c>
      <c r="K13" s="66">
        <f t="shared" si="3"/>
        <v>14</v>
      </c>
      <c r="L13" s="65">
        <f>VLOOKUP($A13,'Return Data'!$B$7:$R$2843,17,0)</f>
        <v>11.0404</v>
      </c>
      <c r="M13" s="66">
        <f t="shared" si="4"/>
        <v>15</v>
      </c>
      <c r="N13" s="65">
        <f>VLOOKUP($A13,'Return Data'!$B$7:$R$2843,14,0)</f>
        <v>4.0602999999999998</v>
      </c>
      <c r="O13" s="66">
        <f t="shared" si="5"/>
        <v>11</v>
      </c>
      <c r="P13" s="65">
        <f>VLOOKUP($A13,'Return Data'!$B$7:$R$2843,15,0)</f>
        <v>8.8393999999999995</v>
      </c>
      <c r="Q13" s="66">
        <f t="shared" si="6"/>
        <v>12</v>
      </c>
      <c r="R13" s="65">
        <f>VLOOKUP($A13,'Return Data'!$B$7:$R$2843,16,0)</f>
        <v>7.0827</v>
      </c>
      <c r="S13" s="67">
        <f t="shared" si="7"/>
        <v>16</v>
      </c>
    </row>
    <row r="14" spans="1:20" x14ac:dyDescent="0.3">
      <c r="A14" s="63" t="s">
        <v>36</v>
      </c>
      <c r="B14" s="64">
        <f>VLOOKUP($A14,'Return Data'!$B$7:$R$2843,3,0)</f>
        <v>44344</v>
      </c>
      <c r="C14" s="65">
        <f>VLOOKUP($A14,'Return Data'!$B$7:$R$2843,4,0)</f>
        <v>356.46937773972297</v>
      </c>
      <c r="D14" s="65">
        <f>VLOOKUP($A14,'Return Data'!$B$7:$R$2843,10,0)</f>
        <v>6.1083999999999996</v>
      </c>
      <c r="E14" s="66">
        <f t="shared" si="0"/>
        <v>12</v>
      </c>
      <c r="F14" s="65">
        <f>VLOOKUP($A14,'Return Data'!$B$7:$R$2843,11,0)</f>
        <v>23.4955</v>
      </c>
      <c r="G14" s="66">
        <f t="shared" si="1"/>
        <v>10</v>
      </c>
      <c r="H14" s="65">
        <f>VLOOKUP($A14,'Return Data'!$B$7:$R$2843,12,0)</f>
        <v>39.459200000000003</v>
      </c>
      <c r="I14" s="66">
        <f t="shared" si="2"/>
        <v>6</v>
      </c>
      <c r="J14" s="65">
        <f>VLOOKUP($A14,'Return Data'!$B$7:$R$2843,13,0)</f>
        <v>70.023499999999999</v>
      </c>
      <c r="K14" s="66">
        <f t="shared" si="3"/>
        <v>8</v>
      </c>
      <c r="L14" s="65">
        <f>VLOOKUP($A14,'Return Data'!$B$7:$R$2843,17,0)</f>
        <v>16.223500000000001</v>
      </c>
      <c r="M14" s="66">
        <f t="shared" si="4"/>
        <v>5</v>
      </c>
      <c r="N14" s="65">
        <f>VLOOKUP($A14,'Return Data'!$B$7:$R$2843,14,0)</f>
        <v>11.703900000000001</v>
      </c>
      <c r="O14" s="66">
        <f t="shared" si="5"/>
        <v>4</v>
      </c>
      <c r="P14" s="65">
        <f>VLOOKUP($A14,'Return Data'!$B$7:$R$2843,15,0)</f>
        <v>15.782400000000001</v>
      </c>
      <c r="Q14" s="66">
        <f t="shared" si="6"/>
        <v>2</v>
      </c>
      <c r="R14" s="65">
        <f>VLOOKUP($A14,'Return Data'!$B$7:$R$2843,16,0)</f>
        <v>16.053999999999998</v>
      </c>
      <c r="S14" s="67">
        <f t="shared" si="7"/>
        <v>5</v>
      </c>
    </row>
    <row r="15" spans="1:20" x14ac:dyDescent="0.3">
      <c r="A15" s="63" t="s">
        <v>37</v>
      </c>
      <c r="B15" s="64">
        <f>VLOOKUP($A15,'Return Data'!$B$7:$R$2843,3,0)</f>
        <v>44344</v>
      </c>
      <c r="C15" s="65">
        <f>VLOOKUP($A15,'Return Data'!$B$7:$R$2843,4,0)</f>
        <v>49.054000000000002</v>
      </c>
      <c r="D15" s="65">
        <f>VLOOKUP($A15,'Return Data'!$B$7:$R$2843,10,0)</f>
        <v>9.3345000000000002</v>
      </c>
      <c r="E15" s="66">
        <f t="shared" si="0"/>
        <v>5</v>
      </c>
      <c r="F15" s="65">
        <f>VLOOKUP($A15,'Return Data'!$B$7:$R$2843,11,0)</f>
        <v>25.6892</v>
      </c>
      <c r="G15" s="66">
        <f t="shared" si="1"/>
        <v>6</v>
      </c>
      <c r="H15" s="65">
        <f>VLOOKUP($A15,'Return Data'!$B$7:$R$2843,12,0)</f>
        <v>37.8386</v>
      </c>
      <c r="I15" s="66">
        <f t="shared" si="2"/>
        <v>8</v>
      </c>
      <c r="J15" s="65">
        <f>VLOOKUP($A15,'Return Data'!$B$7:$R$2843,13,0)</f>
        <v>74.619100000000003</v>
      </c>
      <c r="K15" s="66">
        <f t="shared" si="3"/>
        <v>5</v>
      </c>
      <c r="L15" s="65">
        <f>VLOOKUP($A15,'Return Data'!$B$7:$R$2843,17,0)</f>
        <v>15.008800000000001</v>
      </c>
      <c r="M15" s="66">
        <f t="shared" si="4"/>
        <v>7</v>
      </c>
      <c r="N15" s="65">
        <f>VLOOKUP($A15,'Return Data'!$B$7:$R$2843,14,0)</f>
        <v>10.1709</v>
      </c>
      <c r="O15" s="66">
        <f t="shared" si="5"/>
        <v>6</v>
      </c>
      <c r="P15" s="65">
        <f>VLOOKUP($A15,'Return Data'!$B$7:$R$2843,15,0)</f>
        <v>14.631</v>
      </c>
      <c r="Q15" s="66">
        <f t="shared" si="6"/>
        <v>5</v>
      </c>
      <c r="R15" s="65">
        <f>VLOOKUP($A15,'Return Data'!$B$7:$R$2843,16,0)</f>
        <v>14.9818</v>
      </c>
      <c r="S15" s="67">
        <f t="shared" si="7"/>
        <v>9</v>
      </c>
    </row>
    <row r="16" spans="1:20" x14ac:dyDescent="0.3">
      <c r="A16" s="63" t="s">
        <v>38</v>
      </c>
      <c r="B16" s="64">
        <f>VLOOKUP($A16,'Return Data'!$B$7:$R$2843,3,0)</f>
        <v>44344</v>
      </c>
      <c r="C16" s="65">
        <f>VLOOKUP($A16,'Return Data'!$B$7:$R$2843,4,0)</f>
        <v>103.7761</v>
      </c>
      <c r="D16" s="65">
        <f>VLOOKUP($A16,'Return Data'!$B$7:$R$2843,10,0)</f>
        <v>8.6292000000000009</v>
      </c>
      <c r="E16" s="66">
        <f t="shared" si="0"/>
        <v>6</v>
      </c>
      <c r="F16" s="65">
        <f>VLOOKUP($A16,'Return Data'!$B$7:$R$2843,11,0)</f>
        <v>27.442599999999999</v>
      </c>
      <c r="G16" s="66">
        <f t="shared" si="1"/>
        <v>5</v>
      </c>
      <c r="H16" s="65">
        <f>VLOOKUP($A16,'Return Data'!$B$7:$R$2843,12,0)</f>
        <v>40.126600000000003</v>
      </c>
      <c r="I16" s="66">
        <f t="shared" si="2"/>
        <v>5</v>
      </c>
      <c r="J16" s="65">
        <f>VLOOKUP($A16,'Return Data'!$B$7:$R$2843,13,0)</f>
        <v>79.238299999999995</v>
      </c>
      <c r="K16" s="66">
        <f t="shared" si="3"/>
        <v>4</v>
      </c>
      <c r="L16" s="65">
        <f>VLOOKUP($A16,'Return Data'!$B$7:$R$2843,17,0)</f>
        <v>16.486899999999999</v>
      </c>
      <c r="M16" s="66">
        <f t="shared" si="4"/>
        <v>4</v>
      </c>
      <c r="N16" s="65">
        <f>VLOOKUP($A16,'Return Data'!$B$7:$R$2843,14,0)</f>
        <v>12.2224</v>
      </c>
      <c r="O16" s="66">
        <f t="shared" si="5"/>
        <v>3</v>
      </c>
      <c r="P16" s="65">
        <f>VLOOKUP($A16,'Return Data'!$B$7:$R$2843,15,0)</f>
        <v>15.5349</v>
      </c>
      <c r="Q16" s="66">
        <f t="shared" si="6"/>
        <v>3</v>
      </c>
      <c r="R16" s="65">
        <f>VLOOKUP($A16,'Return Data'!$B$7:$R$2843,16,0)</f>
        <v>15.766299999999999</v>
      </c>
      <c r="S16" s="67">
        <f t="shared" si="7"/>
        <v>6</v>
      </c>
    </row>
    <row r="17" spans="1:19" x14ac:dyDescent="0.3">
      <c r="A17" s="63" t="s">
        <v>39</v>
      </c>
      <c r="B17" s="64">
        <f>VLOOKUP($A17,'Return Data'!$B$7:$R$2843,3,0)</f>
        <v>44344</v>
      </c>
      <c r="C17" s="65">
        <f>VLOOKUP($A17,'Return Data'!$B$7:$R$2843,4,0)</f>
        <v>70.42</v>
      </c>
      <c r="D17" s="65">
        <f>VLOOKUP($A17,'Return Data'!$B$7:$R$2843,10,0)</f>
        <v>8.5891000000000002</v>
      </c>
      <c r="E17" s="66">
        <f t="shared" si="0"/>
        <v>7</v>
      </c>
      <c r="F17" s="65">
        <f>VLOOKUP($A17,'Return Data'!$B$7:$R$2843,11,0)</f>
        <v>23.630600000000001</v>
      </c>
      <c r="G17" s="66">
        <f t="shared" si="1"/>
        <v>9</v>
      </c>
      <c r="H17" s="65">
        <f>VLOOKUP($A17,'Return Data'!$B$7:$R$2843,12,0)</f>
        <v>40.643099999999997</v>
      </c>
      <c r="I17" s="66">
        <f t="shared" si="2"/>
        <v>4</v>
      </c>
      <c r="J17" s="65">
        <f>VLOOKUP($A17,'Return Data'!$B$7:$R$2843,13,0)</f>
        <v>71.965800000000002</v>
      </c>
      <c r="K17" s="66">
        <f t="shared" si="3"/>
        <v>6</v>
      </c>
      <c r="L17" s="65">
        <f>VLOOKUP($A17,'Return Data'!$B$7:$R$2843,17,0)</f>
        <v>11.841900000000001</v>
      </c>
      <c r="M17" s="66">
        <f t="shared" si="4"/>
        <v>13</v>
      </c>
      <c r="N17" s="65">
        <f>VLOOKUP($A17,'Return Data'!$B$7:$R$2843,14,0)</f>
        <v>10.2951</v>
      </c>
      <c r="O17" s="66">
        <f t="shared" si="5"/>
        <v>5</v>
      </c>
      <c r="P17" s="65">
        <f>VLOOKUP($A17,'Return Data'!$B$7:$R$2843,15,0)</f>
        <v>11.543699999999999</v>
      </c>
      <c r="Q17" s="66">
        <f t="shared" si="6"/>
        <v>10</v>
      </c>
      <c r="R17" s="65">
        <f>VLOOKUP($A17,'Return Data'!$B$7:$R$2843,16,0)</f>
        <v>13.4779</v>
      </c>
      <c r="S17" s="67">
        <f t="shared" si="7"/>
        <v>12</v>
      </c>
    </row>
    <row r="18" spans="1:19" x14ac:dyDescent="0.3">
      <c r="A18" s="63" t="s">
        <v>40</v>
      </c>
      <c r="B18" s="64">
        <f>VLOOKUP($A18,'Return Data'!$B$7:$R$2843,3,0)</f>
        <v>44344</v>
      </c>
      <c r="C18" s="65">
        <f>VLOOKUP($A18,'Return Data'!$B$7:$R$2843,4,0)</f>
        <v>171.58109999999999</v>
      </c>
      <c r="D18" s="65">
        <f>VLOOKUP($A18,'Return Data'!$B$7:$R$2843,10,0)</f>
        <v>5.2279</v>
      </c>
      <c r="E18" s="66">
        <f t="shared" si="0"/>
        <v>15</v>
      </c>
      <c r="F18" s="65">
        <f>VLOOKUP($A18,'Return Data'!$B$7:$R$2843,11,0)</f>
        <v>16.751100000000001</v>
      </c>
      <c r="G18" s="66">
        <f t="shared" si="1"/>
        <v>15</v>
      </c>
      <c r="H18" s="65">
        <f>VLOOKUP($A18,'Return Data'!$B$7:$R$2843,12,0)</f>
        <v>28.346800000000002</v>
      </c>
      <c r="I18" s="66">
        <f t="shared" si="2"/>
        <v>15</v>
      </c>
      <c r="J18" s="65">
        <f>VLOOKUP($A18,'Return Data'!$B$7:$R$2843,13,0)</f>
        <v>54.5276</v>
      </c>
      <c r="K18" s="66">
        <f t="shared" si="3"/>
        <v>15</v>
      </c>
      <c r="L18" s="65">
        <f>VLOOKUP($A18,'Return Data'!$B$7:$R$2843,17,0)</f>
        <v>12.0031</v>
      </c>
      <c r="M18" s="66">
        <f t="shared" si="4"/>
        <v>12</v>
      </c>
      <c r="N18" s="65">
        <f>VLOOKUP($A18,'Return Data'!$B$7:$R$2843,14,0)</f>
        <v>7.2812000000000001</v>
      </c>
      <c r="O18" s="66">
        <f t="shared" si="5"/>
        <v>10</v>
      </c>
      <c r="P18" s="65">
        <f>VLOOKUP($A18,'Return Data'!$B$7:$R$2843,15,0)</f>
        <v>14.6677</v>
      </c>
      <c r="Q18" s="66">
        <f t="shared" si="6"/>
        <v>4</v>
      </c>
      <c r="R18" s="65">
        <f>VLOOKUP($A18,'Return Data'!$B$7:$R$2843,16,0)</f>
        <v>18.289200000000001</v>
      </c>
      <c r="S18" s="67">
        <f t="shared" si="7"/>
        <v>2</v>
      </c>
    </row>
    <row r="19" spans="1:19" x14ac:dyDescent="0.3">
      <c r="A19" s="63" t="s">
        <v>41</v>
      </c>
      <c r="B19" s="64">
        <f>VLOOKUP($A19,'Return Data'!$B$7:$R$2843,3,0)</f>
        <v>44344</v>
      </c>
      <c r="C19" s="65">
        <f>VLOOKUP($A19,'Return Data'!$B$7:$R$2843,4,0)</f>
        <v>13.1927</v>
      </c>
      <c r="D19" s="65">
        <f>VLOOKUP($A19,'Return Data'!$B$7:$R$2843,10,0)</f>
        <v>9.6686999999999994</v>
      </c>
      <c r="E19" s="66">
        <f t="shared" si="0"/>
        <v>4</v>
      </c>
      <c r="F19" s="65">
        <f>VLOOKUP($A19,'Return Data'!$B$7:$R$2843,11,0)</f>
        <v>22.983599999999999</v>
      </c>
      <c r="G19" s="66">
        <f t="shared" si="1"/>
        <v>11</v>
      </c>
      <c r="H19" s="65">
        <f>VLOOKUP($A19,'Return Data'!$B$7:$R$2843,12,0)</f>
        <v>32.3001</v>
      </c>
      <c r="I19" s="66">
        <f t="shared" si="2"/>
        <v>12</v>
      </c>
      <c r="J19" s="65">
        <f>VLOOKUP($A19,'Return Data'!$B$7:$R$2843,13,0)</f>
        <v>58.997999999999998</v>
      </c>
      <c r="K19" s="66">
        <f t="shared" si="3"/>
        <v>13</v>
      </c>
      <c r="L19" s="65">
        <f>VLOOKUP($A19,'Return Data'!$B$7:$R$2843,17,0)</f>
        <v>15.0649</v>
      </c>
      <c r="M19" s="66">
        <f t="shared" si="4"/>
        <v>6</v>
      </c>
      <c r="N19" s="65"/>
      <c r="O19" s="66"/>
      <c r="P19" s="65"/>
      <c r="Q19" s="66"/>
      <c r="R19" s="65">
        <f>VLOOKUP($A19,'Return Data'!$B$7:$R$2843,16,0)</f>
        <v>10.110900000000001</v>
      </c>
      <c r="S19" s="67">
        <f t="shared" si="7"/>
        <v>14</v>
      </c>
    </row>
    <row r="20" spans="1:19" x14ac:dyDescent="0.3">
      <c r="A20" s="63" t="s">
        <v>42</v>
      </c>
      <c r="B20" s="64">
        <f>VLOOKUP($A20,'Return Data'!$B$7:$R$2843,3,0)</f>
        <v>44344</v>
      </c>
      <c r="C20" s="65">
        <f>VLOOKUP($A20,'Return Data'!$B$7:$R$2843,4,0)</f>
        <v>12.552300000000001</v>
      </c>
      <c r="D20" s="65">
        <f>VLOOKUP($A20,'Return Data'!$B$7:$R$2843,10,0)</f>
        <v>8.2271999999999998</v>
      </c>
      <c r="E20" s="66">
        <f t="shared" si="0"/>
        <v>8</v>
      </c>
      <c r="F20" s="65">
        <f>VLOOKUP($A20,'Return Data'!$B$7:$R$2843,11,0)</f>
        <v>19.6905</v>
      </c>
      <c r="G20" s="66">
        <f t="shared" si="1"/>
        <v>14</v>
      </c>
      <c r="H20" s="65">
        <f>VLOOKUP($A20,'Return Data'!$B$7:$R$2843,12,0)</f>
        <v>28.5398</v>
      </c>
      <c r="I20" s="66">
        <f t="shared" si="2"/>
        <v>14</v>
      </c>
      <c r="J20" s="65">
        <f>VLOOKUP($A20,'Return Data'!$B$7:$R$2843,13,0)</f>
        <v>54.188099999999999</v>
      </c>
      <c r="K20" s="66">
        <f t="shared" si="3"/>
        <v>16</v>
      </c>
      <c r="L20" s="65">
        <f>VLOOKUP($A20,'Return Data'!$B$7:$R$2843,17,0)</f>
        <v>13.7926</v>
      </c>
      <c r="M20" s="66">
        <f t="shared" si="4"/>
        <v>11</v>
      </c>
      <c r="N20" s="65"/>
      <c r="O20" s="66"/>
      <c r="P20" s="65"/>
      <c r="Q20" s="66"/>
      <c r="R20" s="65">
        <f>VLOOKUP($A20,'Return Data'!$B$7:$R$2843,16,0)</f>
        <v>8.3972999999999995</v>
      </c>
      <c r="S20" s="67">
        <f t="shared" si="7"/>
        <v>15</v>
      </c>
    </row>
    <row r="21" spans="1:19" x14ac:dyDescent="0.3">
      <c r="A21" s="63" t="s">
        <v>43</v>
      </c>
      <c r="B21" s="64">
        <f>VLOOKUP($A21,'Return Data'!$B$7:$R$2843,3,0)</f>
        <v>44344</v>
      </c>
      <c r="C21" s="65">
        <f>VLOOKUP($A21,'Return Data'!$B$7:$R$2843,4,0)</f>
        <v>338.67770000000002</v>
      </c>
      <c r="D21" s="65">
        <f>VLOOKUP($A21,'Return Data'!$B$7:$R$2843,10,0)</f>
        <v>6.0147000000000004</v>
      </c>
      <c r="E21" s="66">
        <f t="shared" si="0"/>
        <v>13</v>
      </c>
      <c r="F21" s="65">
        <f>VLOOKUP($A21,'Return Data'!$B$7:$R$2843,11,0)</f>
        <v>33.773400000000002</v>
      </c>
      <c r="G21" s="66">
        <f t="shared" si="1"/>
        <v>2</v>
      </c>
      <c r="H21" s="65">
        <f>VLOOKUP($A21,'Return Data'!$B$7:$R$2843,12,0)</f>
        <v>49.586799999999997</v>
      </c>
      <c r="I21" s="66">
        <f t="shared" si="2"/>
        <v>2</v>
      </c>
      <c r="J21" s="65">
        <f>VLOOKUP($A21,'Return Data'!$B$7:$R$2843,13,0)</f>
        <v>90.501000000000005</v>
      </c>
      <c r="K21" s="66">
        <f t="shared" si="3"/>
        <v>2</v>
      </c>
      <c r="L21" s="65">
        <f>VLOOKUP($A21,'Return Data'!$B$7:$R$2843,17,0)</f>
        <v>14.530799999999999</v>
      </c>
      <c r="M21" s="66">
        <f t="shared" si="4"/>
        <v>9</v>
      </c>
      <c r="N21" s="65">
        <f>VLOOKUP($A21,'Return Data'!$B$7:$R$2843,14,0)</f>
        <v>8.5245999999999995</v>
      </c>
      <c r="O21" s="66">
        <f t="shared" si="5"/>
        <v>8</v>
      </c>
      <c r="P21" s="65">
        <f>VLOOKUP($A21,'Return Data'!$B$7:$R$2843,15,0)</f>
        <v>12.7332</v>
      </c>
      <c r="Q21" s="66">
        <f t="shared" si="6"/>
        <v>9</v>
      </c>
      <c r="R21" s="65">
        <f>VLOOKUP($A21,'Return Data'!$B$7:$R$2843,16,0)</f>
        <v>17.0992</v>
      </c>
      <c r="S21" s="67">
        <f t="shared" si="7"/>
        <v>3</v>
      </c>
    </row>
    <row r="22" spans="1:19" x14ac:dyDescent="0.3">
      <c r="A22" s="63" t="s">
        <v>44</v>
      </c>
      <c r="B22" s="64">
        <f>VLOOKUP($A22,'Return Data'!$B$7:$R$2843,3,0)</f>
        <v>44344</v>
      </c>
      <c r="C22" s="65">
        <f>VLOOKUP($A22,'Return Data'!$B$7:$R$2843,4,0)</f>
        <v>14.32</v>
      </c>
      <c r="D22" s="65">
        <f>VLOOKUP($A22,'Return Data'!$B$7:$R$2843,10,0)</f>
        <v>4.6783999999999999</v>
      </c>
      <c r="E22" s="66">
        <f t="shared" si="0"/>
        <v>16</v>
      </c>
      <c r="F22" s="65">
        <f>VLOOKUP($A22,'Return Data'!$B$7:$R$2843,11,0)</f>
        <v>22.1843</v>
      </c>
      <c r="G22" s="66">
        <f t="shared" si="1"/>
        <v>12</v>
      </c>
      <c r="H22" s="65">
        <f>VLOOKUP($A22,'Return Data'!$B$7:$R$2843,12,0)</f>
        <v>30.537800000000001</v>
      </c>
      <c r="I22" s="66">
        <f t="shared" si="2"/>
        <v>13</v>
      </c>
      <c r="J22" s="65">
        <f>VLOOKUP($A22,'Return Data'!$B$7:$R$2843,13,0)</f>
        <v>62.912399999999998</v>
      </c>
      <c r="K22" s="66">
        <f t="shared" si="3"/>
        <v>12</v>
      </c>
      <c r="L22" s="65">
        <f>VLOOKUP($A22,'Return Data'!$B$7:$R$2843,17,0)</f>
        <v>14.7559</v>
      </c>
      <c r="M22" s="66">
        <f t="shared" si="4"/>
        <v>8</v>
      </c>
      <c r="N22" s="65"/>
      <c r="O22" s="66"/>
      <c r="P22" s="65"/>
      <c r="Q22" s="66"/>
      <c r="R22" s="65">
        <f>VLOOKUP($A22,'Return Data'!$B$7:$R$2843,16,0)</f>
        <v>15.583</v>
      </c>
      <c r="S22" s="67">
        <f t="shared" si="7"/>
        <v>7</v>
      </c>
    </row>
    <row r="23" spans="1:19" x14ac:dyDescent="0.3">
      <c r="A23" s="63" t="s">
        <v>45</v>
      </c>
      <c r="B23" s="64">
        <f>VLOOKUP($A23,'Return Data'!$B$7:$R$2843,3,0)</f>
        <v>44344</v>
      </c>
      <c r="C23" s="65">
        <f>VLOOKUP($A23,'Return Data'!$B$7:$R$2843,4,0)</f>
        <v>87.4161</v>
      </c>
      <c r="D23" s="65">
        <f>VLOOKUP($A23,'Return Data'!$B$7:$R$2843,10,0)</f>
        <v>6.6482999999999999</v>
      </c>
      <c r="E23" s="66">
        <f t="shared" si="0"/>
        <v>10</v>
      </c>
      <c r="F23" s="65">
        <f>VLOOKUP($A23,'Return Data'!$B$7:$R$2843,11,0)</f>
        <v>21.817499999999999</v>
      </c>
      <c r="G23" s="66">
        <f t="shared" si="1"/>
        <v>13</v>
      </c>
      <c r="H23" s="65">
        <f>VLOOKUP($A23,'Return Data'!$B$7:$R$2843,12,0)</f>
        <v>35.591099999999997</v>
      </c>
      <c r="I23" s="66">
        <f t="shared" si="2"/>
        <v>11</v>
      </c>
      <c r="J23" s="65">
        <f>VLOOKUP($A23,'Return Data'!$B$7:$R$2843,13,0)</f>
        <v>66.633799999999994</v>
      </c>
      <c r="K23" s="66">
        <f t="shared" si="3"/>
        <v>10</v>
      </c>
      <c r="L23" s="65">
        <f>VLOOKUP($A23,'Return Data'!$B$7:$R$2843,17,0)</f>
        <v>18.6282</v>
      </c>
      <c r="M23" s="66">
        <f t="shared" si="4"/>
        <v>2</v>
      </c>
      <c r="N23" s="65">
        <f>VLOOKUP($A23,'Return Data'!$B$7:$R$2843,14,0)</f>
        <v>13.461</v>
      </c>
      <c r="O23" s="66">
        <f t="shared" si="5"/>
        <v>2</v>
      </c>
      <c r="P23" s="65">
        <f>VLOOKUP($A23,'Return Data'!$B$7:$R$2843,15,0)</f>
        <v>13.740500000000001</v>
      </c>
      <c r="Q23" s="66">
        <f t="shared" si="6"/>
        <v>6</v>
      </c>
      <c r="R23" s="65">
        <f>VLOOKUP($A23,'Return Data'!$B$7:$R$2843,16,0)</f>
        <v>14.643000000000001</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8.1289750000000005</v>
      </c>
      <c r="E25" s="74"/>
      <c r="F25" s="75">
        <f>AVERAGE(F8:F23)</f>
        <v>25.0837875</v>
      </c>
      <c r="G25" s="74"/>
      <c r="H25" s="75">
        <f>AVERAGE(H8:H23)</f>
        <v>37.525706249999992</v>
      </c>
      <c r="I25" s="74"/>
      <c r="J25" s="75">
        <f>AVERAGE(J8:J23)</f>
        <v>71.639099999999999</v>
      </c>
      <c r="K25" s="74"/>
      <c r="L25" s="75">
        <f>AVERAGE(L8:L23)</f>
        <v>14.556231249999998</v>
      </c>
      <c r="M25" s="74"/>
      <c r="N25" s="75">
        <f>AVERAGE(N8:N23)</f>
        <v>9.2337916666666668</v>
      </c>
      <c r="O25" s="74"/>
      <c r="P25" s="75">
        <f>AVERAGE(P8:P23)</f>
        <v>13.377816666666668</v>
      </c>
      <c r="Q25" s="74"/>
      <c r="R25" s="75">
        <f>AVERAGE(R8:R23)</f>
        <v>14.354362499999999</v>
      </c>
      <c r="S25" s="76"/>
    </row>
    <row r="26" spans="1:19" x14ac:dyDescent="0.3">
      <c r="A26" s="73" t="s">
        <v>28</v>
      </c>
      <c r="B26" s="74"/>
      <c r="C26" s="74"/>
      <c r="D26" s="75">
        <f>MIN(D8:D23)</f>
        <v>4.6783999999999999</v>
      </c>
      <c r="E26" s="74"/>
      <c r="F26" s="75">
        <f>MIN(F8:F23)</f>
        <v>14.444599999999999</v>
      </c>
      <c r="G26" s="74"/>
      <c r="H26" s="75">
        <f>MIN(H8:H23)</f>
        <v>26.760400000000001</v>
      </c>
      <c r="I26" s="74"/>
      <c r="J26" s="75">
        <f>MIN(J8:J23)</f>
        <v>54.188099999999999</v>
      </c>
      <c r="K26" s="74"/>
      <c r="L26" s="75">
        <f>MIN(L8:L23)</f>
        <v>10.624700000000001</v>
      </c>
      <c r="M26" s="74"/>
      <c r="N26" s="75">
        <f>MIN(N8:N23)</f>
        <v>2.6175000000000002</v>
      </c>
      <c r="O26" s="74"/>
      <c r="P26" s="75">
        <f>MIN(P8:P23)</f>
        <v>8.8393999999999995</v>
      </c>
      <c r="Q26" s="74"/>
      <c r="R26" s="75">
        <f>MIN(R8:R23)</f>
        <v>7.0827</v>
      </c>
      <c r="S26" s="76"/>
    </row>
    <row r="27" spans="1:19" ht="15" thickBot="1" x14ac:dyDescent="0.35">
      <c r="A27" s="77" t="s">
        <v>29</v>
      </c>
      <c r="B27" s="78"/>
      <c r="C27" s="78"/>
      <c r="D27" s="79">
        <f>MAX(D8:D23)</f>
        <v>14.409700000000001</v>
      </c>
      <c r="E27" s="78"/>
      <c r="F27" s="79">
        <f>MAX(F8:F23)</f>
        <v>41.031100000000002</v>
      </c>
      <c r="G27" s="78"/>
      <c r="H27" s="79">
        <f>MAX(H8:H23)</f>
        <v>58.5867</v>
      </c>
      <c r="I27" s="78"/>
      <c r="J27" s="79">
        <f>MAX(J8:J23)</f>
        <v>119.4007</v>
      </c>
      <c r="K27" s="78"/>
      <c r="L27" s="79">
        <f>MAX(L8:L23)</f>
        <v>19.503399999999999</v>
      </c>
      <c r="M27" s="78"/>
      <c r="N27" s="79">
        <f>MAX(N8:N23)</f>
        <v>13.5464</v>
      </c>
      <c r="O27" s="78"/>
      <c r="P27" s="79">
        <f>MAX(P8:P23)</f>
        <v>16.188400000000001</v>
      </c>
      <c r="Q27" s="78"/>
      <c r="R27" s="79">
        <f>MAX(R8:R23)</f>
        <v>19.886199999999999</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44344</v>
      </c>
      <c r="C8" s="65">
        <f>VLOOKUP($A8,'Return Data'!$B$7:$R$2843,4,0)</f>
        <v>614.44000000000005</v>
      </c>
      <c r="D8" s="65">
        <f>VLOOKUP($A8,'Return Data'!$B$7:$R$2843,10,0)</f>
        <v>6.6199000000000003</v>
      </c>
      <c r="E8" s="66">
        <f>RANK(D8,D$8:D$34,0)</f>
        <v>18</v>
      </c>
      <c r="F8" s="65">
        <f>VLOOKUP($A8,'Return Data'!$B$7:$R$2843,11,0)</f>
        <v>22.439900000000002</v>
      </c>
      <c r="G8" s="66">
        <f>RANK(F8,F$8:F$34,0)</f>
        <v>18</v>
      </c>
      <c r="H8" s="65">
        <f>VLOOKUP($A8,'Return Data'!$B$7:$R$2843,12,0)</f>
        <v>40.401699999999998</v>
      </c>
      <c r="I8" s="66">
        <f>RANK(H8,H$8:H$34,0)</f>
        <v>8</v>
      </c>
      <c r="J8" s="65">
        <f>VLOOKUP($A8,'Return Data'!$B$7:$R$2843,13,0)</f>
        <v>75.248900000000006</v>
      </c>
      <c r="K8" s="66">
        <f>RANK(J8,J$8:J$34,0)</f>
        <v>7</v>
      </c>
      <c r="L8" s="65">
        <f>VLOOKUP($A8,'Return Data'!$B$7:$R$2843,17,0)</f>
        <v>18.269600000000001</v>
      </c>
      <c r="M8" s="66">
        <f>RANK(L8,L$8:L$34,0)</f>
        <v>14</v>
      </c>
      <c r="N8" s="65">
        <f>VLOOKUP($A8,'Return Data'!$B$7:$R$2843,14,0)</f>
        <v>12.144600000000001</v>
      </c>
      <c r="O8" s="66">
        <f>RANK(N8,N$8:N$34,0)</f>
        <v>14</v>
      </c>
      <c r="P8" s="65">
        <f>VLOOKUP($A8,'Return Data'!$B$7:$R$2843,15,0)</f>
        <v>15.0982</v>
      </c>
      <c r="Q8" s="66">
        <f>RANK(P8,P$8:P$34,0)</f>
        <v>15</v>
      </c>
      <c r="R8" s="65">
        <f>VLOOKUP($A8,'Return Data'!$B$7:$R$2843,16,0)</f>
        <v>17.027899999999999</v>
      </c>
      <c r="S8" s="67">
        <f>RANK(R8,R$8:R$34,0)</f>
        <v>11</v>
      </c>
    </row>
    <row r="9" spans="1:20" x14ac:dyDescent="0.3">
      <c r="A9" s="63" t="s">
        <v>900</v>
      </c>
      <c r="B9" s="64">
        <f>VLOOKUP($A9,'Return Data'!$B$7:$R$2843,3,0)</f>
        <v>44344</v>
      </c>
      <c r="C9" s="65">
        <f>VLOOKUP($A9,'Return Data'!$B$7:$R$2843,4,0)</f>
        <v>17.97</v>
      </c>
      <c r="D9" s="65">
        <f>VLOOKUP($A9,'Return Data'!$B$7:$R$2843,10,0)</f>
        <v>9.2401</v>
      </c>
      <c r="E9" s="66">
        <f t="shared" ref="E9:E34" si="0">RANK(D9,D$8:D$34,0)</f>
        <v>8</v>
      </c>
      <c r="F9" s="65">
        <f>VLOOKUP($A9,'Return Data'!$B$7:$R$2843,11,0)</f>
        <v>23.335599999999999</v>
      </c>
      <c r="G9" s="66">
        <f t="shared" ref="G9:G34" si="1">RANK(F9,F$8:F$34,0)</f>
        <v>15</v>
      </c>
      <c r="H9" s="65">
        <f>VLOOKUP($A9,'Return Data'!$B$7:$R$2843,12,0)</f>
        <v>36.550199999999997</v>
      </c>
      <c r="I9" s="66">
        <f t="shared" ref="I9:I34" si="2">RANK(H9,H$8:H$34,0)</f>
        <v>16</v>
      </c>
      <c r="J9" s="65">
        <f>VLOOKUP($A9,'Return Data'!$B$7:$R$2843,13,0)</f>
        <v>69.049899999999994</v>
      </c>
      <c r="K9" s="66">
        <f t="shared" ref="K9:K34" si="3">RANK(J9,J$8:J$34,0)</f>
        <v>16</v>
      </c>
      <c r="L9" s="65">
        <f>VLOOKUP($A9,'Return Data'!$B$7:$R$2843,17,0)</f>
        <v>28.237400000000001</v>
      </c>
      <c r="M9" s="66">
        <f t="shared" ref="M9:M34" si="4">RANK(L9,L$8:L$34,0)</f>
        <v>1</v>
      </c>
      <c r="N9" s="65"/>
      <c r="O9" s="66"/>
      <c r="P9" s="65"/>
      <c r="Q9" s="66"/>
      <c r="R9" s="65">
        <f>VLOOKUP($A9,'Return Data'!$B$7:$R$2843,16,0)</f>
        <v>25.286200000000001</v>
      </c>
      <c r="S9" s="67">
        <f t="shared" ref="S9:S34" si="5">RANK(R9,R$8:R$34,0)</f>
        <v>2</v>
      </c>
    </row>
    <row r="10" spans="1:20" x14ac:dyDescent="0.3">
      <c r="A10" s="63" t="s">
        <v>902</v>
      </c>
      <c r="B10" s="64">
        <f>VLOOKUP($A10,'Return Data'!$B$7:$R$2843,3,0)</f>
        <v>44344</v>
      </c>
      <c r="C10" s="65">
        <f>VLOOKUP($A10,'Return Data'!$B$7:$R$2843,4,0)</f>
        <v>52.63</v>
      </c>
      <c r="D10" s="65">
        <f>VLOOKUP($A10,'Return Data'!$B$7:$R$2843,10,0)</f>
        <v>11.3627</v>
      </c>
      <c r="E10" s="66">
        <f t="shared" si="0"/>
        <v>2</v>
      </c>
      <c r="F10" s="65">
        <f>VLOOKUP($A10,'Return Data'!$B$7:$R$2843,11,0)</f>
        <v>22.026399999999999</v>
      </c>
      <c r="G10" s="66">
        <f t="shared" si="1"/>
        <v>20</v>
      </c>
      <c r="H10" s="65">
        <f>VLOOKUP($A10,'Return Data'!$B$7:$R$2843,12,0)</f>
        <v>35.819400000000002</v>
      </c>
      <c r="I10" s="66">
        <f t="shared" si="2"/>
        <v>20</v>
      </c>
      <c r="J10" s="65">
        <f>VLOOKUP($A10,'Return Data'!$B$7:$R$2843,13,0)</f>
        <v>65.711600000000004</v>
      </c>
      <c r="K10" s="66">
        <f t="shared" si="3"/>
        <v>19</v>
      </c>
      <c r="L10" s="65">
        <f>VLOOKUP($A10,'Return Data'!$B$7:$R$2843,17,0)</f>
        <v>19.398299999999999</v>
      </c>
      <c r="M10" s="66">
        <f t="shared" si="4"/>
        <v>8</v>
      </c>
      <c r="N10" s="65">
        <f>VLOOKUP($A10,'Return Data'!$B$7:$R$2843,14,0)</f>
        <v>9.0808999999999997</v>
      </c>
      <c r="O10" s="66">
        <f t="shared" ref="O10:O34" si="6">RANK(N10,N$8:N$34,0)</f>
        <v>21</v>
      </c>
      <c r="P10" s="65">
        <f>VLOOKUP($A10,'Return Data'!$B$7:$R$2843,15,0)</f>
        <v>13.412800000000001</v>
      </c>
      <c r="Q10" s="66">
        <f t="shared" ref="Q10:Q34" si="7">RANK(P10,P$8:P$34,0)</f>
        <v>17</v>
      </c>
      <c r="R10" s="65">
        <f>VLOOKUP($A10,'Return Data'!$B$7:$R$2843,16,0)</f>
        <v>13.2843</v>
      </c>
      <c r="S10" s="67">
        <f t="shared" si="5"/>
        <v>24</v>
      </c>
    </row>
    <row r="11" spans="1:20" x14ac:dyDescent="0.3">
      <c r="A11" s="63" t="s">
        <v>904</v>
      </c>
      <c r="B11" s="64">
        <f>VLOOKUP($A11,'Return Data'!$B$7:$R$2843,3,0)</f>
        <v>44344</v>
      </c>
      <c r="C11" s="65">
        <f>VLOOKUP($A11,'Return Data'!$B$7:$R$2843,4,0)</f>
        <v>149.06</v>
      </c>
      <c r="D11" s="65">
        <f>VLOOKUP($A11,'Return Data'!$B$7:$R$2843,10,0)</f>
        <v>6.4638</v>
      </c>
      <c r="E11" s="66">
        <f t="shared" si="0"/>
        <v>20</v>
      </c>
      <c r="F11" s="65">
        <f>VLOOKUP($A11,'Return Data'!$B$7:$R$2843,11,0)</f>
        <v>20.306699999999999</v>
      </c>
      <c r="G11" s="66">
        <f t="shared" si="1"/>
        <v>23</v>
      </c>
      <c r="H11" s="65">
        <f>VLOOKUP($A11,'Return Data'!$B$7:$R$2843,12,0)</f>
        <v>34.482100000000003</v>
      </c>
      <c r="I11" s="66">
        <f t="shared" si="2"/>
        <v>21</v>
      </c>
      <c r="J11" s="65">
        <f>VLOOKUP($A11,'Return Data'!$B$7:$R$2843,13,0)</f>
        <v>69.059799999999996</v>
      </c>
      <c r="K11" s="66">
        <f t="shared" si="3"/>
        <v>15</v>
      </c>
      <c r="L11" s="65">
        <f>VLOOKUP($A11,'Return Data'!$B$7:$R$2843,17,0)</f>
        <v>20.262699999999999</v>
      </c>
      <c r="M11" s="66">
        <f t="shared" si="4"/>
        <v>6</v>
      </c>
      <c r="N11" s="65">
        <f>VLOOKUP($A11,'Return Data'!$B$7:$R$2843,14,0)</f>
        <v>14.3285</v>
      </c>
      <c r="O11" s="66">
        <f t="shared" si="6"/>
        <v>8</v>
      </c>
      <c r="P11" s="65">
        <f>VLOOKUP($A11,'Return Data'!$B$7:$R$2843,15,0)</f>
        <v>19.258400000000002</v>
      </c>
      <c r="Q11" s="66">
        <f t="shared" si="7"/>
        <v>2</v>
      </c>
      <c r="R11" s="65">
        <f>VLOOKUP($A11,'Return Data'!$B$7:$R$2843,16,0)</f>
        <v>22.143000000000001</v>
      </c>
      <c r="S11" s="67">
        <f t="shared" si="5"/>
        <v>6</v>
      </c>
    </row>
    <row r="12" spans="1:20" x14ac:dyDescent="0.3">
      <c r="A12" s="63" t="s">
        <v>906</v>
      </c>
      <c r="B12" s="64">
        <f>VLOOKUP($A12,'Return Data'!$B$7:$R$2843,3,0)</f>
        <v>44344</v>
      </c>
      <c r="C12" s="65">
        <f>VLOOKUP($A12,'Return Data'!$B$7:$R$2843,4,0)</f>
        <v>343.35599999999999</v>
      </c>
      <c r="D12" s="65">
        <f>VLOOKUP($A12,'Return Data'!$B$7:$R$2843,10,0)</f>
        <v>10.0549</v>
      </c>
      <c r="E12" s="66">
        <f t="shared" si="0"/>
        <v>5</v>
      </c>
      <c r="F12" s="65">
        <f>VLOOKUP($A12,'Return Data'!$B$7:$R$2843,11,0)</f>
        <v>27.415199999999999</v>
      </c>
      <c r="G12" s="66">
        <f t="shared" si="1"/>
        <v>7</v>
      </c>
      <c r="H12" s="65">
        <f>VLOOKUP($A12,'Return Data'!$B$7:$R$2843,12,0)</f>
        <v>39.756300000000003</v>
      </c>
      <c r="I12" s="66">
        <f t="shared" si="2"/>
        <v>10</v>
      </c>
      <c r="J12" s="65">
        <f>VLOOKUP($A12,'Return Data'!$B$7:$R$2843,13,0)</f>
        <v>73.863500000000002</v>
      </c>
      <c r="K12" s="66">
        <f t="shared" si="3"/>
        <v>9</v>
      </c>
      <c r="L12" s="65">
        <f>VLOOKUP($A12,'Return Data'!$B$7:$R$2843,17,0)</f>
        <v>20.217700000000001</v>
      </c>
      <c r="M12" s="66">
        <f t="shared" si="4"/>
        <v>7</v>
      </c>
      <c r="N12" s="65">
        <f>VLOOKUP($A12,'Return Data'!$B$7:$R$2843,14,0)</f>
        <v>14.762700000000001</v>
      </c>
      <c r="O12" s="66">
        <f t="shared" si="6"/>
        <v>6</v>
      </c>
      <c r="P12" s="65">
        <f>VLOOKUP($A12,'Return Data'!$B$7:$R$2843,15,0)</f>
        <v>17.178899999999999</v>
      </c>
      <c r="Q12" s="66">
        <f t="shared" si="7"/>
        <v>5</v>
      </c>
      <c r="R12" s="65">
        <f>VLOOKUP($A12,'Return Data'!$B$7:$R$2843,16,0)</f>
        <v>17.166599999999999</v>
      </c>
      <c r="S12" s="67">
        <f t="shared" si="5"/>
        <v>10</v>
      </c>
    </row>
    <row r="13" spans="1:20" x14ac:dyDescent="0.3">
      <c r="A13" s="63" t="s">
        <v>908</v>
      </c>
      <c r="B13" s="64">
        <f>VLOOKUP($A13,'Return Data'!$B$7:$R$2843,3,0)</f>
        <v>44344</v>
      </c>
      <c r="C13" s="65">
        <f>VLOOKUP($A13,'Return Data'!$B$7:$R$2843,4,0)</f>
        <v>49.777000000000001</v>
      </c>
      <c r="D13" s="65">
        <f>VLOOKUP($A13,'Return Data'!$B$7:$R$2843,10,0)</f>
        <v>6.3475000000000001</v>
      </c>
      <c r="E13" s="66">
        <f t="shared" si="0"/>
        <v>21</v>
      </c>
      <c r="F13" s="65">
        <f>VLOOKUP($A13,'Return Data'!$B$7:$R$2843,11,0)</f>
        <v>24.867000000000001</v>
      </c>
      <c r="G13" s="66">
        <f t="shared" si="1"/>
        <v>11</v>
      </c>
      <c r="H13" s="65">
        <f>VLOOKUP($A13,'Return Data'!$B$7:$R$2843,12,0)</f>
        <v>38.577399999999997</v>
      </c>
      <c r="I13" s="66">
        <f t="shared" si="2"/>
        <v>13</v>
      </c>
      <c r="J13" s="65">
        <f>VLOOKUP($A13,'Return Data'!$B$7:$R$2843,13,0)</f>
        <v>70.323400000000007</v>
      </c>
      <c r="K13" s="66">
        <f t="shared" si="3"/>
        <v>12</v>
      </c>
      <c r="L13" s="65">
        <f>VLOOKUP($A13,'Return Data'!$B$7:$R$2843,17,0)</f>
        <v>20.76</v>
      </c>
      <c r="M13" s="66">
        <f t="shared" si="4"/>
        <v>5</v>
      </c>
      <c r="N13" s="65">
        <f>VLOOKUP($A13,'Return Data'!$B$7:$R$2843,14,0)</f>
        <v>15.147500000000001</v>
      </c>
      <c r="O13" s="66">
        <f t="shared" si="6"/>
        <v>5</v>
      </c>
      <c r="P13" s="65">
        <f>VLOOKUP($A13,'Return Data'!$B$7:$R$2843,15,0)</f>
        <v>16.284099999999999</v>
      </c>
      <c r="Q13" s="66">
        <f t="shared" si="7"/>
        <v>8</v>
      </c>
      <c r="R13" s="65">
        <f>VLOOKUP($A13,'Return Data'!$B$7:$R$2843,16,0)</f>
        <v>16.000599999999999</v>
      </c>
      <c r="S13" s="67">
        <f t="shared" si="5"/>
        <v>16</v>
      </c>
    </row>
    <row r="14" spans="1:20" x14ac:dyDescent="0.3">
      <c r="A14" s="63" t="s">
        <v>911</v>
      </c>
      <c r="B14" s="64">
        <f>VLOOKUP($A14,'Return Data'!$B$7:$R$2843,3,0)</f>
        <v>44344</v>
      </c>
      <c r="C14" s="65">
        <f>VLOOKUP($A14,'Return Data'!$B$7:$R$2843,4,0)</f>
        <v>112.8351</v>
      </c>
      <c r="D14" s="65">
        <f>VLOOKUP($A14,'Return Data'!$B$7:$R$2843,10,0)</f>
        <v>6.8856000000000002</v>
      </c>
      <c r="E14" s="66">
        <f t="shared" si="0"/>
        <v>17</v>
      </c>
      <c r="F14" s="65">
        <f>VLOOKUP($A14,'Return Data'!$B$7:$R$2843,11,0)</f>
        <v>26.370200000000001</v>
      </c>
      <c r="G14" s="66">
        <f t="shared" si="1"/>
        <v>10</v>
      </c>
      <c r="H14" s="65">
        <f>VLOOKUP($A14,'Return Data'!$B$7:$R$2843,12,0)</f>
        <v>42.514299999999999</v>
      </c>
      <c r="I14" s="66">
        <f t="shared" si="2"/>
        <v>2</v>
      </c>
      <c r="J14" s="65">
        <f>VLOOKUP($A14,'Return Data'!$B$7:$R$2843,13,0)</f>
        <v>83.224999999999994</v>
      </c>
      <c r="K14" s="66">
        <f t="shared" si="3"/>
        <v>1</v>
      </c>
      <c r="L14" s="65">
        <f>VLOOKUP($A14,'Return Data'!$B$7:$R$2843,17,0)</f>
        <v>15.0586</v>
      </c>
      <c r="M14" s="66">
        <f t="shared" si="4"/>
        <v>21</v>
      </c>
      <c r="N14" s="65">
        <f>VLOOKUP($A14,'Return Data'!$B$7:$R$2843,14,0)</f>
        <v>10.4526</v>
      </c>
      <c r="O14" s="66">
        <f t="shared" si="6"/>
        <v>19</v>
      </c>
      <c r="P14" s="65">
        <f>VLOOKUP($A14,'Return Data'!$B$7:$R$2843,15,0)</f>
        <v>12.046099999999999</v>
      </c>
      <c r="Q14" s="66">
        <f t="shared" si="7"/>
        <v>21</v>
      </c>
      <c r="R14" s="65">
        <f>VLOOKUP($A14,'Return Data'!$B$7:$R$2843,16,0)</f>
        <v>14.6723</v>
      </c>
      <c r="S14" s="67">
        <f t="shared" si="5"/>
        <v>19</v>
      </c>
    </row>
    <row r="15" spans="1:20" x14ac:dyDescent="0.3">
      <c r="A15" s="63" t="s">
        <v>912</v>
      </c>
      <c r="B15" s="64">
        <f>VLOOKUP($A15,'Return Data'!$B$7:$R$2843,3,0)</f>
        <v>44344</v>
      </c>
      <c r="C15" s="65">
        <f>VLOOKUP($A15,'Return Data'!$B$7:$R$2843,4,0)</f>
        <v>159.97499999999999</v>
      </c>
      <c r="D15" s="65">
        <f>VLOOKUP($A15,'Return Data'!$B$7:$R$2843,10,0)</f>
        <v>7.7926000000000002</v>
      </c>
      <c r="E15" s="66">
        <f t="shared" si="0"/>
        <v>13</v>
      </c>
      <c r="F15" s="65">
        <f>VLOOKUP($A15,'Return Data'!$B$7:$R$2843,11,0)</f>
        <v>30.0747</v>
      </c>
      <c r="G15" s="66">
        <f t="shared" si="1"/>
        <v>3</v>
      </c>
      <c r="H15" s="65">
        <f>VLOOKUP($A15,'Return Data'!$B$7:$R$2843,12,0)</f>
        <v>39.6235</v>
      </c>
      <c r="I15" s="66">
        <f t="shared" si="2"/>
        <v>11</v>
      </c>
      <c r="J15" s="65">
        <f>VLOOKUP($A15,'Return Data'!$B$7:$R$2843,13,0)</f>
        <v>79.953400000000002</v>
      </c>
      <c r="K15" s="66">
        <f t="shared" si="3"/>
        <v>4</v>
      </c>
      <c r="L15" s="65">
        <f>VLOOKUP($A15,'Return Data'!$B$7:$R$2843,17,0)</f>
        <v>16.631</v>
      </c>
      <c r="M15" s="66">
        <f t="shared" si="4"/>
        <v>16</v>
      </c>
      <c r="N15" s="65">
        <f>VLOOKUP($A15,'Return Data'!$B$7:$R$2843,14,0)</f>
        <v>13.0298</v>
      </c>
      <c r="O15" s="66">
        <f t="shared" si="6"/>
        <v>10</v>
      </c>
      <c r="P15" s="65">
        <f>VLOOKUP($A15,'Return Data'!$B$7:$R$2843,15,0)</f>
        <v>13.218999999999999</v>
      </c>
      <c r="Q15" s="66">
        <f t="shared" si="7"/>
        <v>18</v>
      </c>
      <c r="R15" s="65">
        <f>VLOOKUP($A15,'Return Data'!$B$7:$R$2843,16,0)</f>
        <v>10.9199</v>
      </c>
      <c r="S15" s="67">
        <f t="shared" si="5"/>
        <v>27</v>
      </c>
    </row>
    <row r="16" spans="1:20" x14ac:dyDescent="0.3">
      <c r="A16" s="63" t="s">
        <v>914</v>
      </c>
      <c r="B16" s="64">
        <f>VLOOKUP($A16,'Return Data'!$B$7:$R$2843,3,0)</f>
        <v>44344</v>
      </c>
      <c r="C16" s="65">
        <f>VLOOKUP($A16,'Return Data'!$B$7:$R$2843,4,0)</f>
        <v>14.244</v>
      </c>
      <c r="D16" s="65">
        <f>VLOOKUP($A16,'Return Data'!$B$7:$R$2843,10,0)</f>
        <v>7.2275</v>
      </c>
      <c r="E16" s="66">
        <f t="shared" si="0"/>
        <v>16</v>
      </c>
      <c r="F16" s="65">
        <f>VLOOKUP($A16,'Return Data'!$B$7:$R$2843,11,0)</f>
        <v>22.496400000000001</v>
      </c>
      <c r="G16" s="66">
        <f t="shared" si="1"/>
        <v>17</v>
      </c>
      <c r="H16" s="65">
        <f>VLOOKUP($A16,'Return Data'!$B$7:$R$2843,12,0)</f>
        <v>37.912300000000002</v>
      </c>
      <c r="I16" s="66">
        <f t="shared" si="2"/>
        <v>15</v>
      </c>
      <c r="J16" s="65">
        <f>VLOOKUP($A16,'Return Data'!$B$7:$R$2843,13,0)</f>
        <v>68.354900000000001</v>
      </c>
      <c r="K16" s="66">
        <f t="shared" si="3"/>
        <v>18</v>
      </c>
      <c r="L16" s="65">
        <f>VLOOKUP($A16,'Return Data'!$B$7:$R$2843,17,0)</f>
        <v>18.564</v>
      </c>
      <c r="M16" s="66">
        <f t="shared" si="4"/>
        <v>12</v>
      </c>
      <c r="N16" s="65"/>
      <c r="O16" s="66"/>
      <c r="P16" s="65"/>
      <c r="Q16" s="66"/>
      <c r="R16" s="65">
        <f>VLOOKUP($A16,'Return Data'!$B$7:$R$2843,16,0)</f>
        <v>17.707100000000001</v>
      </c>
      <c r="S16" s="67">
        <f t="shared" si="5"/>
        <v>9</v>
      </c>
    </row>
    <row r="17" spans="1:19" x14ac:dyDescent="0.3">
      <c r="A17" s="63" t="s">
        <v>917</v>
      </c>
      <c r="B17" s="64">
        <f>VLOOKUP($A17,'Return Data'!$B$7:$R$2843,3,0)</f>
        <v>44344</v>
      </c>
      <c r="C17" s="65">
        <f>VLOOKUP($A17,'Return Data'!$B$7:$R$2843,4,0)</f>
        <v>472.25</v>
      </c>
      <c r="D17" s="65">
        <f>VLOOKUP($A17,'Return Data'!$B$7:$R$2843,10,0)</f>
        <v>6.3387000000000002</v>
      </c>
      <c r="E17" s="66">
        <f t="shared" si="0"/>
        <v>22</v>
      </c>
      <c r="F17" s="65">
        <f>VLOOKUP($A17,'Return Data'!$B$7:$R$2843,11,0)</f>
        <v>26.9694</v>
      </c>
      <c r="G17" s="66">
        <f t="shared" si="1"/>
        <v>8</v>
      </c>
      <c r="H17" s="65">
        <f>VLOOKUP($A17,'Return Data'!$B$7:$R$2843,12,0)</f>
        <v>36.220700000000001</v>
      </c>
      <c r="I17" s="66">
        <f t="shared" si="2"/>
        <v>17</v>
      </c>
      <c r="J17" s="65">
        <f>VLOOKUP($A17,'Return Data'!$B$7:$R$2843,13,0)</f>
        <v>70.1066</v>
      </c>
      <c r="K17" s="66">
        <f t="shared" si="3"/>
        <v>14</v>
      </c>
      <c r="L17" s="65">
        <f>VLOOKUP($A17,'Return Data'!$B$7:$R$2843,17,0)</f>
        <v>15.499000000000001</v>
      </c>
      <c r="M17" s="66">
        <f t="shared" si="4"/>
        <v>20</v>
      </c>
      <c r="N17" s="65">
        <f>VLOOKUP($A17,'Return Data'!$B$7:$R$2843,14,0)</f>
        <v>12.0282</v>
      </c>
      <c r="O17" s="66">
        <f t="shared" si="6"/>
        <v>16</v>
      </c>
      <c r="P17" s="65">
        <f>VLOOKUP($A17,'Return Data'!$B$7:$R$2843,15,0)</f>
        <v>14.5282</v>
      </c>
      <c r="Q17" s="66">
        <f t="shared" si="7"/>
        <v>16</v>
      </c>
      <c r="R17" s="65">
        <f>VLOOKUP($A17,'Return Data'!$B$7:$R$2843,16,0)</f>
        <v>14.2293</v>
      </c>
      <c r="S17" s="67">
        <f t="shared" si="5"/>
        <v>20</v>
      </c>
    </row>
    <row r="18" spans="1:19" x14ac:dyDescent="0.3">
      <c r="A18" s="63" t="s">
        <v>918</v>
      </c>
      <c r="B18" s="64">
        <f>VLOOKUP($A18,'Return Data'!$B$7:$R$2843,3,0)</f>
        <v>44344</v>
      </c>
      <c r="C18" s="65">
        <f>VLOOKUP($A18,'Return Data'!$B$7:$R$2843,4,0)</f>
        <v>67.73</v>
      </c>
      <c r="D18" s="65">
        <f>VLOOKUP($A18,'Return Data'!$B$7:$R$2843,10,0)</f>
        <v>9.3653999999999993</v>
      </c>
      <c r="E18" s="66">
        <f t="shared" si="0"/>
        <v>7</v>
      </c>
      <c r="F18" s="65">
        <f>VLOOKUP($A18,'Return Data'!$B$7:$R$2843,11,0)</f>
        <v>24.847899999999999</v>
      </c>
      <c r="G18" s="66">
        <f t="shared" si="1"/>
        <v>13</v>
      </c>
      <c r="H18" s="65">
        <f>VLOOKUP($A18,'Return Data'!$B$7:$R$2843,12,0)</f>
        <v>38.337400000000002</v>
      </c>
      <c r="I18" s="66">
        <f t="shared" si="2"/>
        <v>14</v>
      </c>
      <c r="J18" s="65">
        <f>VLOOKUP($A18,'Return Data'!$B$7:$R$2843,13,0)</f>
        <v>76.196700000000007</v>
      </c>
      <c r="K18" s="66">
        <f t="shared" si="3"/>
        <v>6</v>
      </c>
      <c r="L18" s="65">
        <f>VLOOKUP($A18,'Return Data'!$B$7:$R$2843,17,0)</f>
        <v>16.549499999999998</v>
      </c>
      <c r="M18" s="66">
        <f t="shared" si="4"/>
        <v>17</v>
      </c>
      <c r="N18" s="65">
        <f>VLOOKUP($A18,'Return Data'!$B$7:$R$2843,14,0)</f>
        <v>11.76</v>
      </c>
      <c r="O18" s="66">
        <f t="shared" si="6"/>
        <v>17</v>
      </c>
      <c r="P18" s="65">
        <f>VLOOKUP($A18,'Return Data'!$B$7:$R$2843,15,0)</f>
        <v>15.716799999999999</v>
      </c>
      <c r="Q18" s="66">
        <f t="shared" si="7"/>
        <v>12</v>
      </c>
      <c r="R18" s="65">
        <f>VLOOKUP($A18,'Return Data'!$B$7:$R$2843,16,0)</f>
        <v>13.8223</v>
      </c>
      <c r="S18" s="67">
        <f t="shared" si="5"/>
        <v>22</v>
      </c>
    </row>
    <row r="19" spans="1:19" x14ac:dyDescent="0.3">
      <c r="A19" s="63" t="s">
        <v>921</v>
      </c>
      <c r="B19" s="64">
        <f>VLOOKUP($A19,'Return Data'!$B$7:$R$2843,3,0)</f>
        <v>44344</v>
      </c>
      <c r="C19" s="65">
        <f>VLOOKUP($A19,'Return Data'!$B$7:$R$2843,4,0)</f>
        <v>51.38</v>
      </c>
      <c r="D19" s="65">
        <f>VLOOKUP($A19,'Return Data'!$B$7:$R$2843,10,0)</f>
        <v>4.7076000000000002</v>
      </c>
      <c r="E19" s="66">
        <f t="shared" si="0"/>
        <v>26</v>
      </c>
      <c r="F19" s="65">
        <f>VLOOKUP($A19,'Return Data'!$B$7:$R$2843,11,0)</f>
        <v>19.794799999999999</v>
      </c>
      <c r="G19" s="66">
        <f t="shared" si="1"/>
        <v>24</v>
      </c>
      <c r="H19" s="65">
        <f>VLOOKUP($A19,'Return Data'!$B$7:$R$2843,12,0)</f>
        <v>31.440300000000001</v>
      </c>
      <c r="I19" s="66">
        <f t="shared" si="2"/>
        <v>25</v>
      </c>
      <c r="J19" s="65">
        <f>VLOOKUP($A19,'Return Data'!$B$7:$R$2843,13,0)</f>
        <v>58.678199999999997</v>
      </c>
      <c r="K19" s="66">
        <f t="shared" si="3"/>
        <v>26</v>
      </c>
      <c r="L19" s="65">
        <f>VLOOKUP($A19,'Return Data'!$B$7:$R$2843,17,0)</f>
        <v>16.455200000000001</v>
      </c>
      <c r="M19" s="66">
        <f t="shared" si="4"/>
        <v>18</v>
      </c>
      <c r="N19" s="65">
        <f>VLOOKUP($A19,'Return Data'!$B$7:$R$2843,14,0)</f>
        <v>12.598000000000001</v>
      </c>
      <c r="O19" s="66">
        <f t="shared" si="6"/>
        <v>13</v>
      </c>
      <c r="P19" s="65">
        <f>VLOOKUP($A19,'Return Data'!$B$7:$R$2843,15,0)</f>
        <v>16.308499999999999</v>
      </c>
      <c r="Q19" s="66">
        <f t="shared" si="7"/>
        <v>7</v>
      </c>
      <c r="R19" s="65">
        <f>VLOOKUP($A19,'Return Data'!$B$7:$R$2843,16,0)</f>
        <v>16.9633</v>
      </c>
      <c r="S19" s="67">
        <f t="shared" si="5"/>
        <v>13</v>
      </c>
    </row>
    <row r="20" spans="1:19" x14ac:dyDescent="0.3">
      <c r="A20" s="63" t="s">
        <v>923</v>
      </c>
      <c r="B20" s="64">
        <f>VLOOKUP($A20,'Return Data'!$B$7:$R$2843,3,0)</f>
        <v>44344</v>
      </c>
      <c r="C20" s="65">
        <f>VLOOKUP($A20,'Return Data'!$B$7:$R$2843,4,0)</f>
        <v>187.41200000000001</v>
      </c>
      <c r="D20" s="65">
        <f>VLOOKUP($A20,'Return Data'!$B$7:$R$2843,10,0)</f>
        <v>7.5713999999999997</v>
      </c>
      <c r="E20" s="66">
        <f t="shared" si="0"/>
        <v>14</v>
      </c>
      <c r="F20" s="65">
        <f>VLOOKUP($A20,'Return Data'!$B$7:$R$2843,11,0)</f>
        <v>21.208100000000002</v>
      </c>
      <c r="G20" s="66">
        <f t="shared" si="1"/>
        <v>22</v>
      </c>
      <c r="H20" s="65">
        <f>VLOOKUP($A20,'Return Data'!$B$7:$R$2843,12,0)</f>
        <v>36.045400000000001</v>
      </c>
      <c r="I20" s="66">
        <f t="shared" si="2"/>
        <v>19</v>
      </c>
      <c r="J20" s="65">
        <f>VLOOKUP($A20,'Return Data'!$B$7:$R$2843,13,0)</f>
        <v>64.762100000000004</v>
      </c>
      <c r="K20" s="66">
        <f t="shared" si="3"/>
        <v>21</v>
      </c>
      <c r="L20" s="65">
        <f>VLOOKUP($A20,'Return Data'!$B$7:$R$2843,17,0)</f>
        <v>19.268000000000001</v>
      </c>
      <c r="M20" s="66">
        <f t="shared" si="4"/>
        <v>9</v>
      </c>
      <c r="N20" s="65">
        <f>VLOOKUP($A20,'Return Data'!$B$7:$R$2843,14,0)</f>
        <v>15.8293</v>
      </c>
      <c r="O20" s="66">
        <f t="shared" si="6"/>
        <v>3</v>
      </c>
      <c r="P20" s="65">
        <f>VLOOKUP($A20,'Return Data'!$B$7:$R$2843,15,0)</f>
        <v>17.1752</v>
      </c>
      <c r="Q20" s="66">
        <f t="shared" si="7"/>
        <v>6</v>
      </c>
      <c r="R20" s="65">
        <f>VLOOKUP($A20,'Return Data'!$B$7:$R$2843,16,0)</f>
        <v>16.807300000000001</v>
      </c>
      <c r="S20" s="67">
        <f t="shared" si="5"/>
        <v>14</v>
      </c>
    </row>
    <row r="21" spans="1:19" x14ac:dyDescent="0.3">
      <c r="A21" s="63" t="s">
        <v>924</v>
      </c>
      <c r="B21" s="64">
        <f>VLOOKUP($A21,'Return Data'!$B$7:$R$2843,3,0)</f>
        <v>44344</v>
      </c>
      <c r="C21" s="65">
        <f>VLOOKUP($A21,'Return Data'!$B$7:$R$2843,4,0)</f>
        <v>64.619</v>
      </c>
      <c r="D21" s="65">
        <f>VLOOKUP($A21,'Return Data'!$B$7:$R$2843,10,0)</f>
        <v>7.8564999999999996</v>
      </c>
      <c r="E21" s="66">
        <f t="shared" si="0"/>
        <v>12</v>
      </c>
      <c r="F21" s="65">
        <f>VLOOKUP($A21,'Return Data'!$B$7:$R$2843,11,0)</f>
        <v>16.632400000000001</v>
      </c>
      <c r="G21" s="66">
        <f t="shared" si="1"/>
        <v>27</v>
      </c>
      <c r="H21" s="65">
        <f>VLOOKUP($A21,'Return Data'!$B$7:$R$2843,12,0)</f>
        <v>26.3447</v>
      </c>
      <c r="I21" s="66">
        <f t="shared" si="2"/>
        <v>27</v>
      </c>
      <c r="J21" s="65">
        <f>VLOOKUP($A21,'Return Data'!$B$7:$R$2843,13,0)</f>
        <v>53.354500000000002</v>
      </c>
      <c r="K21" s="66">
        <f t="shared" si="3"/>
        <v>27</v>
      </c>
      <c r="L21" s="65">
        <f>VLOOKUP($A21,'Return Data'!$B$7:$R$2843,17,0)</f>
        <v>13.7607</v>
      </c>
      <c r="M21" s="66">
        <f t="shared" si="4"/>
        <v>23</v>
      </c>
      <c r="N21" s="65">
        <f>VLOOKUP($A21,'Return Data'!$B$7:$R$2843,14,0)</f>
        <v>8.0617000000000001</v>
      </c>
      <c r="O21" s="66">
        <f t="shared" si="6"/>
        <v>22</v>
      </c>
      <c r="P21" s="65">
        <f>VLOOKUP($A21,'Return Data'!$B$7:$R$2843,15,0)</f>
        <v>12.939</v>
      </c>
      <c r="Q21" s="66">
        <f t="shared" si="7"/>
        <v>20</v>
      </c>
      <c r="R21" s="65">
        <f>VLOOKUP($A21,'Return Data'!$B$7:$R$2843,16,0)</f>
        <v>13.960900000000001</v>
      </c>
      <c r="S21" s="67">
        <f t="shared" si="5"/>
        <v>21</v>
      </c>
    </row>
    <row r="22" spans="1:19" x14ac:dyDescent="0.3">
      <c r="A22" s="63" t="s">
        <v>926</v>
      </c>
      <c r="B22" s="64">
        <f>VLOOKUP($A22,'Return Data'!$B$7:$R$2843,3,0)</f>
        <v>44344</v>
      </c>
      <c r="C22" s="65">
        <f>VLOOKUP($A22,'Return Data'!$B$7:$R$2843,4,0)</f>
        <v>22.1312</v>
      </c>
      <c r="D22" s="65">
        <f>VLOOKUP($A22,'Return Data'!$B$7:$R$2843,10,0)</f>
        <v>7.3444000000000003</v>
      </c>
      <c r="E22" s="66">
        <f t="shared" si="0"/>
        <v>15</v>
      </c>
      <c r="F22" s="65">
        <f>VLOOKUP($A22,'Return Data'!$B$7:$R$2843,11,0)</f>
        <v>18.571200000000001</v>
      </c>
      <c r="G22" s="66">
        <f t="shared" si="1"/>
        <v>25</v>
      </c>
      <c r="H22" s="65">
        <f>VLOOKUP($A22,'Return Data'!$B$7:$R$2843,12,0)</f>
        <v>31.824400000000001</v>
      </c>
      <c r="I22" s="66">
        <f t="shared" si="2"/>
        <v>24</v>
      </c>
      <c r="J22" s="65">
        <f>VLOOKUP($A22,'Return Data'!$B$7:$R$2843,13,0)</f>
        <v>62.953499999999998</v>
      </c>
      <c r="K22" s="66">
        <f t="shared" si="3"/>
        <v>24</v>
      </c>
      <c r="L22" s="65">
        <f>VLOOKUP($A22,'Return Data'!$B$7:$R$2843,17,0)</f>
        <v>18.6389</v>
      </c>
      <c r="M22" s="66">
        <f t="shared" si="4"/>
        <v>11</v>
      </c>
      <c r="N22" s="65">
        <f>VLOOKUP($A22,'Return Data'!$B$7:$R$2843,14,0)</f>
        <v>12.8409</v>
      </c>
      <c r="O22" s="66">
        <f t="shared" si="6"/>
        <v>12</v>
      </c>
      <c r="P22" s="65">
        <f>VLOOKUP($A22,'Return Data'!$B$7:$R$2843,15,0)</f>
        <v>17.558800000000002</v>
      </c>
      <c r="Q22" s="66">
        <f t="shared" si="7"/>
        <v>4</v>
      </c>
      <c r="R22" s="65">
        <f>VLOOKUP($A22,'Return Data'!$B$7:$R$2843,16,0)</f>
        <v>13.536199999999999</v>
      </c>
      <c r="S22" s="67">
        <f t="shared" si="5"/>
        <v>23</v>
      </c>
    </row>
    <row r="23" spans="1:19" x14ac:dyDescent="0.3">
      <c r="A23" s="63" t="s">
        <v>928</v>
      </c>
      <c r="B23" s="64">
        <f>VLOOKUP($A23,'Return Data'!$B$7:$R$2843,3,0)</f>
        <v>44344</v>
      </c>
      <c r="C23" s="65">
        <f>VLOOKUP($A23,'Return Data'!$B$7:$R$2843,4,0)</f>
        <v>14.4537</v>
      </c>
      <c r="D23" s="65">
        <f>VLOOKUP($A23,'Return Data'!$B$7:$R$2843,10,0)</f>
        <v>9.6173000000000002</v>
      </c>
      <c r="E23" s="66">
        <f t="shared" si="0"/>
        <v>6</v>
      </c>
      <c r="F23" s="65">
        <f>VLOOKUP($A23,'Return Data'!$B$7:$R$2843,11,0)</f>
        <v>29.759899999999998</v>
      </c>
      <c r="G23" s="66">
        <f t="shared" si="1"/>
        <v>4</v>
      </c>
      <c r="H23" s="65">
        <f>VLOOKUP($A23,'Return Data'!$B$7:$R$2843,12,0)</f>
        <v>41.248699999999999</v>
      </c>
      <c r="I23" s="66">
        <f t="shared" si="2"/>
        <v>5</v>
      </c>
      <c r="J23" s="65">
        <f>VLOOKUP($A23,'Return Data'!$B$7:$R$2843,13,0)</f>
        <v>72.490899999999996</v>
      </c>
      <c r="K23" s="66">
        <f t="shared" si="3"/>
        <v>11</v>
      </c>
      <c r="L23" s="65"/>
      <c r="M23" s="66"/>
      <c r="N23" s="65"/>
      <c r="O23" s="66"/>
      <c r="P23" s="65"/>
      <c r="Q23" s="66"/>
      <c r="R23" s="65">
        <f>VLOOKUP($A23,'Return Data'!$B$7:$R$2843,16,0)</f>
        <v>29.8324</v>
      </c>
      <c r="S23" s="67">
        <f t="shared" si="5"/>
        <v>1</v>
      </c>
    </row>
    <row r="24" spans="1:19" x14ac:dyDescent="0.3">
      <c r="A24" s="63" t="s">
        <v>930</v>
      </c>
      <c r="B24" s="64">
        <f>VLOOKUP($A24,'Return Data'!$B$7:$R$2843,3,0)</f>
        <v>44344</v>
      </c>
      <c r="C24" s="65">
        <f>VLOOKUP($A24,'Return Data'!$B$7:$R$2843,4,0)</f>
        <v>91.147999999999996</v>
      </c>
      <c r="D24" s="65">
        <f>VLOOKUP($A24,'Return Data'!$B$7:$R$2843,10,0)</f>
        <v>9.1371000000000002</v>
      </c>
      <c r="E24" s="66">
        <f t="shared" si="0"/>
        <v>9</v>
      </c>
      <c r="F24" s="65">
        <f>VLOOKUP($A24,'Return Data'!$B$7:$R$2843,11,0)</f>
        <v>27.494</v>
      </c>
      <c r="G24" s="66">
        <f t="shared" si="1"/>
        <v>6</v>
      </c>
      <c r="H24" s="65">
        <f>VLOOKUP($A24,'Return Data'!$B$7:$R$2843,12,0)</f>
        <v>42.389800000000001</v>
      </c>
      <c r="I24" s="66">
        <f t="shared" si="2"/>
        <v>3</v>
      </c>
      <c r="J24" s="65">
        <f>VLOOKUP($A24,'Return Data'!$B$7:$R$2843,13,0)</f>
        <v>81.899500000000003</v>
      </c>
      <c r="K24" s="66">
        <f t="shared" si="3"/>
        <v>2</v>
      </c>
      <c r="L24" s="65">
        <f>VLOOKUP($A24,'Return Data'!$B$7:$R$2843,17,0)</f>
        <v>25.4695</v>
      </c>
      <c r="M24" s="66">
        <f t="shared" si="4"/>
        <v>2</v>
      </c>
      <c r="N24" s="65">
        <f>VLOOKUP($A24,'Return Data'!$B$7:$R$2843,14,0)</f>
        <v>20.598199999999999</v>
      </c>
      <c r="O24" s="66">
        <f t="shared" si="6"/>
        <v>1</v>
      </c>
      <c r="P24" s="65">
        <f>VLOOKUP($A24,'Return Data'!$B$7:$R$2843,15,0)</f>
        <v>22.529199999999999</v>
      </c>
      <c r="Q24" s="66">
        <f t="shared" si="7"/>
        <v>1</v>
      </c>
      <c r="R24" s="65">
        <f>VLOOKUP($A24,'Return Data'!$B$7:$R$2843,16,0)</f>
        <v>24.937000000000001</v>
      </c>
      <c r="S24" s="67">
        <f t="shared" si="5"/>
        <v>3</v>
      </c>
    </row>
    <row r="25" spans="1:19" x14ac:dyDescent="0.3">
      <c r="A25" s="63" t="s">
        <v>932</v>
      </c>
      <c r="B25" s="64">
        <f>VLOOKUP($A25,'Return Data'!$B$7:$R$2843,3,0)</f>
        <v>44344</v>
      </c>
      <c r="C25" s="65">
        <f>VLOOKUP($A25,'Return Data'!$B$7:$R$2843,4,0)</f>
        <v>14.2746</v>
      </c>
      <c r="D25" s="65">
        <f>VLOOKUP($A25,'Return Data'!$B$7:$R$2843,10,0)</f>
        <v>6.5316000000000001</v>
      </c>
      <c r="E25" s="66">
        <f t="shared" si="0"/>
        <v>19</v>
      </c>
      <c r="F25" s="65">
        <f>VLOOKUP($A25,'Return Data'!$B$7:$R$2843,11,0)</f>
        <v>24.865300000000001</v>
      </c>
      <c r="G25" s="66">
        <f t="shared" si="1"/>
        <v>12</v>
      </c>
      <c r="H25" s="65">
        <f>VLOOKUP($A25,'Return Data'!$B$7:$R$2843,12,0)</f>
        <v>40.834899999999998</v>
      </c>
      <c r="I25" s="66">
        <f t="shared" si="2"/>
        <v>6</v>
      </c>
      <c r="J25" s="65">
        <f>VLOOKUP($A25,'Return Data'!$B$7:$R$2843,13,0)</f>
        <v>68.632800000000003</v>
      </c>
      <c r="K25" s="66">
        <f t="shared" si="3"/>
        <v>17</v>
      </c>
      <c r="L25" s="65"/>
      <c r="M25" s="66"/>
      <c r="N25" s="65"/>
      <c r="O25" s="66"/>
      <c r="P25" s="65"/>
      <c r="Q25" s="66"/>
      <c r="R25" s="65">
        <f>VLOOKUP($A25,'Return Data'!$B$7:$R$2843,16,0)</f>
        <v>24.675899999999999</v>
      </c>
      <c r="S25" s="67">
        <f t="shared" si="5"/>
        <v>4</v>
      </c>
    </row>
    <row r="26" spans="1:19" x14ac:dyDescent="0.3">
      <c r="A26" s="63" t="s">
        <v>2021</v>
      </c>
      <c r="B26" s="64">
        <f>VLOOKUP($A26,'Return Data'!$B$7:$R$2843,3,0)</f>
        <v>44344</v>
      </c>
      <c r="C26" s="65">
        <f>VLOOKUP($A26,'Return Data'!$B$7:$R$2843,4,0)</f>
        <v>22.437899999999999</v>
      </c>
      <c r="D26" s="65">
        <f>VLOOKUP($A26,'Return Data'!$B$7:$R$2843,10,0)</f>
        <v>8.2002000000000006</v>
      </c>
      <c r="E26" s="66">
        <f t="shared" si="0"/>
        <v>11</v>
      </c>
      <c r="F26" s="65">
        <f>VLOOKUP($A26,'Return Data'!$B$7:$R$2843,11,0)</f>
        <v>26.736999999999998</v>
      </c>
      <c r="G26" s="66">
        <f t="shared" si="1"/>
        <v>9</v>
      </c>
      <c r="H26" s="65">
        <f>VLOOKUP($A26,'Return Data'!$B$7:$R$2843,12,0)</f>
        <v>39.909799999999997</v>
      </c>
      <c r="I26" s="66">
        <f t="shared" si="2"/>
        <v>9</v>
      </c>
      <c r="J26" s="65">
        <f>VLOOKUP($A26,'Return Data'!$B$7:$R$2843,13,0)</f>
        <v>70.143900000000002</v>
      </c>
      <c r="K26" s="66">
        <f t="shared" si="3"/>
        <v>13</v>
      </c>
      <c r="L26" s="65">
        <f>VLOOKUP($A26,'Return Data'!$B$7:$R$2843,17,0)</f>
        <v>15.802199999999999</v>
      </c>
      <c r="M26" s="66">
        <f t="shared" si="4"/>
        <v>19</v>
      </c>
      <c r="N26" s="65">
        <f>VLOOKUP($A26,'Return Data'!$B$7:$R$2843,14,0)</f>
        <v>12.9422</v>
      </c>
      <c r="O26" s="66">
        <f t="shared" si="6"/>
        <v>11</v>
      </c>
      <c r="P26" s="65">
        <f>VLOOKUP($A26,'Return Data'!$B$7:$R$2843,15,0)</f>
        <v>15.9978</v>
      </c>
      <c r="Q26" s="66">
        <f t="shared" si="7"/>
        <v>11</v>
      </c>
      <c r="R26" s="65">
        <f>VLOOKUP($A26,'Return Data'!$B$7:$R$2843,16,0)</f>
        <v>15.9008</v>
      </c>
      <c r="S26" s="67">
        <f t="shared" si="5"/>
        <v>17</v>
      </c>
    </row>
    <row r="27" spans="1:19" x14ac:dyDescent="0.3">
      <c r="A27" s="63" t="s">
        <v>935</v>
      </c>
      <c r="B27" s="64">
        <f>VLOOKUP($A27,'Return Data'!$B$7:$R$2843,3,0)</f>
        <v>44344</v>
      </c>
      <c r="C27" s="65">
        <f>VLOOKUP($A27,'Return Data'!$B$7:$R$2843,4,0)</f>
        <v>739.28819999999996</v>
      </c>
      <c r="D27" s="65">
        <f>VLOOKUP($A27,'Return Data'!$B$7:$R$2843,10,0)</f>
        <v>5.9287000000000001</v>
      </c>
      <c r="E27" s="66">
        <f t="shared" si="0"/>
        <v>23</v>
      </c>
      <c r="F27" s="65">
        <f>VLOOKUP($A27,'Return Data'!$B$7:$R$2843,11,0)</f>
        <v>22.677800000000001</v>
      </c>
      <c r="G27" s="66">
        <f t="shared" si="1"/>
        <v>16</v>
      </c>
      <c r="H27" s="65">
        <f>VLOOKUP($A27,'Return Data'!$B$7:$R$2843,12,0)</f>
        <v>36.057000000000002</v>
      </c>
      <c r="I27" s="66">
        <f t="shared" si="2"/>
        <v>18</v>
      </c>
      <c r="J27" s="65">
        <f>VLOOKUP($A27,'Return Data'!$B$7:$R$2843,13,0)</f>
        <v>73.146900000000002</v>
      </c>
      <c r="K27" s="66">
        <f t="shared" si="3"/>
        <v>10</v>
      </c>
      <c r="L27" s="65">
        <f>VLOOKUP($A27,'Return Data'!$B$7:$R$2843,17,0)</f>
        <v>13.361700000000001</v>
      </c>
      <c r="M27" s="66">
        <f t="shared" si="4"/>
        <v>24</v>
      </c>
      <c r="N27" s="65">
        <f>VLOOKUP($A27,'Return Data'!$B$7:$R$2843,14,0)</f>
        <v>10.41</v>
      </c>
      <c r="O27" s="66">
        <f t="shared" si="6"/>
        <v>20</v>
      </c>
      <c r="P27" s="65">
        <f>VLOOKUP($A27,'Return Data'!$B$7:$R$2843,15,0)</f>
        <v>11.326499999999999</v>
      </c>
      <c r="Q27" s="66">
        <f t="shared" si="7"/>
        <v>22</v>
      </c>
      <c r="R27" s="65">
        <f>VLOOKUP($A27,'Return Data'!$B$7:$R$2843,16,0)</f>
        <v>12.6271</v>
      </c>
      <c r="S27" s="67">
        <f t="shared" si="5"/>
        <v>26</v>
      </c>
    </row>
    <row r="28" spans="1:19" x14ac:dyDescent="0.3">
      <c r="A28" s="63" t="s">
        <v>937</v>
      </c>
      <c r="B28" s="64">
        <f>VLOOKUP($A28,'Return Data'!$B$7:$R$2843,3,0)</f>
        <v>44344</v>
      </c>
      <c r="C28" s="65">
        <f>VLOOKUP($A28,'Return Data'!$B$7:$R$2843,4,0)</f>
        <v>166.68</v>
      </c>
      <c r="D28" s="65">
        <f>VLOOKUP($A28,'Return Data'!$B$7:$R$2843,10,0)</f>
        <v>8.4238999999999997</v>
      </c>
      <c r="E28" s="66">
        <f t="shared" si="0"/>
        <v>10</v>
      </c>
      <c r="F28" s="65">
        <f>VLOOKUP($A28,'Return Data'!$B$7:$R$2843,11,0)</f>
        <v>24.667200000000001</v>
      </c>
      <c r="G28" s="66">
        <f t="shared" si="1"/>
        <v>14</v>
      </c>
      <c r="H28" s="65">
        <f>VLOOKUP($A28,'Return Data'!$B$7:$R$2843,12,0)</f>
        <v>39.574599999999997</v>
      </c>
      <c r="I28" s="66">
        <f t="shared" si="2"/>
        <v>12</v>
      </c>
      <c r="J28" s="65">
        <f>VLOOKUP($A28,'Return Data'!$B$7:$R$2843,13,0)</f>
        <v>74.534000000000006</v>
      </c>
      <c r="K28" s="66">
        <f t="shared" si="3"/>
        <v>8</v>
      </c>
      <c r="L28" s="65">
        <f>VLOOKUP($A28,'Return Data'!$B$7:$R$2843,17,0)</f>
        <v>22.095400000000001</v>
      </c>
      <c r="M28" s="66">
        <f t="shared" si="4"/>
        <v>4</v>
      </c>
      <c r="N28" s="65">
        <f>VLOOKUP($A28,'Return Data'!$B$7:$R$2843,14,0)</f>
        <v>13.3406</v>
      </c>
      <c r="O28" s="66">
        <f t="shared" si="6"/>
        <v>9</v>
      </c>
      <c r="P28" s="65">
        <f>VLOOKUP($A28,'Return Data'!$B$7:$R$2843,15,0)</f>
        <v>18.679200000000002</v>
      </c>
      <c r="Q28" s="66">
        <f t="shared" si="7"/>
        <v>3</v>
      </c>
      <c r="R28" s="65">
        <f>VLOOKUP($A28,'Return Data'!$B$7:$R$2843,16,0)</f>
        <v>20.7195</v>
      </c>
      <c r="S28" s="67">
        <f t="shared" si="5"/>
        <v>7</v>
      </c>
    </row>
    <row r="29" spans="1:19" x14ac:dyDescent="0.3">
      <c r="A29" s="63" t="s">
        <v>939</v>
      </c>
      <c r="B29" s="64">
        <f>VLOOKUP($A29,'Return Data'!$B$7:$R$2843,3,0)</f>
        <v>44344</v>
      </c>
      <c r="C29" s="65">
        <f>VLOOKUP($A29,'Return Data'!$B$7:$R$2843,4,0)</f>
        <v>59.319800000000001</v>
      </c>
      <c r="D29" s="65">
        <f>VLOOKUP($A29,'Return Data'!$B$7:$R$2843,10,0)</f>
        <v>18.5336</v>
      </c>
      <c r="E29" s="66">
        <f t="shared" si="0"/>
        <v>1</v>
      </c>
      <c r="F29" s="65">
        <f>VLOOKUP($A29,'Return Data'!$B$7:$R$2843,11,0)</f>
        <v>33.586300000000001</v>
      </c>
      <c r="G29" s="66">
        <f t="shared" si="1"/>
        <v>1</v>
      </c>
      <c r="H29" s="65">
        <f>VLOOKUP($A29,'Return Data'!$B$7:$R$2843,12,0)</f>
        <v>40.657600000000002</v>
      </c>
      <c r="I29" s="66">
        <f t="shared" si="2"/>
        <v>7</v>
      </c>
      <c r="J29" s="65">
        <f>VLOOKUP($A29,'Return Data'!$B$7:$R$2843,13,0)</f>
        <v>63.657499999999999</v>
      </c>
      <c r="K29" s="66">
        <f t="shared" si="3"/>
        <v>23</v>
      </c>
      <c r="L29" s="65">
        <f>VLOOKUP($A29,'Return Data'!$B$7:$R$2843,17,0)</f>
        <v>24.656700000000001</v>
      </c>
      <c r="M29" s="66">
        <f t="shared" si="4"/>
        <v>3</v>
      </c>
      <c r="N29" s="65">
        <f>VLOOKUP($A29,'Return Data'!$B$7:$R$2843,14,0)</f>
        <v>16.3064</v>
      </c>
      <c r="O29" s="66">
        <f t="shared" si="6"/>
        <v>2</v>
      </c>
      <c r="P29" s="65">
        <f>VLOOKUP($A29,'Return Data'!$B$7:$R$2843,15,0)</f>
        <v>16.091999999999999</v>
      </c>
      <c r="Q29" s="66">
        <f t="shared" si="7"/>
        <v>10</v>
      </c>
      <c r="R29" s="65">
        <f>VLOOKUP($A29,'Return Data'!$B$7:$R$2843,16,0)</f>
        <v>18.2483</v>
      </c>
      <c r="S29" s="67">
        <f t="shared" si="5"/>
        <v>8</v>
      </c>
    </row>
    <row r="30" spans="1:19" x14ac:dyDescent="0.3">
      <c r="A30" s="63" t="s">
        <v>1908</v>
      </c>
      <c r="B30" s="64">
        <f>VLOOKUP($A30,'Return Data'!$B$7:$R$2843,3,0)</f>
        <v>44344</v>
      </c>
      <c r="C30" s="65">
        <f>VLOOKUP($A30,'Return Data'!$B$7:$R$2843,4,0)</f>
        <v>331.12029999999999</v>
      </c>
      <c r="D30" s="65">
        <f>VLOOKUP($A30,'Return Data'!$B$7:$R$2843,10,0)</f>
        <v>10.377599999999999</v>
      </c>
      <c r="E30" s="66">
        <f t="shared" si="0"/>
        <v>3</v>
      </c>
      <c r="F30" s="65">
        <f>VLOOKUP($A30,'Return Data'!$B$7:$R$2843,11,0)</f>
        <v>28.981300000000001</v>
      </c>
      <c r="G30" s="66">
        <f t="shared" si="1"/>
        <v>5</v>
      </c>
      <c r="H30" s="65">
        <f>VLOOKUP($A30,'Return Data'!$B$7:$R$2843,12,0)</f>
        <v>42.051600000000001</v>
      </c>
      <c r="I30" s="66">
        <f t="shared" si="2"/>
        <v>4</v>
      </c>
      <c r="J30" s="65">
        <f>VLOOKUP($A30,'Return Data'!$B$7:$R$2843,13,0)</f>
        <v>77.1477</v>
      </c>
      <c r="K30" s="66">
        <f t="shared" si="3"/>
        <v>5</v>
      </c>
      <c r="L30" s="65">
        <f>VLOOKUP($A30,'Return Data'!$B$7:$R$2843,17,0)</f>
        <v>18.926200000000001</v>
      </c>
      <c r="M30" s="66">
        <f t="shared" si="4"/>
        <v>10</v>
      </c>
      <c r="N30" s="65">
        <f>VLOOKUP($A30,'Return Data'!$B$7:$R$2843,14,0)</f>
        <v>14.6342</v>
      </c>
      <c r="O30" s="66">
        <f t="shared" si="6"/>
        <v>7</v>
      </c>
      <c r="P30" s="65">
        <f>VLOOKUP($A30,'Return Data'!$B$7:$R$2843,15,0)</f>
        <v>15.687900000000001</v>
      </c>
      <c r="Q30" s="66">
        <f t="shared" si="7"/>
        <v>13</v>
      </c>
      <c r="R30" s="65">
        <f>VLOOKUP($A30,'Return Data'!$B$7:$R$2843,16,0)</f>
        <v>16.972200000000001</v>
      </c>
      <c r="S30" s="67">
        <f t="shared" si="5"/>
        <v>12</v>
      </c>
    </row>
    <row r="31" spans="1:19" x14ac:dyDescent="0.3">
      <c r="A31" s="63" t="s">
        <v>941</v>
      </c>
      <c r="B31" s="64">
        <f>VLOOKUP($A31,'Return Data'!$B$7:$R$2843,3,0)</f>
        <v>44344</v>
      </c>
      <c r="C31" s="65">
        <f>VLOOKUP($A31,'Return Data'!$B$7:$R$2843,4,0)</f>
        <v>48.6967</v>
      </c>
      <c r="D31" s="65">
        <f>VLOOKUP($A31,'Return Data'!$B$7:$R$2843,10,0)</f>
        <v>4.4474</v>
      </c>
      <c r="E31" s="66">
        <f t="shared" si="0"/>
        <v>27</v>
      </c>
      <c r="F31" s="65">
        <f>VLOOKUP($A31,'Return Data'!$B$7:$R$2843,11,0)</f>
        <v>22.1145</v>
      </c>
      <c r="G31" s="66">
        <f t="shared" si="1"/>
        <v>19</v>
      </c>
      <c r="H31" s="65">
        <f>VLOOKUP($A31,'Return Data'!$B$7:$R$2843,12,0)</f>
        <v>32.348100000000002</v>
      </c>
      <c r="I31" s="66">
        <f t="shared" si="2"/>
        <v>22</v>
      </c>
      <c r="J31" s="65">
        <f>VLOOKUP($A31,'Return Data'!$B$7:$R$2843,13,0)</f>
        <v>65.259500000000003</v>
      </c>
      <c r="K31" s="66">
        <f t="shared" si="3"/>
        <v>20</v>
      </c>
      <c r="L31" s="65">
        <f>VLOOKUP($A31,'Return Data'!$B$7:$R$2843,17,0)</f>
        <v>14.6608</v>
      </c>
      <c r="M31" s="66">
        <f t="shared" si="4"/>
        <v>22</v>
      </c>
      <c r="N31" s="65">
        <f>VLOOKUP($A31,'Return Data'!$B$7:$R$2843,14,0)</f>
        <v>12.132199999999999</v>
      </c>
      <c r="O31" s="66">
        <f t="shared" si="6"/>
        <v>15</v>
      </c>
      <c r="P31" s="65">
        <f>VLOOKUP($A31,'Return Data'!$B$7:$R$2843,15,0)</f>
        <v>16.245899999999999</v>
      </c>
      <c r="Q31" s="66">
        <f t="shared" si="7"/>
        <v>9</v>
      </c>
      <c r="R31" s="65">
        <f>VLOOKUP($A31,'Return Data'!$B$7:$R$2843,16,0)</f>
        <v>14.7379</v>
      </c>
      <c r="S31" s="67">
        <f t="shared" si="5"/>
        <v>18</v>
      </c>
    </row>
    <row r="32" spans="1:19" x14ac:dyDescent="0.3">
      <c r="A32" s="63" t="s">
        <v>943</v>
      </c>
      <c r="B32" s="64">
        <f>VLOOKUP($A32,'Return Data'!$B$7:$R$2843,3,0)</f>
        <v>44344</v>
      </c>
      <c r="C32" s="65">
        <f>VLOOKUP($A32,'Return Data'!$B$7:$R$2843,4,0)</f>
        <v>316.21019999999999</v>
      </c>
      <c r="D32" s="65">
        <f>VLOOKUP($A32,'Return Data'!$B$7:$R$2843,10,0)</f>
        <v>4.9648000000000003</v>
      </c>
      <c r="E32" s="66">
        <f t="shared" si="0"/>
        <v>25</v>
      </c>
      <c r="F32" s="65">
        <f>VLOOKUP($A32,'Return Data'!$B$7:$R$2843,11,0)</f>
        <v>21.278099999999998</v>
      </c>
      <c r="G32" s="66">
        <f t="shared" si="1"/>
        <v>21</v>
      </c>
      <c r="H32" s="65">
        <f>VLOOKUP($A32,'Return Data'!$B$7:$R$2843,12,0)</f>
        <v>32.313699999999997</v>
      </c>
      <c r="I32" s="66">
        <f t="shared" si="2"/>
        <v>23</v>
      </c>
      <c r="J32" s="65">
        <f>VLOOKUP($A32,'Return Data'!$B$7:$R$2843,13,0)</f>
        <v>64.289900000000003</v>
      </c>
      <c r="K32" s="66">
        <f t="shared" si="3"/>
        <v>22</v>
      </c>
      <c r="L32" s="65">
        <f>VLOOKUP($A32,'Return Data'!$B$7:$R$2843,17,0)</f>
        <v>18.411000000000001</v>
      </c>
      <c r="M32" s="66">
        <f t="shared" si="4"/>
        <v>13</v>
      </c>
      <c r="N32" s="65">
        <f>VLOOKUP($A32,'Return Data'!$B$7:$R$2843,14,0)</f>
        <v>15.239699999999999</v>
      </c>
      <c r="O32" s="66">
        <f t="shared" si="6"/>
        <v>4</v>
      </c>
      <c r="P32" s="65">
        <f>VLOOKUP($A32,'Return Data'!$B$7:$R$2843,15,0)</f>
        <v>15.315300000000001</v>
      </c>
      <c r="Q32" s="66">
        <f t="shared" si="7"/>
        <v>14</v>
      </c>
      <c r="R32" s="65">
        <f>VLOOKUP($A32,'Return Data'!$B$7:$R$2843,16,0)</f>
        <v>16.308599999999998</v>
      </c>
      <c r="S32" s="67">
        <f t="shared" si="5"/>
        <v>15</v>
      </c>
    </row>
    <row r="33" spans="1:19" x14ac:dyDescent="0.3">
      <c r="A33" s="63" t="s">
        <v>944</v>
      </c>
      <c r="B33" s="64">
        <f>VLOOKUP($A33,'Return Data'!$B$7:$R$2843,3,0)</f>
        <v>44344</v>
      </c>
      <c r="C33" s="65">
        <f>VLOOKUP($A33,'Return Data'!$B$7:$R$2843,4,0)</f>
        <v>13.79</v>
      </c>
      <c r="D33" s="65">
        <f>VLOOKUP($A33,'Return Data'!$B$7:$R$2843,10,0)</f>
        <v>5.1067</v>
      </c>
      <c r="E33" s="66">
        <f t="shared" si="0"/>
        <v>24</v>
      </c>
      <c r="F33" s="65">
        <f>VLOOKUP($A33,'Return Data'!$B$7:$R$2843,11,0)</f>
        <v>16.9635</v>
      </c>
      <c r="G33" s="66">
        <f t="shared" si="1"/>
        <v>26</v>
      </c>
      <c r="H33" s="65">
        <f>VLOOKUP($A33,'Return Data'!$B$7:$R$2843,12,0)</f>
        <v>29.483599999999999</v>
      </c>
      <c r="I33" s="66">
        <f t="shared" si="2"/>
        <v>26</v>
      </c>
      <c r="J33" s="65">
        <f>VLOOKUP($A33,'Return Data'!$B$7:$R$2843,13,0)</f>
        <v>62.235300000000002</v>
      </c>
      <c r="K33" s="66">
        <f t="shared" si="3"/>
        <v>25</v>
      </c>
      <c r="L33" s="65"/>
      <c r="M33" s="66"/>
      <c r="N33" s="65"/>
      <c r="O33" s="66"/>
      <c r="P33" s="65"/>
      <c r="Q33" s="66"/>
      <c r="R33" s="65">
        <f>VLOOKUP($A33,'Return Data'!$B$7:$R$2843,16,0)</f>
        <v>24.311199999999999</v>
      </c>
      <c r="S33" s="67">
        <f t="shared" si="5"/>
        <v>5</v>
      </c>
    </row>
    <row r="34" spans="1:19" x14ac:dyDescent="0.3">
      <c r="A34" s="63" t="s">
        <v>946</v>
      </c>
      <c r="B34" s="64">
        <f>VLOOKUP($A34,'Return Data'!$B$7:$R$2843,3,0)</f>
        <v>44344</v>
      </c>
      <c r="C34" s="65">
        <f>VLOOKUP($A34,'Return Data'!$B$7:$R$2843,4,0)</f>
        <v>89.564800000000005</v>
      </c>
      <c r="D34" s="65">
        <f>VLOOKUP($A34,'Return Data'!$B$7:$R$2843,10,0)</f>
        <v>10.325100000000001</v>
      </c>
      <c r="E34" s="66">
        <f t="shared" si="0"/>
        <v>4</v>
      </c>
      <c r="F34" s="65">
        <f>VLOOKUP($A34,'Return Data'!$B$7:$R$2843,11,0)</f>
        <v>32.533099999999997</v>
      </c>
      <c r="G34" s="66">
        <f t="shared" si="1"/>
        <v>2</v>
      </c>
      <c r="H34" s="65">
        <f>VLOOKUP($A34,'Return Data'!$B$7:$R$2843,12,0)</f>
        <v>42.892200000000003</v>
      </c>
      <c r="I34" s="66">
        <f t="shared" si="2"/>
        <v>1</v>
      </c>
      <c r="J34" s="65">
        <f>VLOOKUP($A34,'Return Data'!$B$7:$R$2843,13,0)</f>
        <v>81.229699999999994</v>
      </c>
      <c r="K34" s="66">
        <f t="shared" si="3"/>
        <v>3</v>
      </c>
      <c r="L34" s="65">
        <f>VLOOKUP($A34,'Return Data'!$B$7:$R$2843,17,0)</f>
        <v>17.2807</v>
      </c>
      <c r="M34" s="66">
        <f t="shared" si="4"/>
        <v>15</v>
      </c>
      <c r="N34" s="65">
        <f>VLOOKUP($A34,'Return Data'!$B$7:$R$2843,14,0)</f>
        <v>11.498799999999999</v>
      </c>
      <c r="O34" s="66">
        <f t="shared" si="6"/>
        <v>18</v>
      </c>
      <c r="P34" s="65">
        <f>VLOOKUP($A34,'Return Data'!$B$7:$R$2843,15,0)</f>
        <v>12.950100000000001</v>
      </c>
      <c r="Q34" s="66">
        <f t="shared" si="7"/>
        <v>19</v>
      </c>
      <c r="R34" s="65">
        <f>VLOOKUP($A34,'Return Data'!$B$7:$R$2843,16,0)</f>
        <v>13.2547</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8.028614814814814</v>
      </c>
      <c r="E36" s="74"/>
      <c r="F36" s="75">
        <f>AVERAGE(F8:F34)</f>
        <v>24.407922222222222</v>
      </c>
      <c r="G36" s="74"/>
      <c r="H36" s="75">
        <f>AVERAGE(H8:H34)</f>
        <v>37.244877777777781</v>
      </c>
      <c r="I36" s="74"/>
      <c r="J36" s="75">
        <f>AVERAGE(J8:J34)</f>
        <v>70.204059259259267</v>
      </c>
      <c r="K36" s="74"/>
      <c r="L36" s="75">
        <f>AVERAGE(L8:L34)</f>
        <v>18.676449999999996</v>
      </c>
      <c r="M36" s="74"/>
      <c r="N36" s="75">
        <f>AVERAGE(N8:N34)</f>
        <v>13.143954545454545</v>
      </c>
      <c r="O36" s="74"/>
      <c r="P36" s="75">
        <f>AVERAGE(P8:P34)</f>
        <v>15.706722727272727</v>
      </c>
      <c r="Q36" s="74"/>
      <c r="R36" s="75">
        <f>AVERAGE(R8:R34)</f>
        <v>17.631585185185187</v>
      </c>
      <c r="S36" s="76"/>
    </row>
    <row r="37" spans="1:19" x14ac:dyDescent="0.3">
      <c r="A37" s="73" t="s">
        <v>28</v>
      </c>
      <c r="B37" s="74"/>
      <c r="C37" s="74"/>
      <c r="D37" s="75">
        <f>MIN(D8:D34)</f>
        <v>4.4474</v>
      </c>
      <c r="E37" s="74"/>
      <c r="F37" s="75">
        <f>MIN(F8:F34)</f>
        <v>16.632400000000001</v>
      </c>
      <c r="G37" s="74"/>
      <c r="H37" s="75">
        <f>MIN(H8:H34)</f>
        <v>26.3447</v>
      </c>
      <c r="I37" s="74"/>
      <c r="J37" s="75">
        <f>MIN(J8:J34)</f>
        <v>53.354500000000002</v>
      </c>
      <c r="K37" s="74"/>
      <c r="L37" s="75">
        <f>MIN(L8:L34)</f>
        <v>13.361700000000001</v>
      </c>
      <c r="M37" s="74"/>
      <c r="N37" s="75">
        <f>MIN(N8:N34)</f>
        <v>8.0617000000000001</v>
      </c>
      <c r="O37" s="74"/>
      <c r="P37" s="75">
        <f>MIN(P8:P34)</f>
        <v>11.326499999999999</v>
      </c>
      <c r="Q37" s="74"/>
      <c r="R37" s="75">
        <f>MIN(R8:R34)</f>
        <v>10.9199</v>
      </c>
      <c r="S37" s="76"/>
    </row>
    <row r="38" spans="1:19" ht="15" thickBot="1" x14ac:dyDescent="0.35">
      <c r="A38" s="77" t="s">
        <v>29</v>
      </c>
      <c r="B38" s="78"/>
      <c r="C38" s="78"/>
      <c r="D38" s="79">
        <f>MAX(D8:D34)</f>
        <v>18.5336</v>
      </c>
      <c r="E38" s="78"/>
      <c r="F38" s="79">
        <f>MAX(F8:F34)</f>
        <v>33.586300000000001</v>
      </c>
      <c r="G38" s="78"/>
      <c r="H38" s="79">
        <f>MAX(H8:H34)</f>
        <v>42.892200000000003</v>
      </c>
      <c r="I38" s="78"/>
      <c r="J38" s="79">
        <f>MAX(J8:J34)</f>
        <v>83.224999999999994</v>
      </c>
      <c r="K38" s="78"/>
      <c r="L38" s="79">
        <f>MAX(L8:L34)</f>
        <v>28.237400000000001</v>
      </c>
      <c r="M38" s="78"/>
      <c r="N38" s="79">
        <f>MAX(N8:N34)</f>
        <v>20.598199999999999</v>
      </c>
      <c r="O38" s="78"/>
      <c r="P38" s="79">
        <f>MAX(P8:P34)</f>
        <v>22.529199999999999</v>
      </c>
      <c r="Q38" s="78"/>
      <c r="R38" s="79">
        <f>MAX(R8:R34)</f>
        <v>29.8324</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44344</v>
      </c>
      <c r="C8" s="65">
        <f>VLOOKUP($A8,'Return Data'!$B$7:$R$2843,4,0)</f>
        <v>689.63546045988301</v>
      </c>
      <c r="D8" s="65">
        <f>VLOOKUP($A8,'Return Data'!$B$7:$R$2843,10,0)</f>
        <v>6.3943000000000003</v>
      </c>
      <c r="E8" s="66">
        <f t="shared" ref="E8:E34" si="0">RANK(D8,D$8:D$34,0)</f>
        <v>18</v>
      </c>
      <c r="F8" s="65">
        <f>VLOOKUP($A8,'Return Data'!$B$7:$R$2843,11,0)</f>
        <v>21.9102</v>
      </c>
      <c r="G8" s="66">
        <f t="shared" ref="G8:G34" si="1">RANK(F8,F$8:F$34,0)</f>
        <v>17</v>
      </c>
      <c r="H8" s="65">
        <f>VLOOKUP($A8,'Return Data'!$B$7:$R$2843,12,0)</f>
        <v>39.4619</v>
      </c>
      <c r="I8" s="66">
        <f>RANK(H8,H$8:H$34,0)</f>
        <v>6</v>
      </c>
      <c r="J8" s="65">
        <f>VLOOKUP($A8,'Return Data'!$B$7:$R$2843,13,0)</f>
        <v>73.645399999999995</v>
      </c>
      <c r="K8" s="66">
        <f>RANK(J8,J$8:J$34,0)</f>
        <v>7</v>
      </c>
      <c r="L8" s="65">
        <f>VLOOKUP($A8,'Return Data'!$B$7:$R$2843,17,0)</f>
        <v>17.1967</v>
      </c>
      <c r="M8" s="66">
        <f>RANK(L8,L$8:L$34,0)</f>
        <v>12</v>
      </c>
      <c r="N8" s="65">
        <f>VLOOKUP($A8,'Return Data'!$B$7:$R$2843,14,0)</f>
        <v>11.107200000000001</v>
      </c>
      <c r="O8" s="66">
        <f>RANK(N8,N$8:N$34,0)</f>
        <v>13</v>
      </c>
      <c r="P8" s="65">
        <f>VLOOKUP($A8,'Return Data'!$B$7:$R$2843,15,0)</f>
        <v>13.8948</v>
      </c>
      <c r="Q8" s="66">
        <f>RANK(P8,P$8:P$34,0)</f>
        <v>15</v>
      </c>
      <c r="R8" s="65">
        <f>VLOOKUP($A8,'Return Data'!$B$7:$R$2843,16,0)</f>
        <v>17.760999999999999</v>
      </c>
      <c r="S8" s="67">
        <f>RANK(R8,R$8:R$34,0)</f>
        <v>11</v>
      </c>
    </row>
    <row r="9" spans="1:20" x14ac:dyDescent="0.3">
      <c r="A9" s="63" t="s">
        <v>901</v>
      </c>
      <c r="B9" s="64">
        <f>VLOOKUP($A9,'Return Data'!$B$7:$R$2843,3,0)</f>
        <v>44344</v>
      </c>
      <c r="C9" s="65">
        <f>VLOOKUP($A9,'Return Data'!$B$7:$R$2843,4,0)</f>
        <v>17.18</v>
      </c>
      <c r="D9" s="65">
        <f>VLOOKUP($A9,'Return Data'!$B$7:$R$2843,10,0)</f>
        <v>8.8030000000000008</v>
      </c>
      <c r="E9" s="66">
        <f t="shared" si="0"/>
        <v>9</v>
      </c>
      <c r="F9" s="65">
        <f>VLOOKUP($A9,'Return Data'!$B$7:$R$2843,11,0)</f>
        <v>22.364699999999999</v>
      </c>
      <c r="G9" s="66">
        <f t="shared" si="1"/>
        <v>15</v>
      </c>
      <c r="H9" s="65">
        <f>VLOOKUP($A9,'Return Data'!$B$7:$R$2843,12,0)</f>
        <v>35.062899999999999</v>
      </c>
      <c r="I9" s="66">
        <f t="shared" ref="I9:I34" si="2">RANK(H9,H$8:H$34,0)</f>
        <v>18</v>
      </c>
      <c r="J9" s="65">
        <f>VLOOKUP($A9,'Return Data'!$B$7:$R$2843,13,0)</f>
        <v>66.472899999999996</v>
      </c>
      <c r="K9" s="66">
        <f t="shared" ref="K9:K34" si="3">RANK(J9,J$8:J$34,0)</f>
        <v>16</v>
      </c>
      <c r="L9" s="65">
        <f>VLOOKUP($A9,'Return Data'!$B$7:$R$2843,17,0)</f>
        <v>26.142900000000001</v>
      </c>
      <c r="M9" s="66">
        <f t="shared" ref="M9:M34" si="4">RANK(L9,L$8:L$34,0)</f>
        <v>1</v>
      </c>
      <c r="N9" s="65"/>
      <c r="O9" s="66"/>
      <c r="P9" s="65"/>
      <c r="Q9" s="66"/>
      <c r="R9" s="65">
        <f>VLOOKUP($A9,'Return Data'!$B$7:$R$2843,16,0)</f>
        <v>23.138400000000001</v>
      </c>
      <c r="S9" s="67">
        <f t="shared" ref="S9:S34" si="5">RANK(R9,R$8:R$34,0)</f>
        <v>3</v>
      </c>
    </row>
    <row r="10" spans="1:20" x14ac:dyDescent="0.3">
      <c r="A10" s="63" t="s">
        <v>903</v>
      </c>
      <c r="B10" s="64">
        <f>VLOOKUP($A10,'Return Data'!$B$7:$R$2843,3,0)</f>
        <v>44344</v>
      </c>
      <c r="C10" s="65">
        <f>VLOOKUP($A10,'Return Data'!$B$7:$R$2843,4,0)</f>
        <v>47.85</v>
      </c>
      <c r="D10" s="65">
        <f>VLOOKUP($A10,'Return Data'!$B$7:$R$2843,10,0)</f>
        <v>11.0724</v>
      </c>
      <c r="E10" s="66">
        <f t="shared" si="0"/>
        <v>2</v>
      </c>
      <c r="F10" s="65">
        <f>VLOOKUP($A10,'Return Data'!$B$7:$R$2843,11,0)</f>
        <v>21.385100000000001</v>
      </c>
      <c r="G10" s="66">
        <f t="shared" si="1"/>
        <v>19</v>
      </c>
      <c r="H10" s="65">
        <f>VLOOKUP($A10,'Return Data'!$B$7:$R$2843,12,0)</f>
        <v>34.712800000000001</v>
      </c>
      <c r="I10" s="66">
        <f t="shared" si="2"/>
        <v>20</v>
      </c>
      <c r="J10" s="65">
        <f>VLOOKUP($A10,'Return Data'!$B$7:$R$2843,13,0)</f>
        <v>63.869900000000001</v>
      </c>
      <c r="K10" s="66">
        <f t="shared" si="3"/>
        <v>20</v>
      </c>
      <c r="L10" s="65">
        <f>VLOOKUP($A10,'Return Data'!$B$7:$R$2843,17,0)</f>
        <v>18.016400000000001</v>
      </c>
      <c r="M10" s="66">
        <f t="shared" si="4"/>
        <v>9</v>
      </c>
      <c r="N10" s="65">
        <f>VLOOKUP($A10,'Return Data'!$B$7:$R$2843,14,0)</f>
        <v>7.8083</v>
      </c>
      <c r="O10" s="66">
        <f t="shared" ref="O10:O34" si="6">RANK(N10,N$8:N$34,0)</f>
        <v>21</v>
      </c>
      <c r="P10" s="65">
        <f>VLOOKUP($A10,'Return Data'!$B$7:$R$2843,15,0)</f>
        <v>12.086399999999999</v>
      </c>
      <c r="Q10" s="66">
        <f t="shared" ref="Q10:Q34" si="7">RANK(P10,P$8:P$34,0)</f>
        <v>19</v>
      </c>
      <c r="R10" s="65">
        <f>VLOOKUP($A10,'Return Data'!$B$7:$R$2843,16,0)</f>
        <v>13.2201</v>
      </c>
      <c r="S10" s="67">
        <f t="shared" si="5"/>
        <v>17</v>
      </c>
    </row>
    <row r="11" spans="1:20" x14ac:dyDescent="0.3">
      <c r="A11" s="63" t="s">
        <v>905</v>
      </c>
      <c r="B11" s="64">
        <f>VLOOKUP($A11,'Return Data'!$B$7:$R$2843,3,0)</f>
        <v>44344</v>
      </c>
      <c r="C11" s="65">
        <f>VLOOKUP($A11,'Return Data'!$B$7:$R$2843,4,0)</f>
        <v>136.29</v>
      </c>
      <c r="D11" s="65">
        <f>VLOOKUP($A11,'Return Data'!$B$7:$R$2843,10,0)</f>
        <v>6.1531000000000002</v>
      </c>
      <c r="E11" s="66">
        <f t="shared" si="0"/>
        <v>20</v>
      </c>
      <c r="F11" s="65">
        <f>VLOOKUP($A11,'Return Data'!$B$7:$R$2843,11,0)</f>
        <v>19.5946</v>
      </c>
      <c r="G11" s="66">
        <f t="shared" si="1"/>
        <v>23</v>
      </c>
      <c r="H11" s="65">
        <f>VLOOKUP($A11,'Return Data'!$B$7:$R$2843,12,0)</f>
        <v>33.290999999999997</v>
      </c>
      <c r="I11" s="66">
        <f t="shared" si="2"/>
        <v>21</v>
      </c>
      <c r="J11" s="65">
        <f>VLOOKUP($A11,'Return Data'!$B$7:$R$2843,13,0)</f>
        <v>67.083500000000001</v>
      </c>
      <c r="K11" s="66">
        <f t="shared" si="3"/>
        <v>14</v>
      </c>
      <c r="L11" s="65">
        <f>VLOOKUP($A11,'Return Data'!$B$7:$R$2843,17,0)</f>
        <v>18.8504</v>
      </c>
      <c r="M11" s="66">
        <f t="shared" si="4"/>
        <v>7</v>
      </c>
      <c r="N11" s="65">
        <f>VLOOKUP($A11,'Return Data'!$B$7:$R$2843,14,0)</f>
        <v>13.0136</v>
      </c>
      <c r="O11" s="66">
        <f t="shared" si="6"/>
        <v>8</v>
      </c>
      <c r="P11" s="65">
        <f>VLOOKUP($A11,'Return Data'!$B$7:$R$2843,15,0)</f>
        <v>17.822399999999998</v>
      </c>
      <c r="Q11" s="66">
        <f t="shared" si="7"/>
        <v>2</v>
      </c>
      <c r="R11" s="65">
        <f>VLOOKUP($A11,'Return Data'!$B$7:$R$2843,16,0)</f>
        <v>17.468699999999998</v>
      </c>
      <c r="S11" s="67">
        <f t="shared" si="5"/>
        <v>12</v>
      </c>
    </row>
    <row r="12" spans="1:20" x14ac:dyDescent="0.3">
      <c r="A12" s="63" t="s">
        <v>907</v>
      </c>
      <c r="B12" s="64">
        <f>VLOOKUP($A12,'Return Data'!$B$7:$R$2843,3,0)</f>
        <v>44344</v>
      </c>
      <c r="C12" s="65">
        <f>VLOOKUP($A12,'Return Data'!$B$7:$R$2843,4,0)</f>
        <v>320.01799999999997</v>
      </c>
      <c r="D12" s="65">
        <f>VLOOKUP($A12,'Return Data'!$B$7:$R$2843,10,0)</f>
        <v>9.7906999999999993</v>
      </c>
      <c r="E12" s="66">
        <f t="shared" si="0"/>
        <v>5</v>
      </c>
      <c r="F12" s="65">
        <f>VLOOKUP($A12,'Return Data'!$B$7:$R$2843,11,0)</f>
        <v>26.8066</v>
      </c>
      <c r="G12" s="66">
        <f t="shared" si="1"/>
        <v>7</v>
      </c>
      <c r="H12" s="65">
        <f>VLOOKUP($A12,'Return Data'!$B$7:$R$2843,12,0)</f>
        <v>38.7684</v>
      </c>
      <c r="I12" s="66">
        <f t="shared" si="2"/>
        <v>10</v>
      </c>
      <c r="J12" s="65">
        <f>VLOOKUP($A12,'Return Data'!$B$7:$R$2843,13,0)</f>
        <v>72.212900000000005</v>
      </c>
      <c r="K12" s="66">
        <f t="shared" si="3"/>
        <v>10</v>
      </c>
      <c r="L12" s="65">
        <f>VLOOKUP($A12,'Return Data'!$B$7:$R$2843,17,0)</f>
        <v>19.084700000000002</v>
      </c>
      <c r="M12" s="66">
        <f t="shared" si="4"/>
        <v>5</v>
      </c>
      <c r="N12" s="65">
        <f>VLOOKUP($A12,'Return Data'!$B$7:$R$2843,14,0)</f>
        <v>13.6553</v>
      </c>
      <c r="O12" s="66">
        <f t="shared" si="6"/>
        <v>6</v>
      </c>
      <c r="P12" s="65">
        <f>VLOOKUP($A12,'Return Data'!$B$7:$R$2843,15,0)</f>
        <v>15.9991</v>
      </c>
      <c r="Q12" s="66">
        <f t="shared" si="7"/>
        <v>4</v>
      </c>
      <c r="R12" s="65">
        <f>VLOOKUP($A12,'Return Data'!$B$7:$R$2843,16,0)</f>
        <v>17.900700000000001</v>
      </c>
      <c r="S12" s="67">
        <f t="shared" si="5"/>
        <v>10</v>
      </c>
    </row>
    <row r="13" spans="1:20" x14ac:dyDescent="0.3">
      <c r="A13" s="63" t="s">
        <v>909</v>
      </c>
      <c r="B13" s="64">
        <f>VLOOKUP($A13,'Return Data'!$B$7:$R$2843,3,0)</f>
        <v>44344</v>
      </c>
      <c r="C13" s="65">
        <f>VLOOKUP($A13,'Return Data'!$B$7:$R$2843,4,0)</f>
        <v>45.103000000000002</v>
      </c>
      <c r="D13" s="65">
        <f>VLOOKUP($A13,'Return Data'!$B$7:$R$2843,10,0)</f>
        <v>5.9378000000000002</v>
      </c>
      <c r="E13" s="66">
        <f t="shared" si="0"/>
        <v>22</v>
      </c>
      <c r="F13" s="65">
        <f>VLOOKUP($A13,'Return Data'!$B$7:$R$2843,11,0)</f>
        <v>23.909300000000002</v>
      </c>
      <c r="G13" s="66">
        <f t="shared" si="1"/>
        <v>13</v>
      </c>
      <c r="H13" s="65">
        <f>VLOOKUP($A13,'Return Data'!$B$7:$R$2843,12,0)</f>
        <v>37.016199999999998</v>
      </c>
      <c r="I13" s="66">
        <f t="shared" si="2"/>
        <v>14</v>
      </c>
      <c r="J13" s="65">
        <f>VLOOKUP($A13,'Return Data'!$B$7:$R$2843,13,0)</f>
        <v>67.737700000000004</v>
      </c>
      <c r="K13" s="66">
        <f t="shared" si="3"/>
        <v>13</v>
      </c>
      <c r="L13" s="65">
        <f>VLOOKUP($A13,'Return Data'!$B$7:$R$2843,17,0)</f>
        <v>18.901199999999999</v>
      </c>
      <c r="M13" s="66">
        <f t="shared" si="4"/>
        <v>6</v>
      </c>
      <c r="N13" s="65">
        <f>VLOOKUP($A13,'Return Data'!$B$7:$R$2843,14,0)</f>
        <v>13.434699999999999</v>
      </c>
      <c r="O13" s="66">
        <f t="shared" si="6"/>
        <v>7</v>
      </c>
      <c r="P13" s="65">
        <f>VLOOKUP($A13,'Return Data'!$B$7:$R$2843,15,0)</f>
        <v>14.8926</v>
      </c>
      <c r="Q13" s="66">
        <f t="shared" si="7"/>
        <v>10</v>
      </c>
      <c r="R13" s="65">
        <f>VLOOKUP($A13,'Return Data'!$B$7:$R$2843,16,0)</f>
        <v>11.390499999999999</v>
      </c>
      <c r="S13" s="67">
        <f t="shared" si="5"/>
        <v>26</v>
      </c>
    </row>
    <row r="14" spans="1:20" x14ac:dyDescent="0.3">
      <c r="A14" s="63" t="s">
        <v>910</v>
      </c>
      <c r="B14" s="64">
        <f>VLOOKUP($A14,'Return Data'!$B$7:$R$2843,3,0)</f>
        <v>44344</v>
      </c>
      <c r="C14" s="65">
        <f>VLOOKUP($A14,'Return Data'!$B$7:$R$2843,4,0)</f>
        <v>105.8843</v>
      </c>
      <c r="D14" s="65">
        <f>VLOOKUP($A14,'Return Data'!$B$7:$R$2843,10,0)</f>
        <v>6.6920999999999999</v>
      </c>
      <c r="E14" s="66">
        <f t="shared" si="0"/>
        <v>17</v>
      </c>
      <c r="F14" s="65">
        <f>VLOOKUP($A14,'Return Data'!$B$7:$R$2843,11,0)</f>
        <v>25.891500000000001</v>
      </c>
      <c r="G14" s="66">
        <f t="shared" si="1"/>
        <v>9</v>
      </c>
      <c r="H14" s="65">
        <f>VLOOKUP($A14,'Return Data'!$B$7:$R$2843,12,0)</f>
        <v>41.661700000000003</v>
      </c>
      <c r="I14" s="66">
        <f t="shared" si="2"/>
        <v>2</v>
      </c>
      <c r="J14" s="65">
        <f>VLOOKUP($A14,'Return Data'!$B$7:$R$2843,13,0)</f>
        <v>81.666499999999999</v>
      </c>
      <c r="K14" s="66">
        <f t="shared" si="3"/>
        <v>1</v>
      </c>
      <c r="L14" s="65">
        <f>VLOOKUP($A14,'Return Data'!$B$7:$R$2843,17,0)</f>
        <v>14.0769</v>
      </c>
      <c r="M14" s="66">
        <f t="shared" si="4"/>
        <v>20</v>
      </c>
      <c r="N14" s="65">
        <f>VLOOKUP($A14,'Return Data'!$B$7:$R$2843,14,0)</f>
        <v>9.5581999999999994</v>
      </c>
      <c r="O14" s="66">
        <f t="shared" si="6"/>
        <v>20</v>
      </c>
      <c r="P14" s="65">
        <f>VLOOKUP($A14,'Return Data'!$B$7:$R$2843,15,0)</f>
        <v>11.1455</v>
      </c>
      <c r="Q14" s="66">
        <f t="shared" si="7"/>
        <v>21</v>
      </c>
      <c r="R14" s="65">
        <f>VLOOKUP($A14,'Return Data'!$B$7:$R$2843,16,0)</f>
        <v>15.6297</v>
      </c>
      <c r="S14" s="67">
        <f t="shared" si="5"/>
        <v>14</v>
      </c>
    </row>
    <row r="15" spans="1:20" x14ac:dyDescent="0.3">
      <c r="A15" s="63" t="s">
        <v>913</v>
      </c>
      <c r="B15" s="64">
        <f>VLOOKUP($A15,'Return Data'!$B$7:$R$2843,3,0)</f>
        <v>44344</v>
      </c>
      <c r="C15" s="65">
        <f>VLOOKUP($A15,'Return Data'!$B$7:$R$2843,4,0)</f>
        <v>211.82445050991501</v>
      </c>
      <c r="D15" s="65">
        <f>VLOOKUP($A15,'Return Data'!$B$7:$R$2843,10,0)</f>
        <v>7.5867000000000004</v>
      </c>
      <c r="E15" s="66">
        <f t="shared" si="0"/>
        <v>13</v>
      </c>
      <c r="F15" s="65">
        <f>VLOOKUP($A15,'Return Data'!$B$7:$R$2843,11,0)</f>
        <v>29.672499999999999</v>
      </c>
      <c r="G15" s="66">
        <f t="shared" si="1"/>
        <v>3</v>
      </c>
      <c r="H15" s="65">
        <f>VLOOKUP($A15,'Return Data'!$B$7:$R$2843,12,0)</f>
        <v>39.076000000000001</v>
      </c>
      <c r="I15" s="66">
        <f t="shared" si="2"/>
        <v>8</v>
      </c>
      <c r="J15" s="65">
        <f>VLOOKUP($A15,'Return Data'!$B$7:$R$2843,13,0)</f>
        <v>79.1036</v>
      </c>
      <c r="K15" s="66">
        <f t="shared" si="3"/>
        <v>4</v>
      </c>
      <c r="L15" s="65">
        <f>VLOOKUP($A15,'Return Data'!$B$7:$R$2843,17,0)</f>
        <v>16.22</v>
      </c>
      <c r="M15" s="66">
        <f t="shared" si="4"/>
        <v>16</v>
      </c>
      <c r="N15" s="65">
        <f>VLOOKUP($A15,'Return Data'!$B$7:$R$2843,14,0)</f>
        <v>12.7157</v>
      </c>
      <c r="O15" s="66">
        <f t="shared" si="6"/>
        <v>9</v>
      </c>
      <c r="P15" s="65">
        <f>VLOOKUP($A15,'Return Data'!$B$7:$R$2843,15,0)</f>
        <v>12.978300000000001</v>
      </c>
      <c r="Q15" s="66">
        <f t="shared" si="7"/>
        <v>17</v>
      </c>
      <c r="R15" s="65">
        <f>VLOOKUP($A15,'Return Data'!$B$7:$R$2843,16,0)</f>
        <v>11.8375</v>
      </c>
      <c r="S15" s="67">
        <f t="shared" si="5"/>
        <v>24</v>
      </c>
    </row>
    <row r="16" spans="1:20" x14ac:dyDescent="0.3">
      <c r="A16" s="63" t="s">
        <v>915</v>
      </c>
      <c r="B16" s="64">
        <f>VLOOKUP($A16,'Return Data'!$B$7:$R$2843,3,0)</f>
        <v>44344</v>
      </c>
      <c r="C16" s="65">
        <f>VLOOKUP($A16,'Return Data'!$B$7:$R$2843,4,0)</f>
        <v>13.745200000000001</v>
      </c>
      <c r="D16" s="65">
        <f>VLOOKUP($A16,'Return Data'!$B$7:$R$2843,10,0)</f>
        <v>6.7713000000000001</v>
      </c>
      <c r="E16" s="66">
        <f t="shared" si="0"/>
        <v>16</v>
      </c>
      <c r="F16" s="65">
        <f>VLOOKUP($A16,'Return Data'!$B$7:$R$2843,11,0)</f>
        <v>21.4648</v>
      </c>
      <c r="G16" s="66">
        <f t="shared" si="1"/>
        <v>18</v>
      </c>
      <c r="H16" s="65">
        <f>VLOOKUP($A16,'Return Data'!$B$7:$R$2843,12,0)</f>
        <v>36.181399999999996</v>
      </c>
      <c r="I16" s="66">
        <f t="shared" si="2"/>
        <v>15</v>
      </c>
      <c r="J16" s="65">
        <f>VLOOKUP($A16,'Return Data'!$B$7:$R$2843,13,0)</f>
        <v>65.551000000000002</v>
      </c>
      <c r="K16" s="66">
        <f t="shared" si="3"/>
        <v>18</v>
      </c>
      <c r="L16" s="65">
        <f>VLOOKUP($A16,'Return Data'!$B$7:$R$2843,17,0)</f>
        <v>16.620200000000001</v>
      </c>
      <c r="M16" s="66">
        <f t="shared" si="4"/>
        <v>15</v>
      </c>
      <c r="N16" s="65"/>
      <c r="O16" s="66"/>
      <c r="P16" s="65"/>
      <c r="Q16" s="66"/>
      <c r="R16" s="65">
        <f>VLOOKUP($A16,'Return Data'!$B$7:$R$2843,16,0)</f>
        <v>15.789199999999999</v>
      </c>
      <c r="S16" s="67">
        <f t="shared" si="5"/>
        <v>13</v>
      </c>
    </row>
    <row r="17" spans="1:19" x14ac:dyDescent="0.3">
      <c r="A17" s="63" t="s">
        <v>916</v>
      </c>
      <c r="B17" s="64">
        <f>VLOOKUP($A17,'Return Data'!$B$7:$R$2843,3,0)</f>
        <v>44344</v>
      </c>
      <c r="C17" s="65">
        <f>VLOOKUP($A17,'Return Data'!$B$7:$R$2843,4,0)</f>
        <v>437.92</v>
      </c>
      <c r="D17" s="65">
        <f>VLOOKUP($A17,'Return Data'!$B$7:$R$2843,10,0)</f>
        <v>6.1700999999999997</v>
      </c>
      <c r="E17" s="66">
        <f t="shared" si="0"/>
        <v>19</v>
      </c>
      <c r="F17" s="65">
        <f>VLOOKUP($A17,'Return Data'!$B$7:$R$2843,11,0)</f>
        <v>26.504300000000001</v>
      </c>
      <c r="G17" s="66">
        <f t="shared" si="1"/>
        <v>8</v>
      </c>
      <c r="H17" s="65">
        <f>VLOOKUP($A17,'Return Data'!$B$7:$R$2843,12,0)</f>
        <v>35.453099999999999</v>
      </c>
      <c r="I17" s="66">
        <f t="shared" si="2"/>
        <v>17</v>
      </c>
      <c r="J17" s="65">
        <f>VLOOKUP($A17,'Return Data'!$B$7:$R$2843,13,0)</f>
        <v>68.787800000000004</v>
      </c>
      <c r="K17" s="66">
        <f t="shared" si="3"/>
        <v>12</v>
      </c>
      <c r="L17" s="65">
        <f>VLOOKUP($A17,'Return Data'!$B$7:$R$2843,17,0)</f>
        <v>14.620900000000001</v>
      </c>
      <c r="M17" s="66">
        <f t="shared" si="4"/>
        <v>19</v>
      </c>
      <c r="N17" s="65">
        <f>VLOOKUP($A17,'Return Data'!$B$7:$R$2843,14,0)</f>
        <v>11.0893</v>
      </c>
      <c r="O17" s="66">
        <f t="shared" si="6"/>
        <v>14</v>
      </c>
      <c r="P17" s="65">
        <f>VLOOKUP($A17,'Return Data'!$B$7:$R$2843,15,0)</f>
        <v>13.3973</v>
      </c>
      <c r="Q17" s="66">
        <f t="shared" si="7"/>
        <v>16</v>
      </c>
      <c r="R17" s="65">
        <f>VLOOKUP($A17,'Return Data'!$B$7:$R$2843,16,0)</f>
        <v>17.943000000000001</v>
      </c>
      <c r="S17" s="67">
        <f t="shared" si="5"/>
        <v>9</v>
      </c>
    </row>
    <row r="18" spans="1:19" x14ac:dyDescent="0.3">
      <c r="A18" s="63" t="s">
        <v>919</v>
      </c>
      <c r="B18" s="64">
        <f>VLOOKUP($A18,'Return Data'!$B$7:$R$2843,3,0)</f>
        <v>44344</v>
      </c>
      <c r="C18" s="65">
        <f>VLOOKUP($A18,'Return Data'!$B$7:$R$2843,4,0)</f>
        <v>61.02</v>
      </c>
      <c r="D18" s="65">
        <f>VLOOKUP($A18,'Return Data'!$B$7:$R$2843,10,0)</f>
        <v>9.0421999999999993</v>
      </c>
      <c r="E18" s="66">
        <f t="shared" si="0"/>
        <v>7</v>
      </c>
      <c r="F18" s="65">
        <f>VLOOKUP($A18,'Return Data'!$B$7:$R$2843,11,0)</f>
        <v>24.125299999999999</v>
      </c>
      <c r="G18" s="66">
        <f t="shared" si="1"/>
        <v>11</v>
      </c>
      <c r="H18" s="65">
        <f>VLOOKUP($A18,'Return Data'!$B$7:$R$2843,12,0)</f>
        <v>37.092799999999997</v>
      </c>
      <c r="I18" s="66">
        <f t="shared" si="2"/>
        <v>13</v>
      </c>
      <c r="J18" s="65">
        <f>VLOOKUP($A18,'Return Data'!$B$7:$R$2843,13,0)</f>
        <v>74.094200000000001</v>
      </c>
      <c r="K18" s="66">
        <f t="shared" si="3"/>
        <v>6</v>
      </c>
      <c r="L18" s="65">
        <f>VLOOKUP($A18,'Return Data'!$B$7:$R$2843,17,0)</f>
        <v>15.164999999999999</v>
      </c>
      <c r="M18" s="66">
        <f t="shared" si="4"/>
        <v>17</v>
      </c>
      <c r="N18" s="65">
        <f>VLOOKUP($A18,'Return Data'!$B$7:$R$2843,14,0)</f>
        <v>10.413600000000001</v>
      </c>
      <c r="O18" s="66">
        <f t="shared" si="6"/>
        <v>18</v>
      </c>
      <c r="P18" s="65">
        <f>VLOOKUP($A18,'Return Data'!$B$7:$R$2843,15,0)</f>
        <v>14.128399999999999</v>
      </c>
      <c r="Q18" s="66">
        <f t="shared" si="7"/>
        <v>12</v>
      </c>
      <c r="R18" s="65">
        <f>VLOOKUP($A18,'Return Data'!$B$7:$R$2843,16,0)</f>
        <v>12.1189</v>
      </c>
      <c r="S18" s="67">
        <f t="shared" si="5"/>
        <v>22</v>
      </c>
    </row>
    <row r="19" spans="1:19" x14ac:dyDescent="0.3">
      <c r="A19" s="63" t="s">
        <v>920</v>
      </c>
      <c r="B19" s="64">
        <f>VLOOKUP($A19,'Return Data'!$B$7:$R$2843,3,0)</f>
        <v>44344</v>
      </c>
      <c r="C19" s="65">
        <f>VLOOKUP($A19,'Return Data'!$B$7:$R$2843,4,0)</f>
        <v>45.65</v>
      </c>
      <c r="D19" s="65">
        <f>VLOOKUP($A19,'Return Data'!$B$7:$R$2843,10,0)</f>
        <v>4.319</v>
      </c>
      <c r="E19" s="66">
        <f t="shared" si="0"/>
        <v>26</v>
      </c>
      <c r="F19" s="65">
        <f>VLOOKUP($A19,'Return Data'!$B$7:$R$2843,11,0)</f>
        <v>18.9422</v>
      </c>
      <c r="G19" s="66">
        <f t="shared" si="1"/>
        <v>24</v>
      </c>
      <c r="H19" s="65">
        <f>VLOOKUP($A19,'Return Data'!$B$7:$R$2843,12,0)</f>
        <v>30.056999999999999</v>
      </c>
      <c r="I19" s="66">
        <f t="shared" si="2"/>
        <v>25</v>
      </c>
      <c r="J19" s="65">
        <f>VLOOKUP($A19,'Return Data'!$B$7:$R$2843,13,0)</f>
        <v>56.496400000000001</v>
      </c>
      <c r="K19" s="66">
        <f t="shared" si="3"/>
        <v>26</v>
      </c>
      <c r="L19" s="65">
        <f>VLOOKUP($A19,'Return Data'!$B$7:$R$2843,17,0)</f>
        <v>15.0579</v>
      </c>
      <c r="M19" s="66">
        <f t="shared" si="4"/>
        <v>18</v>
      </c>
      <c r="N19" s="65">
        <f>VLOOKUP($A19,'Return Data'!$B$7:$R$2843,14,0)</f>
        <v>11.210599999999999</v>
      </c>
      <c r="O19" s="66">
        <f t="shared" si="6"/>
        <v>12</v>
      </c>
      <c r="P19" s="65">
        <f>VLOOKUP($A19,'Return Data'!$B$7:$R$2843,15,0)</f>
        <v>14.657400000000001</v>
      </c>
      <c r="Q19" s="66">
        <f t="shared" si="7"/>
        <v>11</v>
      </c>
      <c r="R19" s="65">
        <f>VLOOKUP($A19,'Return Data'!$B$7:$R$2843,16,0)</f>
        <v>11.6214</v>
      </c>
      <c r="S19" s="67">
        <f t="shared" si="5"/>
        <v>25</v>
      </c>
    </row>
    <row r="20" spans="1:19" x14ac:dyDescent="0.3">
      <c r="A20" s="63" t="s">
        <v>922</v>
      </c>
      <c r="B20" s="64">
        <f>VLOOKUP($A20,'Return Data'!$B$7:$R$2843,3,0)</f>
        <v>44344</v>
      </c>
      <c r="C20" s="65">
        <f>VLOOKUP($A20,'Return Data'!$B$7:$R$2843,4,0)</f>
        <v>171.26300000000001</v>
      </c>
      <c r="D20" s="65">
        <f>VLOOKUP($A20,'Return Data'!$B$7:$R$2843,10,0)</f>
        <v>7.2445000000000004</v>
      </c>
      <c r="E20" s="66">
        <f t="shared" si="0"/>
        <v>14</v>
      </c>
      <c r="F20" s="65">
        <f>VLOOKUP($A20,'Return Data'!$B$7:$R$2843,11,0)</f>
        <v>20.479600000000001</v>
      </c>
      <c r="G20" s="66">
        <f t="shared" si="1"/>
        <v>22</v>
      </c>
      <c r="H20" s="65">
        <f>VLOOKUP($A20,'Return Data'!$B$7:$R$2843,12,0)</f>
        <v>34.835799999999999</v>
      </c>
      <c r="I20" s="66">
        <f t="shared" si="2"/>
        <v>19</v>
      </c>
      <c r="J20" s="65">
        <f>VLOOKUP($A20,'Return Data'!$B$7:$R$2843,13,0)</f>
        <v>62.811500000000002</v>
      </c>
      <c r="K20" s="66">
        <f t="shared" si="3"/>
        <v>22</v>
      </c>
      <c r="L20" s="65">
        <f>VLOOKUP($A20,'Return Data'!$B$7:$R$2843,17,0)</f>
        <v>17.930399999999999</v>
      </c>
      <c r="M20" s="66">
        <f t="shared" si="4"/>
        <v>10</v>
      </c>
      <c r="N20" s="65">
        <f>VLOOKUP($A20,'Return Data'!$B$7:$R$2843,14,0)</f>
        <v>14.5564</v>
      </c>
      <c r="O20" s="66">
        <f t="shared" si="6"/>
        <v>3</v>
      </c>
      <c r="P20" s="65">
        <f>VLOOKUP($A20,'Return Data'!$B$7:$R$2843,15,0)</f>
        <v>15.769399999999999</v>
      </c>
      <c r="Q20" s="66">
        <f t="shared" si="7"/>
        <v>6</v>
      </c>
      <c r="R20" s="65">
        <f>VLOOKUP($A20,'Return Data'!$B$7:$R$2843,16,0)</f>
        <v>18.5106</v>
      </c>
      <c r="S20" s="67">
        <f t="shared" si="5"/>
        <v>7</v>
      </c>
    </row>
    <row r="21" spans="1:19" x14ac:dyDescent="0.3">
      <c r="A21" s="63" t="s">
        <v>925</v>
      </c>
      <c r="B21" s="64">
        <f>VLOOKUP($A21,'Return Data'!$B$7:$R$2843,3,0)</f>
        <v>44344</v>
      </c>
      <c r="C21" s="65">
        <f>VLOOKUP($A21,'Return Data'!$B$7:$R$2843,4,0)</f>
        <v>60.603000000000002</v>
      </c>
      <c r="D21" s="65">
        <f>VLOOKUP($A21,'Return Data'!$B$7:$R$2843,10,0)</f>
        <v>7.6181000000000001</v>
      </c>
      <c r="E21" s="66">
        <f t="shared" si="0"/>
        <v>11</v>
      </c>
      <c r="F21" s="65">
        <f>VLOOKUP($A21,'Return Data'!$B$7:$R$2843,11,0)</f>
        <v>16.133299999999998</v>
      </c>
      <c r="G21" s="66">
        <f t="shared" si="1"/>
        <v>27</v>
      </c>
      <c r="H21" s="65">
        <f>VLOOKUP($A21,'Return Data'!$B$7:$R$2843,12,0)</f>
        <v>25.526599999999998</v>
      </c>
      <c r="I21" s="66">
        <f t="shared" si="2"/>
        <v>27</v>
      </c>
      <c r="J21" s="65">
        <f>VLOOKUP($A21,'Return Data'!$B$7:$R$2843,13,0)</f>
        <v>52.016800000000003</v>
      </c>
      <c r="K21" s="66">
        <f t="shared" si="3"/>
        <v>27</v>
      </c>
      <c r="L21" s="65">
        <f>VLOOKUP($A21,'Return Data'!$B$7:$R$2843,17,0)</f>
        <v>12.796200000000001</v>
      </c>
      <c r="M21" s="66">
        <f t="shared" si="4"/>
        <v>23</v>
      </c>
      <c r="N21" s="65">
        <f>VLOOKUP($A21,'Return Data'!$B$7:$R$2843,14,0)</f>
        <v>7.1546000000000003</v>
      </c>
      <c r="O21" s="66">
        <f t="shared" si="6"/>
        <v>22</v>
      </c>
      <c r="P21" s="65">
        <f>VLOOKUP($A21,'Return Data'!$B$7:$R$2843,15,0)</f>
        <v>12.017200000000001</v>
      </c>
      <c r="Q21" s="66">
        <f t="shared" si="7"/>
        <v>20</v>
      </c>
      <c r="R21" s="65">
        <f>VLOOKUP($A21,'Return Data'!$B$7:$R$2843,16,0)</f>
        <v>12.738200000000001</v>
      </c>
      <c r="S21" s="67">
        <f t="shared" si="5"/>
        <v>19</v>
      </c>
    </row>
    <row r="22" spans="1:19" x14ac:dyDescent="0.3">
      <c r="A22" s="63" t="s">
        <v>927</v>
      </c>
      <c r="B22" s="64">
        <f>VLOOKUP($A22,'Return Data'!$B$7:$R$2843,3,0)</f>
        <v>44344</v>
      </c>
      <c r="C22" s="65">
        <f>VLOOKUP($A22,'Return Data'!$B$7:$R$2843,4,0)</f>
        <v>20.3691</v>
      </c>
      <c r="D22" s="65">
        <f>VLOOKUP($A22,'Return Data'!$B$7:$R$2843,10,0)</f>
        <v>6.9024999999999999</v>
      </c>
      <c r="E22" s="66">
        <f t="shared" si="0"/>
        <v>15</v>
      </c>
      <c r="F22" s="65">
        <f>VLOOKUP($A22,'Return Data'!$B$7:$R$2843,11,0)</f>
        <v>17.629000000000001</v>
      </c>
      <c r="G22" s="66">
        <f t="shared" si="1"/>
        <v>25</v>
      </c>
      <c r="H22" s="65">
        <f>VLOOKUP($A22,'Return Data'!$B$7:$R$2843,12,0)</f>
        <v>30.275500000000001</v>
      </c>
      <c r="I22" s="66">
        <f t="shared" si="2"/>
        <v>24</v>
      </c>
      <c r="J22" s="65">
        <f>VLOOKUP($A22,'Return Data'!$B$7:$R$2843,13,0)</f>
        <v>60.368899999999996</v>
      </c>
      <c r="K22" s="66">
        <f t="shared" si="3"/>
        <v>25</v>
      </c>
      <c r="L22" s="65">
        <f>VLOOKUP($A22,'Return Data'!$B$7:$R$2843,17,0)</f>
        <v>16.8581</v>
      </c>
      <c r="M22" s="66">
        <f t="shared" si="4"/>
        <v>13</v>
      </c>
      <c r="N22" s="65">
        <f>VLOOKUP($A22,'Return Data'!$B$7:$R$2843,14,0)</f>
        <v>11.2438</v>
      </c>
      <c r="O22" s="66">
        <f t="shared" si="6"/>
        <v>11</v>
      </c>
      <c r="P22" s="65">
        <f>VLOOKUP($A22,'Return Data'!$B$7:$R$2843,15,0)</f>
        <v>15.8362</v>
      </c>
      <c r="Q22" s="66">
        <f t="shared" si="7"/>
        <v>5</v>
      </c>
      <c r="R22" s="65">
        <f>VLOOKUP($A22,'Return Data'!$B$7:$R$2843,16,0)</f>
        <v>12.040699999999999</v>
      </c>
      <c r="S22" s="67">
        <f t="shared" si="5"/>
        <v>23</v>
      </c>
    </row>
    <row r="23" spans="1:19" x14ac:dyDescent="0.3">
      <c r="A23" s="63" t="s">
        <v>929</v>
      </c>
      <c r="B23" s="64">
        <f>VLOOKUP($A23,'Return Data'!$B$7:$R$2843,3,0)</f>
        <v>44344</v>
      </c>
      <c r="C23" s="65">
        <f>VLOOKUP($A23,'Return Data'!$B$7:$R$2843,4,0)</f>
        <v>14.0886</v>
      </c>
      <c r="D23" s="65">
        <f>VLOOKUP($A23,'Return Data'!$B$7:$R$2843,10,0)</f>
        <v>9.1006</v>
      </c>
      <c r="E23" s="66">
        <f t="shared" si="0"/>
        <v>6</v>
      </c>
      <c r="F23" s="65">
        <f>VLOOKUP($A23,'Return Data'!$B$7:$R$2843,11,0)</f>
        <v>28.567900000000002</v>
      </c>
      <c r="G23" s="66">
        <f t="shared" si="1"/>
        <v>4</v>
      </c>
      <c r="H23" s="65">
        <f>VLOOKUP($A23,'Return Data'!$B$7:$R$2843,12,0)</f>
        <v>39.302100000000003</v>
      </c>
      <c r="I23" s="66">
        <f t="shared" si="2"/>
        <v>7</v>
      </c>
      <c r="J23" s="65">
        <f>VLOOKUP($A23,'Return Data'!$B$7:$R$2843,13,0)</f>
        <v>69.301599999999993</v>
      </c>
      <c r="K23" s="66">
        <f t="shared" si="3"/>
        <v>11</v>
      </c>
      <c r="L23" s="65"/>
      <c r="M23" s="66"/>
      <c r="N23" s="65"/>
      <c r="O23" s="66"/>
      <c r="P23" s="65"/>
      <c r="Q23" s="66"/>
      <c r="R23" s="65">
        <f>VLOOKUP($A23,'Return Data'!$B$7:$R$2843,16,0)</f>
        <v>27.499400000000001</v>
      </c>
      <c r="S23" s="67">
        <f t="shared" si="5"/>
        <v>1</v>
      </c>
    </row>
    <row r="24" spans="1:19" x14ac:dyDescent="0.3">
      <c r="A24" s="63" t="s">
        <v>931</v>
      </c>
      <c r="B24" s="64">
        <f>VLOOKUP($A24,'Return Data'!$B$7:$R$2843,3,0)</f>
        <v>44344</v>
      </c>
      <c r="C24" s="65">
        <f>VLOOKUP($A24,'Return Data'!$B$7:$R$2843,4,0)</f>
        <v>84.289000000000001</v>
      </c>
      <c r="D24" s="65">
        <f>VLOOKUP($A24,'Return Data'!$B$7:$R$2843,10,0)</f>
        <v>8.8568999999999996</v>
      </c>
      <c r="E24" s="66">
        <f t="shared" si="0"/>
        <v>8</v>
      </c>
      <c r="F24" s="65">
        <f>VLOOKUP($A24,'Return Data'!$B$7:$R$2843,11,0)</f>
        <v>26.826699999999999</v>
      </c>
      <c r="G24" s="66">
        <f t="shared" si="1"/>
        <v>6</v>
      </c>
      <c r="H24" s="65">
        <f>VLOOKUP($A24,'Return Data'!$B$7:$R$2843,12,0)</f>
        <v>41.275199999999998</v>
      </c>
      <c r="I24" s="66">
        <f t="shared" si="2"/>
        <v>4</v>
      </c>
      <c r="J24" s="65">
        <f>VLOOKUP($A24,'Return Data'!$B$7:$R$2843,13,0)</f>
        <v>79.977800000000002</v>
      </c>
      <c r="K24" s="66">
        <f t="shared" si="3"/>
        <v>3</v>
      </c>
      <c r="L24" s="65">
        <f>VLOOKUP($A24,'Return Data'!$B$7:$R$2843,17,0)</f>
        <v>24.201899999999998</v>
      </c>
      <c r="M24" s="66">
        <f t="shared" si="4"/>
        <v>2</v>
      </c>
      <c r="N24" s="65">
        <f>VLOOKUP($A24,'Return Data'!$B$7:$R$2843,14,0)</f>
        <v>19.4268</v>
      </c>
      <c r="O24" s="66">
        <f t="shared" si="6"/>
        <v>1</v>
      </c>
      <c r="P24" s="65">
        <f>VLOOKUP($A24,'Return Data'!$B$7:$R$2843,15,0)</f>
        <v>21.453399999999998</v>
      </c>
      <c r="Q24" s="66">
        <f t="shared" si="7"/>
        <v>1</v>
      </c>
      <c r="R24" s="65">
        <f>VLOOKUP($A24,'Return Data'!$B$7:$R$2843,16,0)</f>
        <v>21.614799999999999</v>
      </c>
      <c r="S24" s="67">
        <f t="shared" si="5"/>
        <v>6</v>
      </c>
    </row>
    <row r="25" spans="1:19" x14ac:dyDescent="0.3">
      <c r="A25" s="63" t="s">
        <v>933</v>
      </c>
      <c r="B25" s="64">
        <f>VLOOKUP($A25,'Return Data'!$B$7:$R$2843,3,0)</f>
        <v>44344</v>
      </c>
      <c r="C25" s="65">
        <f>VLOOKUP($A25,'Return Data'!$B$7:$R$2843,4,0)</f>
        <v>13.8759</v>
      </c>
      <c r="D25" s="65">
        <f>VLOOKUP($A25,'Return Data'!$B$7:$R$2843,10,0)</f>
        <v>6.0613000000000001</v>
      </c>
      <c r="E25" s="66">
        <f t="shared" si="0"/>
        <v>21</v>
      </c>
      <c r="F25" s="65">
        <f>VLOOKUP($A25,'Return Data'!$B$7:$R$2843,11,0)</f>
        <v>23.7881</v>
      </c>
      <c r="G25" s="66">
        <f t="shared" si="1"/>
        <v>14</v>
      </c>
      <c r="H25" s="65">
        <f>VLOOKUP($A25,'Return Data'!$B$7:$R$2843,12,0)</f>
        <v>39.007800000000003</v>
      </c>
      <c r="I25" s="66">
        <f t="shared" si="2"/>
        <v>9</v>
      </c>
      <c r="J25" s="65">
        <f>VLOOKUP($A25,'Return Data'!$B$7:$R$2843,13,0)</f>
        <v>65.670500000000004</v>
      </c>
      <c r="K25" s="66">
        <f t="shared" si="3"/>
        <v>17</v>
      </c>
      <c r="L25" s="65"/>
      <c r="M25" s="66"/>
      <c r="N25" s="65"/>
      <c r="O25" s="66"/>
      <c r="P25" s="65"/>
      <c r="Q25" s="66"/>
      <c r="R25" s="65">
        <f>VLOOKUP($A25,'Return Data'!$B$7:$R$2843,16,0)</f>
        <v>22.5063</v>
      </c>
      <c r="S25" s="67">
        <f t="shared" si="5"/>
        <v>5</v>
      </c>
    </row>
    <row r="26" spans="1:19" x14ac:dyDescent="0.3">
      <c r="A26" s="63" t="s">
        <v>2022</v>
      </c>
      <c r="B26" s="64">
        <f>VLOOKUP($A26,'Return Data'!$B$7:$R$2843,3,0)</f>
        <v>44344</v>
      </c>
      <c r="C26" s="65">
        <f>VLOOKUP($A26,'Return Data'!$B$7:$R$2843,4,0)</f>
        <v>20.321999999999999</v>
      </c>
      <c r="D26" s="65">
        <f>VLOOKUP($A26,'Return Data'!$B$7:$R$2843,10,0)</f>
        <v>7.6115000000000004</v>
      </c>
      <c r="E26" s="66">
        <f t="shared" si="0"/>
        <v>12</v>
      </c>
      <c r="F26" s="65">
        <f>VLOOKUP($A26,'Return Data'!$B$7:$R$2843,11,0)</f>
        <v>25.3965</v>
      </c>
      <c r="G26" s="66">
        <f t="shared" si="1"/>
        <v>10</v>
      </c>
      <c r="H26" s="65">
        <f>VLOOKUP($A26,'Return Data'!$B$7:$R$2843,12,0)</f>
        <v>37.667099999999998</v>
      </c>
      <c r="I26" s="66">
        <f t="shared" si="2"/>
        <v>12</v>
      </c>
      <c r="J26" s="65">
        <f>VLOOKUP($A26,'Return Data'!$B$7:$R$2843,13,0)</f>
        <v>66.636600000000001</v>
      </c>
      <c r="K26" s="66">
        <f t="shared" si="3"/>
        <v>15</v>
      </c>
      <c r="L26" s="65">
        <f>VLOOKUP($A26,'Return Data'!$B$7:$R$2843,17,0)</f>
        <v>13.5886</v>
      </c>
      <c r="M26" s="66">
        <f t="shared" si="4"/>
        <v>21</v>
      </c>
      <c r="N26" s="65">
        <f>VLOOKUP($A26,'Return Data'!$B$7:$R$2843,14,0)</f>
        <v>10.827400000000001</v>
      </c>
      <c r="O26" s="66">
        <f t="shared" si="6"/>
        <v>17</v>
      </c>
      <c r="P26" s="65">
        <f>VLOOKUP($A26,'Return Data'!$B$7:$R$2843,15,0)</f>
        <v>13.928100000000001</v>
      </c>
      <c r="Q26" s="66">
        <f t="shared" si="7"/>
        <v>14</v>
      </c>
      <c r="R26" s="65">
        <f>VLOOKUP($A26,'Return Data'!$B$7:$R$2843,16,0)</f>
        <v>13.823499999999999</v>
      </c>
      <c r="S26" s="67">
        <f t="shared" si="5"/>
        <v>16</v>
      </c>
    </row>
    <row r="27" spans="1:19" x14ac:dyDescent="0.3">
      <c r="A27" s="63" t="s">
        <v>934</v>
      </c>
      <c r="B27" s="64">
        <f>VLOOKUP($A27,'Return Data'!$B$7:$R$2843,3,0)</f>
        <v>44344</v>
      </c>
      <c r="C27" s="65">
        <f>VLOOKUP($A27,'Return Data'!$B$7:$R$2843,4,0)</f>
        <v>702.30510000000004</v>
      </c>
      <c r="D27" s="65">
        <f>VLOOKUP($A27,'Return Data'!$B$7:$R$2843,10,0)</f>
        <v>5.7938000000000001</v>
      </c>
      <c r="E27" s="66">
        <f t="shared" si="0"/>
        <v>23</v>
      </c>
      <c r="F27" s="65">
        <f>VLOOKUP($A27,'Return Data'!$B$7:$R$2843,11,0)</f>
        <v>22.360900000000001</v>
      </c>
      <c r="G27" s="66">
        <f t="shared" si="1"/>
        <v>16</v>
      </c>
      <c r="H27" s="65">
        <f>VLOOKUP($A27,'Return Data'!$B$7:$R$2843,12,0)</f>
        <v>35.523400000000002</v>
      </c>
      <c r="I27" s="66">
        <f t="shared" si="2"/>
        <v>16</v>
      </c>
      <c r="J27" s="65">
        <f>VLOOKUP($A27,'Return Data'!$B$7:$R$2843,13,0)</f>
        <v>72.272599999999997</v>
      </c>
      <c r="K27" s="66">
        <f t="shared" si="3"/>
        <v>9</v>
      </c>
      <c r="L27" s="65">
        <f>VLOOKUP($A27,'Return Data'!$B$7:$R$2843,17,0)</f>
        <v>12.767200000000001</v>
      </c>
      <c r="M27" s="66">
        <f t="shared" si="4"/>
        <v>24</v>
      </c>
      <c r="N27" s="65">
        <f>VLOOKUP($A27,'Return Data'!$B$7:$R$2843,14,0)</f>
        <v>9.8199000000000005</v>
      </c>
      <c r="O27" s="66">
        <f t="shared" si="6"/>
        <v>19</v>
      </c>
      <c r="P27" s="65">
        <f>VLOOKUP($A27,'Return Data'!$B$7:$R$2843,15,0)</f>
        <v>10.6563</v>
      </c>
      <c r="Q27" s="66">
        <f t="shared" si="7"/>
        <v>22</v>
      </c>
      <c r="R27" s="65">
        <f>VLOOKUP($A27,'Return Data'!$B$7:$R$2843,16,0)</f>
        <v>18.025500000000001</v>
      </c>
      <c r="S27" s="67">
        <f t="shared" si="5"/>
        <v>8</v>
      </c>
    </row>
    <row r="28" spans="1:19" x14ac:dyDescent="0.3">
      <c r="A28" s="63" t="s">
        <v>936</v>
      </c>
      <c r="B28" s="64">
        <f>VLOOKUP($A28,'Return Data'!$B$7:$R$2843,3,0)</f>
        <v>44344</v>
      </c>
      <c r="C28" s="65">
        <f>VLOOKUP($A28,'Return Data'!$B$7:$R$2843,4,0)</f>
        <v>153.63999999999999</v>
      </c>
      <c r="D28" s="65">
        <f>VLOOKUP($A28,'Return Data'!$B$7:$R$2843,10,0)</f>
        <v>8.1210000000000004</v>
      </c>
      <c r="E28" s="66">
        <f t="shared" si="0"/>
        <v>10</v>
      </c>
      <c r="F28" s="65">
        <f>VLOOKUP($A28,'Return Data'!$B$7:$R$2843,11,0)</f>
        <v>23.973199999999999</v>
      </c>
      <c r="G28" s="66">
        <f t="shared" si="1"/>
        <v>12</v>
      </c>
      <c r="H28" s="65">
        <f>VLOOKUP($A28,'Return Data'!$B$7:$R$2843,12,0)</f>
        <v>38.426900000000003</v>
      </c>
      <c r="I28" s="66">
        <f t="shared" si="2"/>
        <v>11</v>
      </c>
      <c r="J28" s="65">
        <f>VLOOKUP($A28,'Return Data'!$B$7:$R$2843,13,0)</f>
        <v>72.609800000000007</v>
      </c>
      <c r="K28" s="66">
        <f t="shared" si="3"/>
        <v>8</v>
      </c>
      <c r="L28" s="65">
        <f>VLOOKUP($A28,'Return Data'!$B$7:$R$2843,17,0)</f>
        <v>20.7378</v>
      </c>
      <c r="M28" s="66">
        <f t="shared" si="4"/>
        <v>4</v>
      </c>
      <c r="N28" s="65">
        <f>VLOOKUP($A28,'Return Data'!$B$7:$R$2843,14,0)</f>
        <v>12.0868</v>
      </c>
      <c r="O28" s="66">
        <f t="shared" si="6"/>
        <v>10</v>
      </c>
      <c r="P28" s="65">
        <f>VLOOKUP($A28,'Return Data'!$B$7:$R$2843,15,0)</f>
        <v>17.3764</v>
      </c>
      <c r="Q28" s="66">
        <f t="shared" si="7"/>
        <v>3</v>
      </c>
      <c r="R28" s="65">
        <f>VLOOKUP($A28,'Return Data'!$B$7:$R$2843,16,0)</f>
        <v>24.3248</v>
      </c>
      <c r="S28" s="67">
        <f t="shared" si="5"/>
        <v>2</v>
      </c>
    </row>
    <row r="29" spans="1:19" x14ac:dyDescent="0.3">
      <c r="A29" s="63" t="s">
        <v>938</v>
      </c>
      <c r="B29" s="64">
        <f>VLOOKUP($A29,'Return Data'!$B$7:$R$2843,3,0)</f>
        <v>44344</v>
      </c>
      <c r="C29" s="65">
        <f>VLOOKUP($A29,'Return Data'!$B$7:$R$2843,4,0)</f>
        <v>57.770800000000001</v>
      </c>
      <c r="D29" s="65">
        <f>VLOOKUP($A29,'Return Data'!$B$7:$R$2843,10,0)</f>
        <v>17.9757</v>
      </c>
      <c r="E29" s="66">
        <f t="shared" si="0"/>
        <v>1</v>
      </c>
      <c r="F29" s="65">
        <f>VLOOKUP($A29,'Return Data'!$B$7:$R$2843,11,0)</f>
        <v>32.654299999999999</v>
      </c>
      <c r="G29" s="66">
        <f t="shared" si="1"/>
        <v>1</v>
      </c>
      <c r="H29" s="65">
        <f>VLOOKUP($A29,'Return Data'!$B$7:$R$2843,12,0)</f>
        <v>39.625300000000003</v>
      </c>
      <c r="I29" s="66">
        <f t="shared" si="2"/>
        <v>5</v>
      </c>
      <c r="J29" s="65">
        <f>VLOOKUP($A29,'Return Data'!$B$7:$R$2843,13,0)</f>
        <v>62.378799999999998</v>
      </c>
      <c r="K29" s="66">
        <f t="shared" si="3"/>
        <v>23</v>
      </c>
      <c r="L29" s="65">
        <f>VLOOKUP($A29,'Return Data'!$B$7:$R$2843,17,0)</f>
        <v>24.093800000000002</v>
      </c>
      <c r="M29" s="66">
        <f t="shared" si="4"/>
        <v>3</v>
      </c>
      <c r="N29" s="65">
        <f>VLOOKUP($A29,'Return Data'!$B$7:$R$2843,14,0)</f>
        <v>15.7281</v>
      </c>
      <c r="O29" s="66">
        <f t="shared" si="6"/>
        <v>2</v>
      </c>
      <c r="P29" s="65">
        <f>VLOOKUP($A29,'Return Data'!$B$7:$R$2843,15,0)</f>
        <v>15.7356</v>
      </c>
      <c r="Q29" s="66">
        <f t="shared" si="7"/>
        <v>7</v>
      </c>
      <c r="R29" s="65">
        <f>VLOOKUP($A29,'Return Data'!$B$7:$R$2843,16,0)</f>
        <v>12.8849</v>
      </c>
      <c r="S29" s="67">
        <f t="shared" si="5"/>
        <v>18</v>
      </c>
    </row>
    <row r="30" spans="1:19" x14ac:dyDescent="0.3">
      <c r="A30" s="63" t="s">
        <v>1909</v>
      </c>
      <c r="B30" s="64">
        <f>VLOOKUP($A30,'Return Data'!$B$7:$R$2843,3,0)</f>
        <v>44344</v>
      </c>
      <c r="C30" s="65">
        <f>VLOOKUP($A30,'Return Data'!$B$7:$R$2843,4,0)</f>
        <v>465.65356820142102</v>
      </c>
      <c r="D30" s="65">
        <f>VLOOKUP($A30,'Return Data'!$B$7:$R$2843,10,0)</f>
        <v>10.180400000000001</v>
      </c>
      <c r="E30" s="66">
        <f t="shared" si="0"/>
        <v>3</v>
      </c>
      <c r="F30" s="65">
        <f>VLOOKUP($A30,'Return Data'!$B$7:$R$2843,11,0)</f>
        <v>28.513300000000001</v>
      </c>
      <c r="G30" s="66">
        <f t="shared" si="1"/>
        <v>5</v>
      </c>
      <c r="H30" s="65">
        <f>VLOOKUP($A30,'Return Data'!$B$7:$R$2843,12,0)</f>
        <v>41.304600000000001</v>
      </c>
      <c r="I30" s="66">
        <f t="shared" si="2"/>
        <v>3</v>
      </c>
      <c r="J30" s="65">
        <f>VLOOKUP($A30,'Return Data'!$B$7:$R$2843,13,0)</f>
        <v>75.914900000000003</v>
      </c>
      <c r="K30" s="66">
        <f t="shared" si="3"/>
        <v>5</v>
      </c>
      <c r="L30" s="65">
        <f>VLOOKUP($A30,'Return Data'!$B$7:$R$2843,17,0)</f>
        <v>18.118400000000001</v>
      </c>
      <c r="M30" s="66">
        <f t="shared" si="4"/>
        <v>8</v>
      </c>
      <c r="N30" s="65">
        <f>VLOOKUP($A30,'Return Data'!$B$7:$R$2843,14,0)</f>
        <v>13.8368</v>
      </c>
      <c r="O30" s="66">
        <f t="shared" si="6"/>
        <v>5</v>
      </c>
      <c r="P30" s="65">
        <f>VLOOKUP($A30,'Return Data'!$B$7:$R$2843,15,0)</f>
        <v>14.919499999999999</v>
      </c>
      <c r="Q30" s="66">
        <f t="shared" si="7"/>
        <v>9</v>
      </c>
      <c r="R30" s="65">
        <f>VLOOKUP($A30,'Return Data'!$B$7:$R$2843,16,0)</f>
        <v>14.5564</v>
      </c>
      <c r="S30" s="67">
        <f t="shared" si="5"/>
        <v>15</v>
      </c>
    </row>
    <row r="31" spans="1:19" x14ac:dyDescent="0.3">
      <c r="A31" s="63" t="s">
        <v>940</v>
      </c>
      <c r="B31" s="64">
        <f>VLOOKUP($A31,'Return Data'!$B$7:$R$2843,3,0)</f>
        <v>44344</v>
      </c>
      <c r="C31" s="65">
        <f>VLOOKUP($A31,'Return Data'!$B$7:$R$2843,4,0)</f>
        <v>45.369900000000001</v>
      </c>
      <c r="D31" s="65">
        <f>VLOOKUP($A31,'Return Data'!$B$7:$R$2843,10,0)</f>
        <v>4.1294000000000004</v>
      </c>
      <c r="E31" s="66">
        <f t="shared" si="0"/>
        <v>27</v>
      </c>
      <c r="F31" s="65">
        <f>VLOOKUP($A31,'Return Data'!$B$7:$R$2843,11,0)</f>
        <v>21.369299999999999</v>
      </c>
      <c r="G31" s="66">
        <f t="shared" si="1"/>
        <v>20</v>
      </c>
      <c r="H31" s="65">
        <f>VLOOKUP($A31,'Return Data'!$B$7:$R$2843,12,0)</f>
        <v>31.093499999999999</v>
      </c>
      <c r="I31" s="66">
        <f t="shared" si="2"/>
        <v>23</v>
      </c>
      <c r="J31" s="65">
        <f>VLOOKUP($A31,'Return Data'!$B$7:$R$2843,13,0)</f>
        <v>63.118899999999996</v>
      </c>
      <c r="K31" s="66">
        <f t="shared" si="3"/>
        <v>21</v>
      </c>
      <c r="L31" s="65">
        <f>VLOOKUP($A31,'Return Data'!$B$7:$R$2843,17,0)</f>
        <v>13.277100000000001</v>
      </c>
      <c r="M31" s="66">
        <f t="shared" si="4"/>
        <v>22</v>
      </c>
      <c r="N31" s="65">
        <f>VLOOKUP($A31,'Return Data'!$B$7:$R$2843,14,0)</f>
        <v>10.8728</v>
      </c>
      <c r="O31" s="66">
        <f t="shared" si="6"/>
        <v>16</v>
      </c>
      <c r="P31" s="65">
        <f>VLOOKUP($A31,'Return Data'!$B$7:$R$2843,15,0)</f>
        <v>15.077</v>
      </c>
      <c r="Q31" s="66">
        <f t="shared" si="7"/>
        <v>8</v>
      </c>
      <c r="R31" s="65">
        <f>VLOOKUP($A31,'Return Data'!$B$7:$R$2843,16,0)</f>
        <v>11.1897</v>
      </c>
      <c r="S31" s="67">
        <f t="shared" si="5"/>
        <v>27</v>
      </c>
    </row>
    <row r="32" spans="1:19" x14ac:dyDescent="0.3">
      <c r="A32" s="63" t="s">
        <v>942</v>
      </c>
      <c r="B32" s="64">
        <f>VLOOKUP($A32,'Return Data'!$B$7:$R$2843,3,0)</f>
        <v>44344</v>
      </c>
      <c r="C32" s="65">
        <f>VLOOKUP($A32,'Return Data'!$B$7:$R$2843,4,0)</f>
        <v>290.2457</v>
      </c>
      <c r="D32" s="65">
        <f>VLOOKUP($A32,'Return Data'!$B$7:$R$2843,10,0)</f>
        <v>4.6898999999999997</v>
      </c>
      <c r="E32" s="66">
        <f t="shared" si="0"/>
        <v>25</v>
      </c>
      <c r="F32" s="65">
        <f>VLOOKUP($A32,'Return Data'!$B$7:$R$2843,11,0)</f>
        <v>20.6327</v>
      </c>
      <c r="G32" s="66">
        <f t="shared" si="1"/>
        <v>21</v>
      </c>
      <c r="H32" s="65">
        <f>VLOOKUP($A32,'Return Data'!$B$7:$R$2843,12,0)</f>
        <v>33.136899999999997</v>
      </c>
      <c r="I32" s="66">
        <f t="shared" si="2"/>
        <v>22</v>
      </c>
      <c r="J32" s="65">
        <f>VLOOKUP($A32,'Return Data'!$B$7:$R$2843,13,0)</f>
        <v>64.857200000000006</v>
      </c>
      <c r="K32" s="66">
        <f t="shared" si="3"/>
        <v>19</v>
      </c>
      <c r="L32" s="65">
        <f>VLOOKUP($A32,'Return Data'!$B$7:$R$2843,17,0)</f>
        <v>17.873699999999999</v>
      </c>
      <c r="M32" s="66">
        <f t="shared" si="4"/>
        <v>11</v>
      </c>
      <c r="N32" s="65">
        <f>VLOOKUP($A32,'Return Data'!$B$7:$R$2843,14,0)</f>
        <v>14.359500000000001</v>
      </c>
      <c r="O32" s="66">
        <f t="shared" si="6"/>
        <v>4</v>
      </c>
      <c r="P32" s="65">
        <f>VLOOKUP($A32,'Return Data'!$B$7:$R$2843,15,0)</f>
        <v>14.1088</v>
      </c>
      <c r="Q32" s="66">
        <f t="shared" si="7"/>
        <v>13</v>
      </c>
      <c r="R32" s="65">
        <f>VLOOKUP($A32,'Return Data'!$B$7:$R$2843,16,0)</f>
        <v>12.6524</v>
      </c>
      <c r="S32" s="67">
        <f t="shared" si="5"/>
        <v>20</v>
      </c>
    </row>
    <row r="33" spans="1:19" x14ac:dyDescent="0.3">
      <c r="A33" s="63" t="s">
        <v>945</v>
      </c>
      <c r="B33" s="64">
        <f>VLOOKUP($A33,'Return Data'!$B$7:$R$2843,3,0)</f>
        <v>44344</v>
      </c>
      <c r="C33" s="65">
        <f>VLOOKUP($A33,'Return Data'!$B$7:$R$2843,4,0)</f>
        <v>13.58</v>
      </c>
      <c r="D33" s="65">
        <f>VLOOKUP($A33,'Return Data'!$B$7:$R$2843,10,0)</f>
        <v>4.7839999999999998</v>
      </c>
      <c r="E33" s="66">
        <f t="shared" si="0"/>
        <v>24</v>
      </c>
      <c r="F33" s="65">
        <f>VLOOKUP($A33,'Return Data'!$B$7:$R$2843,11,0)</f>
        <v>16.366800000000001</v>
      </c>
      <c r="G33" s="66">
        <f t="shared" si="1"/>
        <v>26</v>
      </c>
      <c r="H33" s="65">
        <f>VLOOKUP($A33,'Return Data'!$B$7:$R$2843,12,0)</f>
        <v>28.476800000000001</v>
      </c>
      <c r="I33" s="66">
        <f t="shared" si="2"/>
        <v>26</v>
      </c>
      <c r="J33" s="65">
        <f>VLOOKUP($A33,'Return Data'!$B$7:$R$2843,13,0)</f>
        <v>60.520099999999999</v>
      </c>
      <c r="K33" s="66">
        <f t="shared" si="3"/>
        <v>24</v>
      </c>
      <c r="L33" s="65"/>
      <c r="M33" s="66"/>
      <c r="N33" s="65"/>
      <c r="O33" s="66"/>
      <c r="P33" s="65"/>
      <c r="Q33" s="66"/>
      <c r="R33" s="65">
        <f>VLOOKUP($A33,'Return Data'!$B$7:$R$2843,16,0)</f>
        <v>23.026</v>
      </c>
      <c r="S33" s="67">
        <f t="shared" si="5"/>
        <v>4</v>
      </c>
    </row>
    <row r="34" spans="1:19" x14ac:dyDescent="0.3">
      <c r="A34" s="63" t="s">
        <v>947</v>
      </c>
      <c r="B34" s="64">
        <f>VLOOKUP($A34,'Return Data'!$B$7:$R$2843,3,0)</f>
        <v>44344</v>
      </c>
      <c r="C34" s="65">
        <f>VLOOKUP($A34,'Return Data'!$B$7:$R$2843,4,0)</f>
        <v>172.4228</v>
      </c>
      <c r="D34" s="65">
        <f>VLOOKUP($A34,'Return Data'!$B$7:$R$2843,10,0)</f>
        <v>10.180199999999999</v>
      </c>
      <c r="E34" s="66">
        <f t="shared" si="0"/>
        <v>4</v>
      </c>
      <c r="F34" s="65">
        <f>VLOOKUP($A34,'Return Data'!$B$7:$R$2843,11,0)</f>
        <v>32.201300000000003</v>
      </c>
      <c r="G34" s="66">
        <f t="shared" si="1"/>
        <v>2</v>
      </c>
      <c r="H34" s="65">
        <f>VLOOKUP($A34,'Return Data'!$B$7:$R$2843,12,0)</f>
        <v>42.363799999999998</v>
      </c>
      <c r="I34" s="66">
        <f t="shared" si="2"/>
        <v>1</v>
      </c>
      <c r="J34" s="65">
        <f>VLOOKUP($A34,'Return Data'!$B$7:$R$2843,13,0)</f>
        <v>80.359300000000005</v>
      </c>
      <c r="K34" s="66">
        <f t="shared" si="3"/>
        <v>2</v>
      </c>
      <c r="L34" s="65">
        <f>VLOOKUP($A34,'Return Data'!$B$7:$R$2843,17,0)</f>
        <v>16.718800000000002</v>
      </c>
      <c r="M34" s="66">
        <f t="shared" si="4"/>
        <v>14</v>
      </c>
      <c r="N34" s="65">
        <f>VLOOKUP($A34,'Return Data'!$B$7:$R$2843,14,0)</f>
        <v>10.950900000000001</v>
      </c>
      <c r="O34" s="66">
        <f t="shared" si="6"/>
        <v>15</v>
      </c>
      <c r="P34" s="65">
        <f>VLOOKUP($A34,'Return Data'!$B$7:$R$2843,15,0)</f>
        <v>12.366</v>
      </c>
      <c r="Q34" s="66">
        <f t="shared" si="7"/>
        <v>18</v>
      </c>
      <c r="R34" s="65">
        <f>VLOOKUP($A34,'Return Data'!$B$7:$R$2843,16,0)</f>
        <v>12.193300000000001</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7.7030555555555562</v>
      </c>
      <c r="E36" s="74"/>
      <c r="F36" s="75">
        <f>AVERAGE(F8:F34)</f>
        <v>23.683851851851859</v>
      </c>
      <c r="G36" s="74"/>
      <c r="H36" s="75">
        <f>AVERAGE(H8:H34)</f>
        <v>36.136166666666675</v>
      </c>
      <c r="I36" s="74"/>
      <c r="J36" s="75">
        <f>AVERAGE(J8:J34)</f>
        <v>68.353225925925926</v>
      </c>
      <c r="K36" s="74"/>
      <c r="L36" s="75">
        <f>AVERAGE(L8:L34)</f>
        <v>17.454799999999999</v>
      </c>
      <c r="M36" s="74"/>
      <c r="N36" s="75">
        <f>AVERAGE(N8:N34)</f>
        <v>12.039559090909092</v>
      </c>
      <c r="O36" s="74"/>
      <c r="P36" s="75">
        <f>AVERAGE(P8:P34)</f>
        <v>14.556640909090907</v>
      </c>
      <c r="Q36" s="74"/>
      <c r="R36" s="75">
        <f>AVERAGE(R8:R34)</f>
        <v>16.422429629629633</v>
      </c>
      <c r="S36" s="76"/>
    </row>
    <row r="37" spans="1:19" x14ac:dyDescent="0.3">
      <c r="A37" s="73" t="s">
        <v>28</v>
      </c>
      <c r="B37" s="74"/>
      <c r="C37" s="74"/>
      <c r="D37" s="75">
        <f>MIN(D8:D34)</f>
        <v>4.1294000000000004</v>
      </c>
      <c r="E37" s="74"/>
      <c r="F37" s="75">
        <f>MIN(F8:F34)</f>
        <v>16.133299999999998</v>
      </c>
      <c r="G37" s="74"/>
      <c r="H37" s="75">
        <f>MIN(H8:H34)</f>
        <v>25.526599999999998</v>
      </c>
      <c r="I37" s="74"/>
      <c r="J37" s="75">
        <f>MIN(J8:J34)</f>
        <v>52.016800000000003</v>
      </c>
      <c r="K37" s="74"/>
      <c r="L37" s="75">
        <f>MIN(L8:L34)</f>
        <v>12.767200000000001</v>
      </c>
      <c r="M37" s="74"/>
      <c r="N37" s="75">
        <f>MIN(N8:N34)</f>
        <v>7.1546000000000003</v>
      </c>
      <c r="O37" s="74"/>
      <c r="P37" s="75">
        <f>MIN(P8:P34)</f>
        <v>10.6563</v>
      </c>
      <c r="Q37" s="74"/>
      <c r="R37" s="75">
        <f>MIN(R8:R34)</f>
        <v>11.1897</v>
      </c>
      <c r="S37" s="76"/>
    </row>
    <row r="38" spans="1:19" ht="15" thickBot="1" x14ac:dyDescent="0.35">
      <c r="A38" s="77" t="s">
        <v>29</v>
      </c>
      <c r="B38" s="78"/>
      <c r="C38" s="78"/>
      <c r="D38" s="79">
        <f>MAX(D8:D34)</f>
        <v>17.9757</v>
      </c>
      <c r="E38" s="78"/>
      <c r="F38" s="79">
        <f>MAX(F8:F34)</f>
        <v>32.654299999999999</v>
      </c>
      <c r="G38" s="78"/>
      <c r="H38" s="79">
        <f>MAX(H8:H34)</f>
        <v>42.363799999999998</v>
      </c>
      <c r="I38" s="78"/>
      <c r="J38" s="79">
        <f>MAX(J8:J34)</f>
        <v>81.666499999999999</v>
      </c>
      <c r="K38" s="78"/>
      <c r="L38" s="79">
        <f>MAX(L8:L34)</f>
        <v>26.142900000000001</v>
      </c>
      <c r="M38" s="78"/>
      <c r="N38" s="79">
        <f>MAX(N8:N34)</f>
        <v>19.4268</v>
      </c>
      <c r="O38" s="78"/>
      <c r="P38" s="79">
        <f>MAX(P8:P34)</f>
        <v>21.453399999999998</v>
      </c>
      <c r="Q38" s="78"/>
      <c r="R38" s="79">
        <f>MAX(R8:R34)</f>
        <v>27.499400000000001</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44344</v>
      </c>
      <c r="C8" s="65">
        <f>VLOOKUP($A8,'Return Data'!$B$7:$R$2843,4,0)</f>
        <v>51.75</v>
      </c>
      <c r="D8" s="65">
        <f>VLOOKUP($A8,'Return Data'!$B$7:$R$2843,10,0)</f>
        <v>2.1113</v>
      </c>
      <c r="E8" s="66">
        <f t="shared" ref="E8:E39" si="0">RANK(D8,D$8:D$71,0)</f>
        <v>64</v>
      </c>
      <c r="F8" s="65">
        <f>VLOOKUP($A8,'Return Data'!$B$7:$R$2843,11,0)</f>
        <v>13.8614</v>
      </c>
      <c r="G8" s="66">
        <f t="shared" ref="G8:G39" si="1">RANK(F8,F$8:F$71,0)</f>
        <v>63</v>
      </c>
      <c r="H8" s="65">
        <f>VLOOKUP($A8,'Return Data'!$B$7:$R$2843,12,0)</f>
        <v>20.770099999999999</v>
      </c>
      <c r="I8" s="66">
        <f t="shared" ref="I8:I39" si="2">RANK(H8,H$8:H$71,0)</f>
        <v>63</v>
      </c>
      <c r="J8" s="65">
        <f>VLOOKUP($A8,'Return Data'!$B$7:$R$2843,13,0)</f>
        <v>46.103900000000003</v>
      </c>
      <c r="K8" s="66">
        <f t="shared" ref="K8:K39" si="3">RANK(J8,J$8:J$71,0)</f>
        <v>63</v>
      </c>
      <c r="L8" s="65">
        <f>VLOOKUP($A8,'Return Data'!$B$7:$R$2843,17,0)</f>
        <v>10.8675</v>
      </c>
      <c r="M8" s="66">
        <f t="shared" ref="M8:M28" si="4">RANK(L8,L$8:L$71,0)</f>
        <v>58</v>
      </c>
      <c r="N8" s="65">
        <f>VLOOKUP($A8,'Return Data'!$B$7:$R$2843,14,0)</f>
        <v>7.5848000000000004</v>
      </c>
      <c r="O8" s="66">
        <f>RANK(N8,N$8:N$71,0)</f>
        <v>44</v>
      </c>
      <c r="P8" s="65">
        <f>VLOOKUP($A8,'Return Data'!$B$7:$R$2843,15,0)</f>
        <v>12.507099999999999</v>
      </c>
      <c r="Q8" s="66">
        <f>RANK(P8,P$8:P$71,0)</f>
        <v>30</v>
      </c>
      <c r="R8" s="65">
        <f>VLOOKUP($A8,'Return Data'!$B$7:$R$2843,16,0)</f>
        <v>15.434699999999999</v>
      </c>
      <c r="S8" s="67">
        <f t="shared" ref="S8:S39" si="5">RANK(R8,R$8:R$71,0)</f>
        <v>28</v>
      </c>
    </row>
    <row r="9" spans="1:20" x14ac:dyDescent="0.3">
      <c r="A9" s="63" t="s">
        <v>164</v>
      </c>
      <c r="B9" s="64">
        <f>VLOOKUP($A9,'Return Data'!$B$7:$R$2843,3,0)</f>
        <v>44344</v>
      </c>
      <c r="C9" s="65">
        <f>VLOOKUP($A9,'Return Data'!$B$7:$R$2843,4,0)</f>
        <v>42.36</v>
      </c>
      <c r="D9" s="65">
        <f>VLOOKUP($A9,'Return Data'!$B$7:$R$2843,10,0)</f>
        <v>2.4426000000000001</v>
      </c>
      <c r="E9" s="66">
        <f t="shared" si="0"/>
        <v>63</v>
      </c>
      <c r="F9" s="65">
        <f>VLOOKUP($A9,'Return Data'!$B$7:$R$2843,11,0)</f>
        <v>14.085599999999999</v>
      </c>
      <c r="G9" s="66">
        <f t="shared" si="1"/>
        <v>62</v>
      </c>
      <c r="H9" s="65">
        <f>VLOOKUP($A9,'Return Data'!$B$7:$R$2843,12,0)</f>
        <v>21.271100000000001</v>
      </c>
      <c r="I9" s="66">
        <f t="shared" si="2"/>
        <v>62</v>
      </c>
      <c r="J9" s="65">
        <f>VLOOKUP($A9,'Return Data'!$B$7:$R$2843,13,0)</f>
        <v>46.625100000000003</v>
      </c>
      <c r="K9" s="66">
        <f t="shared" si="3"/>
        <v>62</v>
      </c>
      <c r="L9" s="65">
        <f>VLOOKUP($A9,'Return Data'!$B$7:$R$2843,17,0)</f>
        <v>12.097300000000001</v>
      </c>
      <c r="M9" s="66">
        <f t="shared" si="4"/>
        <v>54</v>
      </c>
      <c r="N9" s="65">
        <f>VLOOKUP($A9,'Return Data'!$B$7:$R$2843,14,0)</f>
        <v>8.7041000000000004</v>
      </c>
      <c r="O9" s="66">
        <f>RANK(N9,N$8:N$71,0)</f>
        <v>41</v>
      </c>
      <c r="P9" s="65">
        <f>VLOOKUP($A9,'Return Data'!$B$7:$R$2843,15,0)</f>
        <v>13.333</v>
      </c>
      <c r="Q9" s="66">
        <f>RANK(P9,P$8:P$71,0)</f>
        <v>26</v>
      </c>
      <c r="R9" s="65">
        <f>VLOOKUP($A9,'Return Data'!$B$7:$R$2843,16,0)</f>
        <v>16.218900000000001</v>
      </c>
      <c r="S9" s="67">
        <f t="shared" si="5"/>
        <v>19</v>
      </c>
    </row>
    <row r="10" spans="1:20" x14ac:dyDescent="0.3">
      <c r="A10" s="63" t="s">
        <v>165</v>
      </c>
      <c r="B10" s="64">
        <f>VLOOKUP($A10,'Return Data'!$B$7:$R$2843,3,0)</f>
        <v>44344</v>
      </c>
      <c r="C10" s="65">
        <f>VLOOKUP($A10,'Return Data'!$B$7:$R$2843,4,0)</f>
        <v>69.848299999999995</v>
      </c>
      <c r="D10" s="65">
        <f>VLOOKUP($A10,'Return Data'!$B$7:$R$2843,10,0)</f>
        <v>6.1676000000000002</v>
      </c>
      <c r="E10" s="66">
        <f t="shared" si="0"/>
        <v>44</v>
      </c>
      <c r="F10" s="65">
        <f>VLOOKUP($A10,'Return Data'!$B$7:$R$2843,11,0)</f>
        <v>15.959099999999999</v>
      </c>
      <c r="G10" s="66">
        <f t="shared" si="1"/>
        <v>60</v>
      </c>
      <c r="H10" s="65">
        <f>VLOOKUP($A10,'Return Data'!$B$7:$R$2843,12,0)</f>
        <v>33.9298</v>
      </c>
      <c r="I10" s="66">
        <f t="shared" si="2"/>
        <v>42</v>
      </c>
      <c r="J10" s="65">
        <f>VLOOKUP($A10,'Return Data'!$B$7:$R$2843,13,0)</f>
        <v>58.672899999999998</v>
      </c>
      <c r="K10" s="66">
        <f t="shared" si="3"/>
        <v>55</v>
      </c>
      <c r="L10" s="65">
        <f>VLOOKUP($A10,'Return Data'!$B$7:$R$2843,17,0)</f>
        <v>19.536000000000001</v>
      </c>
      <c r="M10" s="66">
        <f t="shared" si="4"/>
        <v>16</v>
      </c>
      <c r="N10" s="65">
        <f>VLOOKUP($A10,'Return Data'!$B$7:$R$2843,14,0)</f>
        <v>14.8432</v>
      </c>
      <c r="O10" s="66">
        <f>RANK(N10,N$8:N$71,0)</f>
        <v>12</v>
      </c>
      <c r="P10" s="65">
        <f>VLOOKUP($A10,'Return Data'!$B$7:$R$2843,15,0)</f>
        <v>16.715599999999998</v>
      </c>
      <c r="Q10" s="66">
        <f>RANK(P10,P$8:P$71,0)</f>
        <v>12</v>
      </c>
      <c r="R10" s="65">
        <f>VLOOKUP($A10,'Return Data'!$B$7:$R$2843,16,0)</f>
        <v>20.156600000000001</v>
      </c>
      <c r="S10" s="67">
        <f t="shared" si="5"/>
        <v>8</v>
      </c>
    </row>
    <row r="11" spans="1:20" x14ac:dyDescent="0.3">
      <c r="A11" s="63" t="s">
        <v>166</v>
      </c>
      <c r="B11" s="64">
        <f>VLOOKUP($A11,'Return Data'!$B$7:$R$2843,3,0)</f>
        <v>44344</v>
      </c>
      <c r="C11" s="65">
        <f>VLOOKUP($A11,'Return Data'!$B$7:$R$2843,4,0)</f>
        <v>64.94</v>
      </c>
      <c r="D11" s="65">
        <f>VLOOKUP($A11,'Return Data'!$B$7:$R$2843,10,0)</f>
        <v>6.7565</v>
      </c>
      <c r="E11" s="66">
        <f t="shared" si="0"/>
        <v>41</v>
      </c>
      <c r="F11" s="65">
        <f>VLOOKUP($A11,'Return Data'!$B$7:$R$2843,11,0)</f>
        <v>20.415400000000002</v>
      </c>
      <c r="G11" s="66">
        <f t="shared" si="1"/>
        <v>47</v>
      </c>
      <c r="H11" s="65">
        <f>VLOOKUP($A11,'Return Data'!$B$7:$R$2843,12,0)</f>
        <v>34.674399999999999</v>
      </c>
      <c r="I11" s="66">
        <f t="shared" si="2"/>
        <v>39</v>
      </c>
      <c r="J11" s="65">
        <f>VLOOKUP($A11,'Return Data'!$B$7:$R$2843,13,0)</f>
        <v>67.760300000000001</v>
      </c>
      <c r="K11" s="66">
        <f t="shared" si="3"/>
        <v>40</v>
      </c>
      <c r="L11" s="65">
        <f>VLOOKUP($A11,'Return Data'!$B$7:$R$2843,17,0)</f>
        <v>16.194199999999999</v>
      </c>
      <c r="M11" s="66">
        <f t="shared" si="4"/>
        <v>29</v>
      </c>
      <c r="N11" s="65">
        <f>VLOOKUP($A11,'Return Data'!$B$7:$R$2843,14,0)</f>
        <v>9.5144000000000002</v>
      </c>
      <c r="O11" s="66">
        <f>RANK(N11,N$8:N$71,0)</f>
        <v>39</v>
      </c>
      <c r="P11" s="65">
        <f>VLOOKUP($A11,'Return Data'!$B$7:$R$2843,15,0)</f>
        <v>12.2667</v>
      </c>
      <c r="Q11" s="66">
        <f>RANK(P11,P$8:P$71,0)</f>
        <v>32</v>
      </c>
      <c r="R11" s="65">
        <f>VLOOKUP($A11,'Return Data'!$B$7:$R$2843,16,0)</f>
        <v>8.0169999999999995</v>
      </c>
      <c r="S11" s="67">
        <f t="shared" si="5"/>
        <v>56</v>
      </c>
    </row>
    <row r="12" spans="1:20" x14ac:dyDescent="0.3">
      <c r="A12" s="63" t="s">
        <v>167</v>
      </c>
      <c r="B12" s="64">
        <f>VLOOKUP($A12,'Return Data'!$B$7:$R$2843,3,0)</f>
        <v>44344</v>
      </c>
      <c r="C12" s="65">
        <f>VLOOKUP($A12,'Return Data'!$B$7:$R$2843,4,0)</f>
        <v>56.805</v>
      </c>
      <c r="D12" s="65">
        <f>VLOOKUP($A12,'Return Data'!$B$7:$R$2843,10,0)</f>
        <v>4.9302000000000001</v>
      </c>
      <c r="E12" s="66">
        <f t="shared" si="0"/>
        <v>57</v>
      </c>
      <c r="F12" s="65">
        <f>VLOOKUP($A12,'Return Data'!$B$7:$R$2843,11,0)</f>
        <v>17.528400000000001</v>
      </c>
      <c r="G12" s="66">
        <f t="shared" si="1"/>
        <v>57</v>
      </c>
      <c r="H12" s="65">
        <f>VLOOKUP($A12,'Return Data'!$B$7:$R$2843,12,0)</f>
        <v>28.3323</v>
      </c>
      <c r="I12" s="66">
        <f t="shared" si="2"/>
        <v>60</v>
      </c>
      <c r="J12" s="65">
        <f>VLOOKUP($A12,'Return Data'!$B$7:$R$2843,13,0)</f>
        <v>54.9129</v>
      </c>
      <c r="K12" s="66">
        <f t="shared" si="3"/>
        <v>58</v>
      </c>
      <c r="L12" s="65">
        <f>VLOOKUP($A12,'Return Data'!$B$7:$R$2843,17,0)</f>
        <v>17.8428</v>
      </c>
      <c r="M12" s="66">
        <f t="shared" si="4"/>
        <v>23</v>
      </c>
      <c r="N12" s="65">
        <f>VLOOKUP($A12,'Return Data'!$B$7:$R$2843,14,0)</f>
        <v>13.719099999999999</v>
      </c>
      <c r="O12" s="66">
        <f>RANK(N12,N$8:N$71,0)</f>
        <v>18</v>
      </c>
      <c r="P12" s="65">
        <f>VLOOKUP($A12,'Return Data'!$B$7:$R$2843,15,0)</f>
        <v>13.828200000000001</v>
      </c>
      <c r="Q12" s="66">
        <f>RANK(P12,P$8:P$71,0)</f>
        <v>24</v>
      </c>
      <c r="R12" s="65">
        <f>VLOOKUP($A12,'Return Data'!$B$7:$R$2843,16,0)</f>
        <v>15.4079</v>
      </c>
      <c r="S12" s="67">
        <f t="shared" si="5"/>
        <v>29</v>
      </c>
    </row>
    <row r="13" spans="1:20" x14ac:dyDescent="0.3">
      <c r="A13" s="63" t="s">
        <v>168</v>
      </c>
      <c r="B13" s="64">
        <f>VLOOKUP($A13,'Return Data'!$B$7:$R$2843,3,0)</f>
        <v>44344</v>
      </c>
      <c r="C13" s="65">
        <f>VLOOKUP($A13,'Return Data'!$B$7:$R$2843,4,0)</f>
        <v>14.74</v>
      </c>
      <c r="D13" s="65">
        <f>VLOOKUP($A13,'Return Data'!$B$7:$R$2843,10,0)</f>
        <v>12.7774</v>
      </c>
      <c r="E13" s="66">
        <f t="shared" si="0"/>
        <v>10</v>
      </c>
      <c r="F13" s="65">
        <f>VLOOKUP($A13,'Return Data'!$B$7:$R$2843,11,0)</f>
        <v>26.850300000000001</v>
      </c>
      <c r="G13" s="66">
        <f t="shared" si="1"/>
        <v>20</v>
      </c>
      <c r="H13" s="65">
        <f>VLOOKUP($A13,'Return Data'!$B$7:$R$2843,12,0)</f>
        <v>41.323099999999997</v>
      </c>
      <c r="I13" s="66">
        <f t="shared" si="2"/>
        <v>23</v>
      </c>
      <c r="J13" s="65">
        <f>VLOOKUP($A13,'Return Data'!$B$7:$R$2843,13,0)</f>
        <v>79.537099999999995</v>
      </c>
      <c r="K13" s="66">
        <f t="shared" si="3"/>
        <v>18</v>
      </c>
      <c r="L13" s="65">
        <f>VLOOKUP($A13,'Return Data'!$B$7:$R$2843,17,0)</f>
        <v>29.302800000000001</v>
      </c>
      <c r="M13" s="66">
        <f t="shared" si="4"/>
        <v>5</v>
      </c>
      <c r="N13" s="65"/>
      <c r="O13" s="66"/>
      <c r="P13" s="65"/>
      <c r="Q13" s="66"/>
      <c r="R13" s="65">
        <f>VLOOKUP($A13,'Return Data'!$B$7:$R$2843,16,0)</f>
        <v>12.5923</v>
      </c>
      <c r="S13" s="67">
        <f t="shared" si="5"/>
        <v>46</v>
      </c>
    </row>
    <row r="14" spans="1:20" x14ac:dyDescent="0.3">
      <c r="A14" s="63" t="s">
        <v>169</v>
      </c>
      <c r="B14" s="64">
        <f>VLOOKUP($A14,'Return Data'!$B$7:$R$2843,3,0)</f>
        <v>44344</v>
      </c>
      <c r="C14" s="65">
        <f>VLOOKUP($A14,'Return Data'!$B$7:$R$2843,4,0)</f>
        <v>17.97</v>
      </c>
      <c r="D14" s="65">
        <f>VLOOKUP($A14,'Return Data'!$B$7:$R$2843,10,0)</f>
        <v>12.876899999999999</v>
      </c>
      <c r="E14" s="66">
        <f t="shared" si="0"/>
        <v>9</v>
      </c>
      <c r="F14" s="65">
        <f>VLOOKUP($A14,'Return Data'!$B$7:$R$2843,11,0)</f>
        <v>26.9068</v>
      </c>
      <c r="G14" s="66">
        <f t="shared" si="1"/>
        <v>18</v>
      </c>
      <c r="H14" s="65">
        <f>VLOOKUP($A14,'Return Data'!$B$7:$R$2843,12,0)</f>
        <v>42.505899999999997</v>
      </c>
      <c r="I14" s="66">
        <f t="shared" si="2"/>
        <v>14</v>
      </c>
      <c r="J14" s="65">
        <f>VLOOKUP($A14,'Return Data'!$B$7:$R$2843,13,0)</f>
        <v>81.331999999999994</v>
      </c>
      <c r="K14" s="66">
        <f t="shared" si="3"/>
        <v>17</v>
      </c>
      <c r="L14" s="65">
        <f>VLOOKUP($A14,'Return Data'!$B$7:$R$2843,17,0)</f>
        <v>28.354800000000001</v>
      </c>
      <c r="M14" s="66">
        <f t="shared" si="4"/>
        <v>6</v>
      </c>
      <c r="N14" s="65"/>
      <c r="O14" s="66"/>
      <c r="P14" s="65"/>
      <c r="Q14" s="66"/>
      <c r="R14" s="65">
        <f>VLOOKUP($A14,'Return Data'!$B$7:$R$2843,16,0)</f>
        <v>25.197199999999999</v>
      </c>
      <c r="S14" s="67">
        <f t="shared" si="5"/>
        <v>3</v>
      </c>
    </row>
    <row r="15" spans="1:20" x14ac:dyDescent="0.3">
      <c r="A15" s="63" t="s">
        <v>170</v>
      </c>
      <c r="B15" s="64">
        <f>VLOOKUP($A15,'Return Data'!$B$7:$R$2843,3,0)</f>
        <v>44344</v>
      </c>
      <c r="C15" s="65">
        <f>VLOOKUP($A15,'Return Data'!$B$7:$R$2843,4,0)</f>
        <v>94.85</v>
      </c>
      <c r="D15" s="65">
        <f>VLOOKUP($A15,'Return Data'!$B$7:$R$2843,10,0)</f>
        <v>10.961600000000001</v>
      </c>
      <c r="E15" s="66">
        <f t="shared" si="0"/>
        <v>12</v>
      </c>
      <c r="F15" s="65">
        <f>VLOOKUP($A15,'Return Data'!$B$7:$R$2843,11,0)</f>
        <v>25.4132</v>
      </c>
      <c r="G15" s="66">
        <f t="shared" si="1"/>
        <v>28</v>
      </c>
      <c r="H15" s="65">
        <f>VLOOKUP($A15,'Return Data'!$B$7:$R$2843,12,0)</f>
        <v>41.335099999999997</v>
      </c>
      <c r="I15" s="66">
        <f t="shared" si="2"/>
        <v>22</v>
      </c>
      <c r="J15" s="65">
        <f>VLOOKUP($A15,'Return Data'!$B$7:$R$2843,13,0)</f>
        <v>78.188999999999993</v>
      </c>
      <c r="K15" s="66">
        <f t="shared" si="3"/>
        <v>20</v>
      </c>
      <c r="L15" s="65">
        <f>VLOOKUP($A15,'Return Data'!$B$7:$R$2843,17,0)</f>
        <v>29.532599999999999</v>
      </c>
      <c r="M15" s="66">
        <f t="shared" si="4"/>
        <v>4</v>
      </c>
      <c r="N15" s="65">
        <f>VLOOKUP($A15,'Return Data'!$B$7:$R$2843,14,0)</f>
        <v>15.665900000000001</v>
      </c>
      <c r="O15" s="66">
        <f t="shared" ref="O15:O23" si="6">RANK(N15,N$8:N$71,0)</f>
        <v>10</v>
      </c>
      <c r="P15" s="65">
        <f>VLOOKUP($A15,'Return Data'!$B$7:$R$2843,15,0)</f>
        <v>19.981100000000001</v>
      </c>
      <c r="Q15" s="66">
        <f t="shared" ref="Q15:Q23" si="7">RANK(P15,P$8:P$71,0)</f>
        <v>3</v>
      </c>
      <c r="R15" s="65">
        <f>VLOOKUP($A15,'Return Data'!$B$7:$R$2843,16,0)</f>
        <v>18.122599999999998</v>
      </c>
      <c r="S15" s="67">
        <f t="shared" si="5"/>
        <v>12</v>
      </c>
    </row>
    <row r="16" spans="1:20" x14ac:dyDescent="0.3">
      <c r="A16" s="63" t="s">
        <v>171</v>
      </c>
      <c r="B16" s="64">
        <f>VLOOKUP($A16,'Return Data'!$B$7:$R$2843,3,0)</f>
        <v>44344</v>
      </c>
      <c r="C16" s="65">
        <f>VLOOKUP($A16,'Return Data'!$B$7:$R$2843,4,0)</f>
        <v>106.37</v>
      </c>
      <c r="D16" s="65">
        <f>VLOOKUP($A16,'Return Data'!$B$7:$R$2843,10,0)</f>
        <v>7.0875000000000004</v>
      </c>
      <c r="E16" s="66">
        <f t="shared" si="0"/>
        <v>36</v>
      </c>
      <c r="F16" s="65">
        <f>VLOOKUP($A16,'Return Data'!$B$7:$R$2843,11,0)</f>
        <v>25.273800000000001</v>
      </c>
      <c r="G16" s="66">
        <f t="shared" si="1"/>
        <v>29</v>
      </c>
      <c r="H16" s="65">
        <f>VLOOKUP($A16,'Return Data'!$B$7:$R$2843,12,0)</f>
        <v>40.701099999999997</v>
      </c>
      <c r="I16" s="66">
        <f t="shared" si="2"/>
        <v>25</v>
      </c>
      <c r="J16" s="65">
        <f>VLOOKUP($A16,'Return Data'!$B$7:$R$2843,13,0)</f>
        <v>71.067899999999995</v>
      </c>
      <c r="K16" s="66">
        <f t="shared" si="3"/>
        <v>30</v>
      </c>
      <c r="L16" s="65">
        <f>VLOOKUP($A16,'Return Data'!$B$7:$R$2843,17,0)</f>
        <v>22.5989</v>
      </c>
      <c r="M16" s="66">
        <f t="shared" si="4"/>
        <v>11</v>
      </c>
      <c r="N16" s="65">
        <f>VLOOKUP($A16,'Return Data'!$B$7:$R$2843,14,0)</f>
        <v>19.5014</v>
      </c>
      <c r="O16" s="66">
        <f t="shared" si="6"/>
        <v>5</v>
      </c>
      <c r="P16" s="65">
        <f>VLOOKUP($A16,'Return Data'!$B$7:$R$2843,15,0)</f>
        <v>18.651700000000002</v>
      </c>
      <c r="Q16" s="66">
        <f t="shared" si="7"/>
        <v>4</v>
      </c>
      <c r="R16" s="65">
        <f>VLOOKUP($A16,'Return Data'!$B$7:$R$2843,16,0)</f>
        <v>16.305599999999998</v>
      </c>
      <c r="S16" s="67">
        <f t="shared" si="5"/>
        <v>18</v>
      </c>
    </row>
    <row r="17" spans="1:19" x14ac:dyDescent="0.3">
      <c r="A17" s="63" t="s">
        <v>172</v>
      </c>
      <c r="B17" s="64">
        <f>VLOOKUP($A17,'Return Data'!$B$7:$R$2843,3,0)</f>
        <v>44344</v>
      </c>
      <c r="C17" s="65">
        <f>VLOOKUP($A17,'Return Data'!$B$7:$R$2843,4,0)</f>
        <v>75.739000000000004</v>
      </c>
      <c r="D17" s="65">
        <f>VLOOKUP($A17,'Return Data'!$B$7:$R$2843,10,0)</f>
        <v>9.9131999999999998</v>
      </c>
      <c r="E17" s="66">
        <f t="shared" si="0"/>
        <v>19</v>
      </c>
      <c r="F17" s="65">
        <f>VLOOKUP($A17,'Return Data'!$B$7:$R$2843,11,0)</f>
        <v>28.6416</v>
      </c>
      <c r="G17" s="66">
        <f t="shared" si="1"/>
        <v>15</v>
      </c>
      <c r="H17" s="65">
        <f>VLOOKUP($A17,'Return Data'!$B$7:$R$2843,12,0)</f>
        <v>42.000900000000001</v>
      </c>
      <c r="I17" s="66">
        <f t="shared" si="2"/>
        <v>17</v>
      </c>
      <c r="J17" s="65">
        <f>VLOOKUP($A17,'Return Data'!$B$7:$R$2843,13,0)</f>
        <v>74.497699999999995</v>
      </c>
      <c r="K17" s="66">
        <f t="shared" si="3"/>
        <v>25</v>
      </c>
      <c r="L17" s="65">
        <f>VLOOKUP($A17,'Return Data'!$B$7:$R$2843,17,0)</f>
        <v>20.657599999999999</v>
      </c>
      <c r="M17" s="66">
        <f t="shared" si="4"/>
        <v>12</v>
      </c>
      <c r="N17" s="65">
        <f>VLOOKUP($A17,'Return Data'!$B$7:$R$2843,14,0)</f>
        <v>16.555700000000002</v>
      </c>
      <c r="O17" s="66">
        <f t="shared" si="6"/>
        <v>7</v>
      </c>
      <c r="P17" s="65">
        <f>VLOOKUP($A17,'Return Data'!$B$7:$R$2843,15,0)</f>
        <v>17.600100000000001</v>
      </c>
      <c r="Q17" s="66">
        <f t="shared" si="7"/>
        <v>7</v>
      </c>
      <c r="R17" s="65">
        <f>VLOOKUP($A17,'Return Data'!$B$7:$R$2843,16,0)</f>
        <v>17.921600000000002</v>
      </c>
      <c r="S17" s="67">
        <f t="shared" si="5"/>
        <v>13</v>
      </c>
    </row>
    <row r="18" spans="1:19" x14ac:dyDescent="0.3">
      <c r="A18" s="63" t="s">
        <v>173</v>
      </c>
      <c r="B18" s="64">
        <f>VLOOKUP($A18,'Return Data'!$B$7:$R$2843,3,0)</f>
        <v>44344</v>
      </c>
      <c r="C18" s="65">
        <f>VLOOKUP($A18,'Return Data'!$B$7:$R$2843,4,0)</f>
        <v>68.040000000000006</v>
      </c>
      <c r="D18" s="65">
        <f>VLOOKUP($A18,'Return Data'!$B$7:$R$2843,10,0)</f>
        <v>5.3250999999999999</v>
      </c>
      <c r="E18" s="66">
        <f t="shared" si="0"/>
        <v>55</v>
      </c>
      <c r="F18" s="65">
        <f>VLOOKUP($A18,'Return Data'!$B$7:$R$2843,11,0)</f>
        <v>21.37</v>
      </c>
      <c r="G18" s="66">
        <f t="shared" si="1"/>
        <v>43</v>
      </c>
      <c r="H18" s="65">
        <f>VLOOKUP($A18,'Return Data'!$B$7:$R$2843,12,0)</f>
        <v>33.281100000000002</v>
      </c>
      <c r="I18" s="66">
        <f t="shared" si="2"/>
        <v>48</v>
      </c>
      <c r="J18" s="65">
        <f>VLOOKUP($A18,'Return Data'!$B$7:$R$2843,13,0)</f>
        <v>64.149600000000007</v>
      </c>
      <c r="K18" s="66">
        <f t="shared" si="3"/>
        <v>49</v>
      </c>
      <c r="L18" s="65">
        <f>VLOOKUP($A18,'Return Data'!$B$7:$R$2843,17,0)</f>
        <v>15.4247</v>
      </c>
      <c r="M18" s="66">
        <f t="shared" si="4"/>
        <v>35</v>
      </c>
      <c r="N18" s="65">
        <f>VLOOKUP($A18,'Return Data'!$B$7:$R$2843,14,0)</f>
        <v>11.5601</v>
      </c>
      <c r="O18" s="66">
        <f t="shared" si="6"/>
        <v>27</v>
      </c>
      <c r="P18" s="65">
        <f>VLOOKUP($A18,'Return Data'!$B$7:$R$2843,15,0)</f>
        <v>13.8346</v>
      </c>
      <c r="Q18" s="66">
        <f t="shared" si="7"/>
        <v>23</v>
      </c>
      <c r="R18" s="65">
        <f>VLOOKUP($A18,'Return Data'!$B$7:$R$2843,16,0)</f>
        <v>14.597300000000001</v>
      </c>
      <c r="S18" s="67">
        <f t="shared" si="5"/>
        <v>34</v>
      </c>
    </row>
    <row r="19" spans="1:19" x14ac:dyDescent="0.3">
      <c r="A19" s="63" t="s">
        <v>175</v>
      </c>
      <c r="B19" s="64">
        <f>VLOOKUP($A19,'Return Data'!$B$7:$R$2843,3,0)</f>
        <v>44344</v>
      </c>
      <c r="C19" s="65">
        <f>VLOOKUP($A19,'Return Data'!$B$7:$R$2843,4,0)</f>
        <v>804.97199999999998</v>
      </c>
      <c r="D19" s="65">
        <f>VLOOKUP($A19,'Return Data'!$B$7:$R$2843,10,0)</f>
        <v>7.2584</v>
      </c>
      <c r="E19" s="66">
        <f t="shared" si="0"/>
        <v>35</v>
      </c>
      <c r="F19" s="65">
        <f>VLOOKUP($A19,'Return Data'!$B$7:$R$2843,11,0)</f>
        <v>25.602499999999999</v>
      </c>
      <c r="G19" s="66">
        <f t="shared" si="1"/>
        <v>27</v>
      </c>
      <c r="H19" s="65">
        <f>VLOOKUP($A19,'Return Data'!$B$7:$R$2843,12,0)</f>
        <v>41.543599999999998</v>
      </c>
      <c r="I19" s="66">
        <f t="shared" si="2"/>
        <v>19</v>
      </c>
      <c r="J19" s="65">
        <f>VLOOKUP($A19,'Return Data'!$B$7:$R$2843,13,0)</f>
        <v>75.366699999999994</v>
      </c>
      <c r="K19" s="66">
        <f t="shared" si="3"/>
        <v>23</v>
      </c>
      <c r="L19" s="65">
        <f>VLOOKUP($A19,'Return Data'!$B$7:$R$2843,17,0)</f>
        <v>14.426399999999999</v>
      </c>
      <c r="M19" s="66">
        <f t="shared" si="4"/>
        <v>43</v>
      </c>
      <c r="N19" s="65">
        <f>VLOOKUP($A19,'Return Data'!$B$7:$R$2843,14,0)</f>
        <v>11.1449</v>
      </c>
      <c r="O19" s="66">
        <f t="shared" si="6"/>
        <v>29</v>
      </c>
      <c r="P19" s="65">
        <f>VLOOKUP($A19,'Return Data'!$B$7:$R$2843,15,0)</f>
        <v>12.561199999999999</v>
      </c>
      <c r="Q19" s="66">
        <f t="shared" si="7"/>
        <v>29</v>
      </c>
      <c r="R19" s="65">
        <f>VLOOKUP($A19,'Return Data'!$B$7:$R$2843,16,0)</f>
        <v>15.3301</v>
      </c>
      <c r="S19" s="67">
        <f t="shared" si="5"/>
        <v>30</v>
      </c>
    </row>
    <row r="20" spans="1:19" x14ac:dyDescent="0.3">
      <c r="A20" s="63" t="s">
        <v>176</v>
      </c>
      <c r="B20" s="64">
        <f>VLOOKUP($A20,'Return Data'!$B$7:$R$2843,3,0)</f>
        <v>44344</v>
      </c>
      <c r="C20" s="65">
        <f>VLOOKUP($A20,'Return Data'!$B$7:$R$2843,4,0)</f>
        <v>515.74300000000005</v>
      </c>
      <c r="D20" s="65">
        <f>VLOOKUP($A20,'Return Data'!$B$7:$R$2843,10,0)</f>
        <v>7.0544000000000002</v>
      </c>
      <c r="E20" s="66">
        <f t="shared" si="0"/>
        <v>37</v>
      </c>
      <c r="F20" s="65">
        <f>VLOOKUP($A20,'Return Data'!$B$7:$R$2843,11,0)</f>
        <v>27.075399999999998</v>
      </c>
      <c r="G20" s="66">
        <f t="shared" si="1"/>
        <v>17</v>
      </c>
      <c r="H20" s="65">
        <f>VLOOKUP($A20,'Return Data'!$B$7:$R$2843,12,0)</f>
        <v>39.392600000000002</v>
      </c>
      <c r="I20" s="66">
        <f t="shared" si="2"/>
        <v>29</v>
      </c>
      <c r="J20" s="65">
        <f>VLOOKUP($A20,'Return Data'!$B$7:$R$2843,13,0)</f>
        <v>75.472899999999996</v>
      </c>
      <c r="K20" s="66">
        <f t="shared" si="3"/>
        <v>22</v>
      </c>
      <c r="L20" s="65">
        <f>VLOOKUP($A20,'Return Data'!$B$7:$R$2843,17,0)</f>
        <v>15.374700000000001</v>
      </c>
      <c r="M20" s="66">
        <f t="shared" si="4"/>
        <v>37</v>
      </c>
      <c r="N20" s="65">
        <f>VLOOKUP($A20,'Return Data'!$B$7:$R$2843,14,0)</f>
        <v>13.8086</v>
      </c>
      <c r="O20" s="66">
        <f t="shared" si="6"/>
        <v>17</v>
      </c>
      <c r="P20" s="65">
        <f>VLOOKUP($A20,'Return Data'!$B$7:$R$2843,15,0)</f>
        <v>16.0291</v>
      </c>
      <c r="Q20" s="66">
        <f t="shared" si="7"/>
        <v>13</v>
      </c>
      <c r="R20" s="65">
        <f>VLOOKUP($A20,'Return Data'!$B$7:$R$2843,16,0)</f>
        <v>16.113900000000001</v>
      </c>
      <c r="S20" s="67">
        <f t="shared" si="5"/>
        <v>20</v>
      </c>
    </row>
    <row r="21" spans="1:19" x14ac:dyDescent="0.3">
      <c r="A21" s="63" t="s">
        <v>177</v>
      </c>
      <c r="B21" s="64">
        <f>VLOOKUP($A21,'Return Data'!$B$7:$R$2843,3,0)</f>
        <v>44344</v>
      </c>
      <c r="C21" s="65">
        <f>VLOOKUP($A21,'Return Data'!$B$7:$R$2843,4,0)</f>
        <v>650.10699999999997</v>
      </c>
      <c r="D21" s="65">
        <f>VLOOKUP($A21,'Return Data'!$B$7:$R$2843,10,0)</f>
        <v>6.1601999999999997</v>
      </c>
      <c r="E21" s="66">
        <f t="shared" si="0"/>
        <v>45</v>
      </c>
      <c r="F21" s="65">
        <f>VLOOKUP($A21,'Return Data'!$B$7:$R$2843,11,0)</f>
        <v>22.410900000000002</v>
      </c>
      <c r="G21" s="66">
        <f t="shared" si="1"/>
        <v>39</v>
      </c>
      <c r="H21" s="65">
        <f>VLOOKUP($A21,'Return Data'!$B$7:$R$2843,12,0)</f>
        <v>28.429400000000001</v>
      </c>
      <c r="I21" s="66">
        <f t="shared" si="2"/>
        <v>58</v>
      </c>
      <c r="J21" s="65">
        <f>VLOOKUP($A21,'Return Data'!$B$7:$R$2843,13,0)</f>
        <v>58.350999999999999</v>
      </c>
      <c r="K21" s="66">
        <f t="shared" si="3"/>
        <v>56</v>
      </c>
      <c r="L21" s="65">
        <f>VLOOKUP($A21,'Return Data'!$B$7:$R$2843,17,0)</f>
        <v>7.5191999999999997</v>
      </c>
      <c r="M21" s="66">
        <f t="shared" si="4"/>
        <v>60</v>
      </c>
      <c r="N21" s="65">
        <f>VLOOKUP($A21,'Return Data'!$B$7:$R$2843,14,0)</f>
        <v>7.1243999999999996</v>
      </c>
      <c r="O21" s="66">
        <f t="shared" si="6"/>
        <v>46</v>
      </c>
      <c r="P21" s="65">
        <f>VLOOKUP($A21,'Return Data'!$B$7:$R$2843,15,0)</f>
        <v>11.7087</v>
      </c>
      <c r="Q21" s="66">
        <f t="shared" si="7"/>
        <v>36</v>
      </c>
      <c r="R21" s="65">
        <f>VLOOKUP($A21,'Return Data'!$B$7:$R$2843,16,0)</f>
        <v>12.3581</v>
      </c>
      <c r="S21" s="67">
        <f t="shared" si="5"/>
        <v>50</v>
      </c>
    </row>
    <row r="22" spans="1:19" x14ac:dyDescent="0.3">
      <c r="A22" s="63" t="s">
        <v>178</v>
      </c>
      <c r="B22" s="64">
        <f>VLOOKUP($A22,'Return Data'!$B$7:$R$2843,3,0)</f>
        <v>44344</v>
      </c>
      <c r="C22" s="65">
        <f>VLOOKUP($A22,'Return Data'!$B$7:$R$2843,4,0)</f>
        <v>51.3613</v>
      </c>
      <c r="D22" s="65">
        <f>VLOOKUP($A22,'Return Data'!$B$7:$R$2843,10,0)</f>
        <v>5.7793999999999999</v>
      </c>
      <c r="E22" s="66">
        <f t="shared" si="0"/>
        <v>50</v>
      </c>
      <c r="F22" s="65">
        <f>VLOOKUP($A22,'Return Data'!$B$7:$R$2843,11,0)</f>
        <v>20.170100000000001</v>
      </c>
      <c r="G22" s="66">
        <f t="shared" si="1"/>
        <v>51</v>
      </c>
      <c r="H22" s="65">
        <f>VLOOKUP($A22,'Return Data'!$B$7:$R$2843,12,0)</f>
        <v>33.502000000000002</v>
      </c>
      <c r="I22" s="66">
        <f t="shared" si="2"/>
        <v>46</v>
      </c>
      <c r="J22" s="65">
        <f>VLOOKUP($A22,'Return Data'!$B$7:$R$2843,13,0)</f>
        <v>64.192800000000005</v>
      </c>
      <c r="K22" s="66">
        <f t="shared" si="3"/>
        <v>48</v>
      </c>
      <c r="L22" s="65">
        <f>VLOOKUP($A22,'Return Data'!$B$7:$R$2843,17,0)</f>
        <v>13.775</v>
      </c>
      <c r="M22" s="66">
        <f t="shared" si="4"/>
        <v>47</v>
      </c>
      <c r="N22" s="65">
        <f>VLOOKUP($A22,'Return Data'!$B$7:$R$2843,14,0)</f>
        <v>9.7073999999999998</v>
      </c>
      <c r="O22" s="66">
        <f t="shared" si="6"/>
        <v>38</v>
      </c>
      <c r="P22" s="65">
        <f>VLOOKUP($A22,'Return Data'!$B$7:$R$2843,15,0)</f>
        <v>13.2401</v>
      </c>
      <c r="Q22" s="66">
        <f t="shared" si="7"/>
        <v>27</v>
      </c>
      <c r="R22" s="65">
        <f>VLOOKUP($A22,'Return Data'!$B$7:$R$2843,16,0)</f>
        <v>14.085900000000001</v>
      </c>
      <c r="S22" s="67">
        <f t="shared" si="5"/>
        <v>37</v>
      </c>
    </row>
    <row r="23" spans="1:19" x14ac:dyDescent="0.3">
      <c r="A23" s="63" t="s">
        <v>179</v>
      </c>
      <c r="B23" s="64">
        <f>VLOOKUP($A23,'Return Data'!$B$7:$R$2843,3,0)</f>
        <v>44344</v>
      </c>
      <c r="C23" s="65">
        <f>VLOOKUP($A23,'Return Data'!$B$7:$R$2843,4,0)</f>
        <v>547.70000000000005</v>
      </c>
      <c r="D23" s="65">
        <f>VLOOKUP($A23,'Return Data'!$B$7:$R$2843,10,0)</f>
        <v>5.7988999999999997</v>
      </c>
      <c r="E23" s="66">
        <f t="shared" si="0"/>
        <v>49</v>
      </c>
      <c r="F23" s="65">
        <f>VLOOKUP($A23,'Return Data'!$B$7:$R$2843,11,0)</f>
        <v>23.7712</v>
      </c>
      <c r="G23" s="66">
        <f t="shared" si="1"/>
        <v>31</v>
      </c>
      <c r="H23" s="65">
        <f>VLOOKUP($A23,'Return Data'!$B$7:$R$2843,12,0)</f>
        <v>35.358199999999997</v>
      </c>
      <c r="I23" s="66">
        <f t="shared" si="2"/>
        <v>37</v>
      </c>
      <c r="J23" s="65">
        <f>VLOOKUP($A23,'Return Data'!$B$7:$R$2843,13,0)</f>
        <v>65.208699999999993</v>
      </c>
      <c r="K23" s="66">
        <f t="shared" si="3"/>
        <v>45</v>
      </c>
      <c r="L23" s="65">
        <f>VLOOKUP($A23,'Return Data'!$B$7:$R$2843,17,0)</f>
        <v>14.8203</v>
      </c>
      <c r="M23" s="66">
        <f t="shared" si="4"/>
        <v>40</v>
      </c>
      <c r="N23" s="65">
        <f>VLOOKUP($A23,'Return Data'!$B$7:$R$2843,14,0)</f>
        <v>13.4032</v>
      </c>
      <c r="O23" s="66">
        <f t="shared" si="6"/>
        <v>21</v>
      </c>
      <c r="P23" s="65">
        <f>VLOOKUP($A23,'Return Data'!$B$7:$R$2843,15,0)</f>
        <v>14.766299999999999</v>
      </c>
      <c r="Q23" s="66">
        <f t="shared" si="7"/>
        <v>18</v>
      </c>
      <c r="R23" s="65">
        <f>VLOOKUP($A23,'Return Data'!$B$7:$R$2843,16,0)</f>
        <v>15.8423</v>
      </c>
      <c r="S23" s="67">
        <f t="shared" si="5"/>
        <v>22</v>
      </c>
    </row>
    <row r="24" spans="1:19" x14ac:dyDescent="0.3">
      <c r="A24" s="63" t="s">
        <v>180</v>
      </c>
      <c r="B24" s="64">
        <f>VLOOKUP($A24,'Return Data'!$B$7:$R$2843,3,0)</f>
        <v>44344</v>
      </c>
      <c r="C24" s="65">
        <f>VLOOKUP($A24,'Return Data'!$B$7:$R$2843,4,0)</f>
        <v>14.2</v>
      </c>
      <c r="D24" s="65">
        <f>VLOOKUP($A24,'Return Data'!$B$7:$R$2843,10,0)</f>
        <v>4.4885999999999999</v>
      </c>
      <c r="E24" s="66">
        <f t="shared" si="0"/>
        <v>59</v>
      </c>
      <c r="F24" s="65">
        <f>VLOOKUP($A24,'Return Data'!$B$7:$R$2843,11,0)</f>
        <v>19.227499999999999</v>
      </c>
      <c r="G24" s="66">
        <f t="shared" si="1"/>
        <v>53</v>
      </c>
      <c r="H24" s="65">
        <f>VLOOKUP($A24,'Return Data'!$B$7:$R$2843,12,0)</f>
        <v>31.603300000000001</v>
      </c>
      <c r="I24" s="66">
        <f t="shared" si="2"/>
        <v>52</v>
      </c>
      <c r="J24" s="65">
        <f>VLOOKUP($A24,'Return Data'!$B$7:$R$2843,13,0)</f>
        <v>68.047300000000007</v>
      </c>
      <c r="K24" s="66">
        <f t="shared" si="3"/>
        <v>36</v>
      </c>
      <c r="L24" s="65">
        <f>VLOOKUP($A24,'Return Data'!$B$7:$R$2843,17,0)</f>
        <v>12.480600000000001</v>
      </c>
      <c r="M24" s="66">
        <f t="shared" si="4"/>
        <v>52</v>
      </c>
      <c r="N24" s="65"/>
      <c r="O24" s="66"/>
      <c r="P24" s="65"/>
      <c r="Q24" s="66"/>
      <c r="R24" s="65">
        <f>VLOOKUP($A24,'Return Data'!$B$7:$R$2843,16,0)</f>
        <v>11.6441</v>
      </c>
      <c r="S24" s="67">
        <f t="shared" si="5"/>
        <v>52</v>
      </c>
    </row>
    <row r="25" spans="1:19" x14ac:dyDescent="0.3">
      <c r="A25" s="63" t="s">
        <v>181</v>
      </c>
      <c r="B25" s="64">
        <f>VLOOKUP($A25,'Return Data'!$B$7:$R$2843,3,0)</f>
        <v>44344</v>
      </c>
      <c r="C25" s="65">
        <f>VLOOKUP($A25,'Return Data'!$B$7:$R$2843,4,0)</f>
        <v>36.44</v>
      </c>
      <c r="D25" s="65">
        <f>VLOOKUP($A25,'Return Data'!$B$7:$R$2843,10,0)</f>
        <v>5.3178999999999998</v>
      </c>
      <c r="E25" s="66">
        <f t="shared" si="0"/>
        <v>56</v>
      </c>
      <c r="F25" s="65">
        <f>VLOOKUP($A25,'Return Data'!$B$7:$R$2843,11,0)</f>
        <v>16.496200000000002</v>
      </c>
      <c r="G25" s="66">
        <f t="shared" si="1"/>
        <v>59</v>
      </c>
      <c r="H25" s="65">
        <f>VLOOKUP($A25,'Return Data'!$B$7:$R$2843,12,0)</f>
        <v>29.311599999999999</v>
      </c>
      <c r="I25" s="66">
        <f t="shared" si="2"/>
        <v>56</v>
      </c>
      <c r="J25" s="65">
        <f>VLOOKUP($A25,'Return Data'!$B$7:$R$2843,13,0)</f>
        <v>48.734699999999997</v>
      </c>
      <c r="K25" s="66">
        <f t="shared" si="3"/>
        <v>61</v>
      </c>
      <c r="L25" s="65">
        <f>VLOOKUP($A25,'Return Data'!$B$7:$R$2843,17,0)</f>
        <v>14.3865</v>
      </c>
      <c r="M25" s="66">
        <f t="shared" si="4"/>
        <v>44</v>
      </c>
      <c r="N25" s="65">
        <f>VLOOKUP($A25,'Return Data'!$B$7:$R$2843,14,0)</f>
        <v>8.1011000000000006</v>
      </c>
      <c r="O25" s="66">
        <f>RANK(N25,N$8:N$71,0)</f>
        <v>43</v>
      </c>
      <c r="P25" s="65">
        <f>VLOOKUP($A25,'Return Data'!$B$7:$R$2843,15,0)</f>
        <v>12.343400000000001</v>
      </c>
      <c r="Q25" s="66">
        <f>RANK(P25,P$8:P$71,0)</f>
        <v>31</v>
      </c>
      <c r="R25" s="65">
        <f>VLOOKUP($A25,'Return Data'!$B$7:$R$2843,16,0)</f>
        <v>18.239899999999999</v>
      </c>
      <c r="S25" s="67">
        <f t="shared" si="5"/>
        <v>10</v>
      </c>
    </row>
    <row r="26" spans="1:19" x14ac:dyDescent="0.3">
      <c r="A26" s="63" t="s">
        <v>182</v>
      </c>
      <c r="B26" s="64">
        <f>VLOOKUP($A26,'Return Data'!$B$7:$R$2843,3,0)</f>
        <v>44344</v>
      </c>
      <c r="C26" s="65">
        <f>VLOOKUP($A26,'Return Data'!$B$7:$R$2843,4,0)</f>
        <v>90.92</v>
      </c>
      <c r="D26" s="65">
        <f>VLOOKUP($A26,'Return Data'!$B$7:$R$2843,10,0)</f>
        <v>12.0532</v>
      </c>
      <c r="E26" s="66">
        <f t="shared" si="0"/>
        <v>11</v>
      </c>
      <c r="F26" s="65">
        <f>VLOOKUP($A26,'Return Data'!$B$7:$R$2843,11,0)</f>
        <v>37.466000000000001</v>
      </c>
      <c r="G26" s="66">
        <f t="shared" si="1"/>
        <v>8</v>
      </c>
      <c r="H26" s="65">
        <f>VLOOKUP($A26,'Return Data'!$B$7:$R$2843,12,0)</f>
        <v>51.482799999999997</v>
      </c>
      <c r="I26" s="66">
        <f t="shared" si="2"/>
        <v>8</v>
      </c>
      <c r="J26" s="65">
        <f>VLOOKUP($A26,'Return Data'!$B$7:$R$2843,13,0)</f>
        <v>99.692499999999995</v>
      </c>
      <c r="K26" s="66">
        <f t="shared" si="3"/>
        <v>8</v>
      </c>
      <c r="L26" s="65">
        <f>VLOOKUP($A26,'Return Data'!$B$7:$R$2843,17,0)</f>
        <v>20.619399999999999</v>
      </c>
      <c r="M26" s="66">
        <f t="shared" si="4"/>
        <v>13</v>
      </c>
      <c r="N26" s="65">
        <f>VLOOKUP($A26,'Return Data'!$B$7:$R$2843,14,0)</f>
        <v>13.669</v>
      </c>
      <c r="O26" s="66">
        <f>RANK(N26,N$8:N$71,0)</f>
        <v>19</v>
      </c>
      <c r="P26" s="65">
        <f>VLOOKUP($A26,'Return Data'!$B$7:$R$2843,15,0)</f>
        <v>18.216699999999999</v>
      </c>
      <c r="Q26" s="66">
        <f>RANK(P26,P$8:P$71,0)</f>
        <v>5</v>
      </c>
      <c r="R26" s="65">
        <f>VLOOKUP($A26,'Return Data'!$B$7:$R$2843,16,0)</f>
        <v>18.185300000000002</v>
      </c>
      <c r="S26" s="67">
        <f t="shared" si="5"/>
        <v>11</v>
      </c>
    </row>
    <row r="27" spans="1:19" x14ac:dyDescent="0.3">
      <c r="A27" s="63" t="s">
        <v>183</v>
      </c>
      <c r="B27" s="64">
        <f>VLOOKUP($A27,'Return Data'!$B$7:$R$2843,3,0)</f>
        <v>44344</v>
      </c>
      <c r="C27" s="65">
        <f>VLOOKUP($A27,'Return Data'!$B$7:$R$2843,4,0)</f>
        <v>12.5</v>
      </c>
      <c r="D27" s="65">
        <f>VLOOKUP($A27,'Return Data'!$B$7:$R$2843,10,0)</f>
        <v>4.7778999999999998</v>
      </c>
      <c r="E27" s="66">
        <f t="shared" si="0"/>
        <v>58</v>
      </c>
      <c r="F27" s="65">
        <f>VLOOKUP($A27,'Return Data'!$B$7:$R$2843,11,0)</f>
        <v>15.955500000000001</v>
      </c>
      <c r="G27" s="66">
        <f t="shared" si="1"/>
        <v>61</v>
      </c>
      <c r="H27" s="65">
        <f>VLOOKUP($A27,'Return Data'!$B$7:$R$2843,12,0)</f>
        <v>26.5182</v>
      </c>
      <c r="I27" s="66">
        <f t="shared" si="2"/>
        <v>61</v>
      </c>
      <c r="J27" s="65">
        <f>VLOOKUP($A27,'Return Data'!$B$7:$R$2843,13,0)</f>
        <v>53.5627</v>
      </c>
      <c r="K27" s="66">
        <f t="shared" si="3"/>
        <v>60</v>
      </c>
      <c r="L27" s="65">
        <f>VLOOKUP($A27,'Return Data'!$B$7:$R$2843,17,0)</f>
        <v>11.563700000000001</v>
      </c>
      <c r="M27" s="66">
        <f t="shared" si="4"/>
        <v>57</v>
      </c>
      <c r="N27" s="65"/>
      <c r="O27" s="66"/>
      <c r="P27" s="65"/>
      <c r="Q27" s="66"/>
      <c r="R27" s="65">
        <f>VLOOKUP($A27,'Return Data'!$B$7:$R$2843,16,0)</f>
        <v>6.7495000000000003</v>
      </c>
      <c r="S27" s="67">
        <f t="shared" si="5"/>
        <v>58</v>
      </c>
    </row>
    <row r="28" spans="1:19" x14ac:dyDescent="0.3">
      <c r="A28" s="63" t="s">
        <v>184</v>
      </c>
      <c r="B28" s="64">
        <f>VLOOKUP($A28,'Return Data'!$B$7:$R$2843,3,0)</f>
        <v>44344</v>
      </c>
      <c r="C28" s="65">
        <f>VLOOKUP($A28,'Return Data'!$B$7:$R$2843,4,0)</f>
        <v>81.27</v>
      </c>
      <c r="D28" s="65">
        <f>VLOOKUP($A28,'Return Data'!$B$7:$R$2843,10,0)</f>
        <v>8.0287000000000006</v>
      </c>
      <c r="E28" s="66">
        <f t="shared" si="0"/>
        <v>29</v>
      </c>
      <c r="F28" s="65">
        <f>VLOOKUP($A28,'Return Data'!$B$7:$R$2843,11,0)</f>
        <v>22.486799999999999</v>
      </c>
      <c r="G28" s="66">
        <f t="shared" si="1"/>
        <v>38</v>
      </c>
      <c r="H28" s="65">
        <f>VLOOKUP($A28,'Return Data'!$B$7:$R$2843,12,0)</f>
        <v>35.540399999999998</v>
      </c>
      <c r="I28" s="66">
        <f t="shared" si="2"/>
        <v>34</v>
      </c>
      <c r="J28" s="65">
        <f>VLOOKUP($A28,'Return Data'!$B$7:$R$2843,13,0)</f>
        <v>65.250100000000003</v>
      </c>
      <c r="K28" s="66">
        <f t="shared" si="3"/>
        <v>44</v>
      </c>
      <c r="L28" s="65">
        <f>VLOOKUP($A28,'Return Data'!$B$7:$R$2843,17,0)</f>
        <v>19.576599999999999</v>
      </c>
      <c r="M28" s="66">
        <f t="shared" si="4"/>
        <v>15</v>
      </c>
      <c r="N28" s="65">
        <f>VLOOKUP($A28,'Return Data'!$B$7:$R$2843,14,0)</f>
        <v>14.527699999999999</v>
      </c>
      <c r="O28" s="66">
        <f>RANK(N28,N$8:N$71,0)</f>
        <v>15</v>
      </c>
      <c r="P28" s="65">
        <f>VLOOKUP($A28,'Return Data'!$B$7:$R$2843,15,0)</f>
        <v>16.8781</v>
      </c>
      <c r="Q28" s="66">
        <f>RANK(P28,P$8:P$71,0)</f>
        <v>10</v>
      </c>
      <c r="R28" s="65">
        <f>VLOOKUP($A28,'Return Data'!$B$7:$R$2843,16,0)</f>
        <v>18.329499999999999</v>
      </c>
      <c r="S28" s="67">
        <f t="shared" si="5"/>
        <v>9</v>
      </c>
    </row>
    <row r="29" spans="1:19" x14ac:dyDescent="0.3">
      <c r="A29" s="63" t="s">
        <v>185</v>
      </c>
      <c r="B29" s="64">
        <f>VLOOKUP($A29,'Return Data'!$B$7:$R$2843,3,0)</f>
        <v>44344</v>
      </c>
      <c r="C29" s="65">
        <f>VLOOKUP($A29,'Return Data'!$B$7:$R$2843,4,0)</f>
        <v>14.4481</v>
      </c>
      <c r="D29" s="65">
        <f>VLOOKUP($A29,'Return Data'!$B$7:$R$2843,10,0)</f>
        <v>10.1378</v>
      </c>
      <c r="E29" s="66">
        <f t="shared" si="0"/>
        <v>15</v>
      </c>
      <c r="F29" s="65">
        <f>VLOOKUP($A29,'Return Data'!$B$7:$R$2843,11,0)</f>
        <v>26.874600000000001</v>
      </c>
      <c r="G29" s="66">
        <f t="shared" si="1"/>
        <v>19</v>
      </c>
      <c r="H29" s="65">
        <f>VLOOKUP($A29,'Return Data'!$B$7:$R$2843,12,0)</f>
        <v>38.057200000000002</v>
      </c>
      <c r="I29" s="66">
        <f t="shared" si="2"/>
        <v>32</v>
      </c>
      <c r="J29" s="65">
        <f>VLOOKUP($A29,'Return Data'!$B$7:$R$2843,13,0)</f>
        <v>73.207499999999996</v>
      </c>
      <c r="K29" s="66">
        <f t="shared" si="3"/>
        <v>28</v>
      </c>
      <c r="L29" s="65"/>
      <c r="M29" s="66"/>
      <c r="N29" s="65"/>
      <c r="O29" s="66"/>
      <c r="P29" s="65"/>
      <c r="Q29" s="66"/>
      <c r="R29" s="65">
        <f>VLOOKUP($A29,'Return Data'!$B$7:$R$2843,16,0)</f>
        <v>25.6615</v>
      </c>
      <c r="S29" s="67">
        <f t="shared" si="5"/>
        <v>2</v>
      </c>
    </row>
    <row r="30" spans="1:19" x14ac:dyDescent="0.3">
      <c r="A30" s="63" t="s">
        <v>186</v>
      </c>
      <c r="B30" s="64">
        <f>VLOOKUP($A30,'Return Data'!$B$7:$R$2843,3,0)</f>
        <v>44344</v>
      </c>
      <c r="C30" s="65">
        <f>VLOOKUP($A30,'Return Data'!$B$7:$R$2843,4,0)</f>
        <v>26.731300000000001</v>
      </c>
      <c r="D30" s="65">
        <f>VLOOKUP($A30,'Return Data'!$B$7:$R$2843,10,0)</f>
        <v>5.6201999999999996</v>
      </c>
      <c r="E30" s="66">
        <f t="shared" si="0"/>
        <v>51</v>
      </c>
      <c r="F30" s="65">
        <f>VLOOKUP($A30,'Return Data'!$B$7:$R$2843,11,0)</f>
        <v>20.193100000000001</v>
      </c>
      <c r="G30" s="66">
        <f t="shared" si="1"/>
        <v>50</v>
      </c>
      <c r="H30" s="65">
        <f>VLOOKUP($A30,'Return Data'!$B$7:$R$2843,12,0)</f>
        <v>38.325000000000003</v>
      </c>
      <c r="I30" s="66">
        <f t="shared" si="2"/>
        <v>31</v>
      </c>
      <c r="J30" s="65">
        <f>VLOOKUP($A30,'Return Data'!$B$7:$R$2843,13,0)</f>
        <v>73.771699999999996</v>
      </c>
      <c r="K30" s="66">
        <f t="shared" si="3"/>
        <v>26</v>
      </c>
      <c r="L30" s="65">
        <f>VLOOKUP($A30,'Return Data'!$B$7:$R$2843,17,0)</f>
        <v>19.051100000000002</v>
      </c>
      <c r="M30" s="66">
        <f t="shared" ref="M30:M38" si="8">RANK(L30,L$8:L$71,0)</f>
        <v>19</v>
      </c>
      <c r="N30" s="65">
        <f>VLOOKUP($A30,'Return Data'!$B$7:$R$2843,14,0)</f>
        <v>14.593</v>
      </c>
      <c r="O30" s="66">
        <f t="shared" ref="O30:O38" si="9">RANK(N30,N$8:N$71,0)</f>
        <v>14</v>
      </c>
      <c r="P30" s="65">
        <f>VLOOKUP($A30,'Return Data'!$B$7:$R$2843,15,0)</f>
        <v>17.7317</v>
      </c>
      <c r="Q30" s="66">
        <f>RANK(P30,P$8:P$71,0)</f>
        <v>6</v>
      </c>
      <c r="R30" s="65">
        <f>VLOOKUP($A30,'Return Data'!$B$7:$R$2843,16,0)</f>
        <v>16.9877</v>
      </c>
      <c r="S30" s="67">
        <f t="shared" si="5"/>
        <v>16</v>
      </c>
    </row>
    <row r="31" spans="1:19" x14ac:dyDescent="0.3">
      <c r="A31" s="63" t="s">
        <v>187</v>
      </c>
      <c r="B31" s="64">
        <f>VLOOKUP($A31,'Return Data'!$B$7:$R$2843,3,0)</f>
        <v>44344</v>
      </c>
      <c r="C31" s="65">
        <f>VLOOKUP($A31,'Return Data'!$B$7:$R$2843,4,0)</f>
        <v>69.183000000000007</v>
      </c>
      <c r="D31" s="65">
        <f>VLOOKUP($A31,'Return Data'!$B$7:$R$2843,10,0)</f>
        <v>8.0410000000000004</v>
      </c>
      <c r="E31" s="66">
        <f t="shared" si="0"/>
        <v>28</v>
      </c>
      <c r="F31" s="65">
        <f>VLOOKUP($A31,'Return Data'!$B$7:$R$2843,11,0)</f>
        <v>23.3934</v>
      </c>
      <c r="G31" s="66">
        <f t="shared" si="1"/>
        <v>33</v>
      </c>
      <c r="H31" s="65">
        <f>VLOOKUP($A31,'Return Data'!$B$7:$R$2843,12,0)</f>
        <v>38.598799999999997</v>
      </c>
      <c r="I31" s="66">
        <f t="shared" si="2"/>
        <v>30</v>
      </c>
      <c r="J31" s="65">
        <f>VLOOKUP($A31,'Return Data'!$B$7:$R$2843,13,0)</f>
        <v>68.250699999999995</v>
      </c>
      <c r="K31" s="66">
        <f t="shared" si="3"/>
        <v>34</v>
      </c>
      <c r="L31" s="65">
        <f>VLOOKUP($A31,'Return Data'!$B$7:$R$2843,17,0)</f>
        <v>17.869299999999999</v>
      </c>
      <c r="M31" s="66">
        <f t="shared" si="8"/>
        <v>22</v>
      </c>
      <c r="N31" s="65">
        <f>VLOOKUP($A31,'Return Data'!$B$7:$R$2843,14,0)</f>
        <v>16.353200000000001</v>
      </c>
      <c r="O31" s="66">
        <f t="shared" si="9"/>
        <v>8</v>
      </c>
      <c r="P31" s="65">
        <f>VLOOKUP($A31,'Return Data'!$B$7:$R$2843,15,0)</f>
        <v>17.0289</v>
      </c>
      <c r="Q31" s="66">
        <f>RANK(P31,P$8:P$71,0)</f>
        <v>9</v>
      </c>
      <c r="R31" s="65">
        <f>VLOOKUP($A31,'Return Data'!$B$7:$R$2843,16,0)</f>
        <v>15.6845</v>
      </c>
      <c r="S31" s="67">
        <f t="shared" si="5"/>
        <v>25</v>
      </c>
    </row>
    <row r="32" spans="1:19" x14ac:dyDescent="0.3">
      <c r="A32" s="63" t="s">
        <v>188</v>
      </c>
      <c r="B32" s="64">
        <f>VLOOKUP($A32,'Return Data'!$B$7:$R$2843,3,0)</f>
        <v>44344</v>
      </c>
      <c r="C32" s="65">
        <f>VLOOKUP($A32,'Return Data'!$B$7:$R$2843,4,0)</f>
        <v>74.385999999999996</v>
      </c>
      <c r="D32" s="65">
        <f>VLOOKUP($A32,'Return Data'!$B$7:$R$2843,10,0)</f>
        <v>7.7386999999999997</v>
      </c>
      <c r="E32" s="66">
        <f t="shared" si="0"/>
        <v>31</v>
      </c>
      <c r="F32" s="65">
        <f>VLOOKUP($A32,'Return Data'!$B$7:$R$2843,11,0)</f>
        <v>19.109100000000002</v>
      </c>
      <c r="G32" s="66">
        <f t="shared" si="1"/>
        <v>54</v>
      </c>
      <c r="H32" s="65">
        <f>VLOOKUP($A32,'Return Data'!$B$7:$R$2843,12,0)</f>
        <v>32.110300000000002</v>
      </c>
      <c r="I32" s="66">
        <f t="shared" si="2"/>
        <v>51</v>
      </c>
      <c r="J32" s="65">
        <f>VLOOKUP($A32,'Return Data'!$B$7:$R$2843,13,0)</f>
        <v>61.877600000000001</v>
      </c>
      <c r="K32" s="66">
        <f t="shared" si="3"/>
        <v>51</v>
      </c>
      <c r="L32" s="65">
        <f>VLOOKUP($A32,'Return Data'!$B$7:$R$2843,17,0)</f>
        <v>13.952299999999999</v>
      </c>
      <c r="M32" s="66">
        <f t="shared" si="8"/>
        <v>46</v>
      </c>
      <c r="N32" s="65">
        <f>VLOOKUP($A32,'Return Data'!$B$7:$R$2843,14,0)</f>
        <v>8.5579999999999998</v>
      </c>
      <c r="O32" s="66">
        <f t="shared" si="9"/>
        <v>42</v>
      </c>
      <c r="P32" s="65">
        <f>VLOOKUP($A32,'Return Data'!$B$7:$R$2843,15,0)</f>
        <v>13.917</v>
      </c>
      <c r="Q32" s="66">
        <f>RANK(P32,P$8:P$71,0)</f>
        <v>22</v>
      </c>
      <c r="R32" s="65">
        <f>VLOOKUP($A32,'Return Data'!$B$7:$R$2843,16,0)</f>
        <v>14.5984</v>
      </c>
      <c r="S32" s="67">
        <f t="shared" si="5"/>
        <v>33</v>
      </c>
    </row>
    <row r="33" spans="1:19" x14ac:dyDescent="0.3">
      <c r="A33" s="63" t="s">
        <v>189</v>
      </c>
      <c r="B33" s="64">
        <f>VLOOKUP($A33,'Return Data'!$B$7:$R$2843,3,0)</f>
        <v>44344</v>
      </c>
      <c r="C33" s="65">
        <f>VLOOKUP($A33,'Return Data'!$B$7:$R$2843,4,0)</f>
        <v>93.340500000000006</v>
      </c>
      <c r="D33" s="65">
        <f>VLOOKUP($A33,'Return Data'!$B$7:$R$2843,10,0)</f>
        <v>6.5833000000000004</v>
      </c>
      <c r="E33" s="66">
        <f t="shared" si="0"/>
        <v>42</v>
      </c>
      <c r="F33" s="65">
        <f>VLOOKUP($A33,'Return Data'!$B$7:$R$2843,11,0)</f>
        <v>16.727699999999999</v>
      </c>
      <c r="G33" s="66">
        <f t="shared" si="1"/>
        <v>58</v>
      </c>
      <c r="H33" s="65">
        <f>VLOOKUP($A33,'Return Data'!$B$7:$R$2843,12,0)</f>
        <v>29.875699999999998</v>
      </c>
      <c r="I33" s="66">
        <f t="shared" si="2"/>
        <v>54</v>
      </c>
      <c r="J33" s="65">
        <f>VLOOKUP($A33,'Return Data'!$B$7:$R$2843,13,0)</f>
        <v>58.152799999999999</v>
      </c>
      <c r="K33" s="66">
        <f t="shared" si="3"/>
        <v>57</v>
      </c>
      <c r="L33" s="65">
        <f>VLOOKUP($A33,'Return Data'!$B$7:$R$2843,17,0)</f>
        <v>14.180199999999999</v>
      </c>
      <c r="M33" s="66">
        <f t="shared" si="8"/>
        <v>45</v>
      </c>
      <c r="N33" s="65">
        <f>VLOOKUP($A33,'Return Data'!$B$7:$R$2843,14,0)</f>
        <v>10.7235</v>
      </c>
      <c r="O33" s="66">
        <f t="shared" si="9"/>
        <v>31</v>
      </c>
      <c r="P33" s="65">
        <f>VLOOKUP($A33,'Return Data'!$B$7:$R$2843,15,0)</f>
        <v>14.1976</v>
      </c>
      <c r="Q33" s="66">
        <f>RANK(P33,P$8:P$71,0)</f>
        <v>21</v>
      </c>
      <c r="R33" s="65">
        <f>VLOOKUP($A33,'Return Data'!$B$7:$R$2843,16,0)</f>
        <v>14.4534</v>
      </c>
      <c r="S33" s="67">
        <f t="shared" si="5"/>
        <v>36</v>
      </c>
    </row>
    <row r="34" spans="1:19" x14ac:dyDescent="0.3">
      <c r="A34" s="63" t="s">
        <v>434</v>
      </c>
      <c r="B34" s="64">
        <f>VLOOKUP($A34,'Return Data'!$B$7:$R$2843,3,0)</f>
        <v>44344</v>
      </c>
      <c r="C34" s="65">
        <f>VLOOKUP($A34,'Return Data'!$B$7:$R$2843,4,0)</f>
        <v>17.432200000000002</v>
      </c>
      <c r="D34" s="65">
        <f>VLOOKUP($A34,'Return Data'!$B$7:$R$2843,10,0)</f>
        <v>9.2783999999999995</v>
      </c>
      <c r="E34" s="66">
        <f t="shared" si="0"/>
        <v>24</v>
      </c>
      <c r="F34" s="65">
        <f>VLOOKUP($A34,'Return Data'!$B$7:$R$2843,11,0)</f>
        <v>28.371400000000001</v>
      </c>
      <c r="G34" s="66">
        <f t="shared" si="1"/>
        <v>16</v>
      </c>
      <c r="H34" s="65">
        <f>VLOOKUP($A34,'Return Data'!$B$7:$R$2843,12,0)</f>
        <v>39.899700000000003</v>
      </c>
      <c r="I34" s="66">
        <f t="shared" si="2"/>
        <v>27</v>
      </c>
      <c r="J34" s="65">
        <f>VLOOKUP($A34,'Return Data'!$B$7:$R$2843,13,0)</f>
        <v>70.986099999999993</v>
      </c>
      <c r="K34" s="66">
        <f t="shared" si="3"/>
        <v>31</v>
      </c>
      <c r="L34" s="65">
        <f>VLOOKUP($A34,'Return Data'!$B$7:$R$2843,17,0)</f>
        <v>17.965</v>
      </c>
      <c r="M34" s="66">
        <f t="shared" si="8"/>
        <v>21</v>
      </c>
      <c r="N34" s="65">
        <f>VLOOKUP($A34,'Return Data'!$B$7:$R$2843,14,0)</f>
        <v>13.0482</v>
      </c>
      <c r="O34" s="66">
        <f t="shared" si="9"/>
        <v>23</v>
      </c>
      <c r="P34" s="65"/>
      <c r="Q34" s="66"/>
      <c r="R34" s="65">
        <f>VLOOKUP($A34,'Return Data'!$B$7:$R$2843,16,0)</f>
        <v>12.8088</v>
      </c>
      <c r="S34" s="67">
        <f t="shared" si="5"/>
        <v>44</v>
      </c>
    </row>
    <row r="35" spans="1:19" x14ac:dyDescent="0.3">
      <c r="A35" s="63" t="s">
        <v>191</v>
      </c>
      <c r="B35" s="64">
        <f>VLOOKUP($A35,'Return Data'!$B$7:$R$2843,3,0)</f>
        <v>44344</v>
      </c>
      <c r="C35" s="65">
        <f>VLOOKUP($A35,'Return Data'!$B$7:$R$2843,4,0)</f>
        <v>29.347999999999999</v>
      </c>
      <c r="D35" s="65">
        <f>VLOOKUP($A35,'Return Data'!$B$7:$R$2843,10,0)</f>
        <v>8.4111999999999991</v>
      </c>
      <c r="E35" s="66">
        <f t="shared" si="0"/>
        <v>27</v>
      </c>
      <c r="F35" s="65">
        <f>VLOOKUP($A35,'Return Data'!$B$7:$R$2843,11,0)</f>
        <v>25.746600000000001</v>
      </c>
      <c r="G35" s="66">
        <f t="shared" si="1"/>
        <v>25</v>
      </c>
      <c r="H35" s="65">
        <f>VLOOKUP($A35,'Return Data'!$B$7:$R$2843,12,0)</f>
        <v>41.6068</v>
      </c>
      <c r="I35" s="66">
        <f t="shared" si="2"/>
        <v>18</v>
      </c>
      <c r="J35" s="65">
        <f>VLOOKUP($A35,'Return Data'!$B$7:$R$2843,13,0)</f>
        <v>82.546499999999995</v>
      </c>
      <c r="K35" s="66">
        <f t="shared" si="3"/>
        <v>16</v>
      </c>
      <c r="L35" s="65">
        <f>VLOOKUP($A35,'Return Data'!$B$7:$R$2843,17,0)</f>
        <v>24.364000000000001</v>
      </c>
      <c r="M35" s="66">
        <f t="shared" si="8"/>
        <v>8</v>
      </c>
      <c r="N35" s="65">
        <f>VLOOKUP($A35,'Return Data'!$B$7:$R$2843,14,0)</f>
        <v>20.066700000000001</v>
      </c>
      <c r="O35" s="66">
        <f t="shared" si="9"/>
        <v>4</v>
      </c>
      <c r="P35" s="65"/>
      <c r="Q35" s="66"/>
      <c r="R35" s="65">
        <f>VLOOKUP($A35,'Return Data'!$B$7:$R$2843,16,0)</f>
        <v>21.978200000000001</v>
      </c>
      <c r="S35" s="67">
        <f t="shared" si="5"/>
        <v>6</v>
      </c>
    </row>
    <row r="36" spans="1:19" x14ac:dyDescent="0.3">
      <c r="A36" s="63" t="s">
        <v>192</v>
      </c>
      <c r="B36" s="64">
        <f>VLOOKUP($A36,'Return Data'!$B$7:$R$2843,3,0)</f>
        <v>44344</v>
      </c>
      <c r="C36" s="65">
        <f>VLOOKUP($A36,'Return Data'!$B$7:$R$2843,4,0)</f>
        <v>25.156300000000002</v>
      </c>
      <c r="D36" s="65">
        <f>VLOOKUP($A36,'Return Data'!$B$7:$R$2843,10,0)</f>
        <v>5.9158999999999997</v>
      </c>
      <c r="E36" s="66">
        <f t="shared" si="0"/>
        <v>46</v>
      </c>
      <c r="F36" s="65">
        <f>VLOOKUP($A36,'Return Data'!$B$7:$R$2843,11,0)</f>
        <v>22.865300000000001</v>
      </c>
      <c r="G36" s="66">
        <f t="shared" si="1"/>
        <v>35</v>
      </c>
      <c r="H36" s="65">
        <f>VLOOKUP($A36,'Return Data'!$B$7:$R$2843,12,0)</f>
        <v>37.096800000000002</v>
      </c>
      <c r="I36" s="66">
        <f t="shared" si="2"/>
        <v>33</v>
      </c>
      <c r="J36" s="65">
        <f>VLOOKUP($A36,'Return Data'!$B$7:$R$2843,13,0)</f>
        <v>63.609699999999997</v>
      </c>
      <c r="K36" s="66">
        <f t="shared" si="3"/>
        <v>50</v>
      </c>
      <c r="L36" s="65">
        <f>VLOOKUP($A36,'Return Data'!$B$7:$R$2843,17,0)</f>
        <v>17.331600000000002</v>
      </c>
      <c r="M36" s="66">
        <f t="shared" si="8"/>
        <v>25</v>
      </c>
      <c r="N36" s="65">
        <f>VLOOKUP($A36,'Return Data'!$B$7:$R$2843,14,0)</f>
        <v>9.9253999999999998</v>
      </c>
      <c r="O36" s="66">
        <f t="shared" si="9"/>
        <v>37</v>
      </c>
      <c r="P36" s="65">
        <f>VLOOKUP($A36,'Return Data'!$B$7:$R$2843,15,0)</f>
        <v>16.8</v>
      </c>
      <c r="Q36" s="66">
        <f>RANK(P36,P$8:P$71,0)</f>
        <v>11</v>
      </c>
      <c r="R36" s="65">
        <f>VLOOKUP($A36,'Return Data'!$B$7:$R$2843,16,0)</f>
        <v>15.6272</v>
      </c>
      <c r="S36" s="67">
        <f t="shared" si="5"/>
        <v>26</v>
      </c>
    </row>
    <row r="37" spans="1:19" x14ac:dyDescent="0.3">
      <c r="A37" s="81" t="s">
        <v>2017</v>
      </c>
      <c r="B37" s="64">
        <f>VLOOKUP($A37,'Return Data'!$B$7:$R$2843,3,0)</f>
        <v>44344</v>
      </c>
      <c r="C37" s="65">
        <f>VLOOKUP($A37,'Return Data'!$B$7:$R$2843,4,0)</f>
        <v>19.550999999999998</v>
      </c>
      <c r="D37" s="65">
        <f>VLOOKUP($A37,'Return Data'!$B$7:$R$2843,10,0)</f>
        <v>4.1924999999999999</v>
      </c>
      <c r="E37" s="66">
        <f t="shared" si="0"/>
        <v>61</v>
      </c>
      <c r="F37" s="65">
        <f>VLOOKUP($A37,'Return Data'!$B$7:$R$2843,11,0)</f>
        <v>18.136500000000002</v>
      </c>
      <c r="G37" s="66">
        <f t="shared" si="1"/>
        <v>55</v>
      </c>
      <c r="H37" s="65">
        <f>VLOOKUP($A37,'Return Data'!$B$7:$R$2843,12,0)</f>
        <v>30.047000000000001</v>
      </c>
      <c r="I37" s="66">
        <f t="shared" si="2"/>
        <v>53</v>
      </c>
      <c r="J37" s="65">
        <f>VLOOKUP($A37,'Return Data'!$B$7:$R$2843,13,0)</f>
        <v>58.690600000000003</v>
      </c>
      <c r="K37" s="66">
        <f t="shared" si="3"/>
        <v>54</v>
      </c>
      <c r="L37" s="65">
        <f>VLOOKUP($A37,'Return Data'!$B$7:$R$2843,17,0)</f>
        <v>11.8024</v>
      </c>
      <c r="M37" s="66">
        <f t="shared" si="8"/>
        <v>56</v>
      </c>
      <c r="N37" s="65">
        <f>VLOOKUP($A37,'Return Data'!$B$7:$R$2843,14,0)</f>
        <v>10.1958</v>
      </c>
      <c r="O37" s="66">
        <f t="shared" si="9"/>
        <v>35</v>
      </c>
      <c r="P37" s="65"/>
      <c r="Q37" s="66"/>
      <c r="R37" s="65">
        <f>VLOOKUP($A37,'Return Data'!$B$7:$R$2843,16,0)</f>
        <v>13.1837</v>
      </c>
      <c r="S37" s="67">
        <f t="shared" si="5"/>
        <v>41</v>
      </c>
    </row>
    <row r="38" spans="1:19" x14ac:dyDescent="0.3">
      <c r="A38" s="63" t="s">
        <v>193</v>
      </c>
      <c r="B38" s="64">
        <f>VLOOKUP($A38,'Return Data'!$B$7:$R$2843,3,0)</f>
        <v>44344</v>
      </c>
      <c r="C38" s="65">
        <f>VLOOKUP($A38,'Return Data'!$B$7:$R$2843,4,0)</f>
        <v>70.47</v>
      </c>
      <c r="D38" s="65">
        <f>VLOOKUP($A38,'Return Data'!$B$7:$R$2843,10,0)</f>
        <v>7.5193000000000003</v>
      </c>
      <c r="E38" s="66">
        <f t="shared" si="0"/>
        <v>33</v>
      </c>
      <c r="F38" s="65">
        <f>VLOOKUP($A38,'Return Data'!$B$7:$R$2843,11,0)</f>
        <v>29.152999999999999</v>
      </c>
      <c r="G38" s="66">
        <f t="shared" si="1"/>
        <v>14</v>
      </c>
      <c r="H38" s="65">
        <f>VLOOKUP($A38,'Return Data'!$B$7:$R$2843,12,0)</f>
        <v>41.499499999999998</v>
      </c>
      <c r="I38" s="66">
        <f t="shared" si="2"/>
        <v>20</v>
      </c>
      <c r="J38" s="65">
        <f>VLOOKUP($A38,'Return Data'!$B$7:$R$2843,13,0)</f>
        <v>75.489699999999999</v>
      </c>
      <c r="K38" s="66">
        <f t="shared" si="3"/>
        <v>21</v>
      </c>
      <c r="L38" s="65">
        <f>VLOOKUP($A38,'Return Data'!$B$7:$R$2843,17,0)</f>
        <v>7.3981000000000003</v>
      </c>
      <c r="M38" s="66">
        <f t="shared" si="8"/>
        <v>61</v>
      </c>
      <c r="N38" s="65">
        <f>VLOOKUP($A38,'Return Data'!$B$7:$R$2843,14,0)</f>
        <v>5.3182</v>
      </c>
      <c r="O38" s="66">
        <f t="shared" si="9"/>
        <v>47</v>
      </c>
      <c r="P38" s="65">
        <f>VLOOKUP($A38,'Return Data'!$B$7:$R$2843,15,0)</f>
        <v>9.2726000000000006</v>
      </c>
      <c r="Q38" s="66">
        <f>RANK(P38,P$8:P$71,0)</f>
        <v>37</v>
      </c>
      <c r="R38" s="65">
        <f>VLOOKUP($A38,'Return Data'!$B$7:$R$2843,16,0)</f>
        <v>13.226900000000001</v>
      </c>
      <c r="S38" s="67">
        <f t="shared" si="5"/>
        <v>40</v>
      </c>
    </row>
    <row r="39" spans="1:19" x14ac:dyDescent="0.3">
      <c r="A39" s="63" t="s">
        <v>194</v>
      </c>
      <c r="B39" s="64">
        <f>VLOOKUP($A39,'Return Data'!$B$7:$R$2843,3,0)</f>
        <v>44344</v>
      </c>
      <c r="C39" s="65">
        <f>VLOOKUP($A39,'Return Data'!$B$7:$R$2843,4,0)</f>
        <v>16.1328</v>
      </c>
      <c r="D39" s="65">
        <f>VLOOKUP($A39,'Return Data'!$B$7:$R$2843,10,0)</f>
        <v>10.908799999999999</v>
      </c>
      <c r="E39" s="66">
        <f t="shared" si="0"/>
        <v>13</v>
      </c>
      <c r="F39" s="65">
        <f>VLOOKUP($A39,'Return Data'!$B$7:$R$2843,11,0)</f>
        <v>21.5716</v>
      </c>
      <c r="G39" s="66">
        <f t="shared" si="1"/>
        <v>42</v>
      </c>
      <c r="H39" s="65">
        <f>VLOOKUP($A39,'Return Data'!$B$7:$R$2843,12,0)</f>
        <v>32.3337</v>
      </c>
      <c r="I39" s="66">
        <f t="shared" si="2"/>
        <v>50</v>
      </c>
      <c r="J39" s="65">
        <f>VLOOKUP($A39,'Return Data'!$B$7:$R$2843,13,0)</f>
        <v>67.8874</v>
      </c>
      <c r="K39" s="66">
        <f t="shared" si="3"/>
        <v>38</v>
      </c>
      <c r="L39" s="65"/>
      <c r="M39" s="66"/>
      <c r="N39" s="65"/>
      <c r="O39" s="66"/>
      <c r="P39" s="65"/>
      <c r="Q39" s="66"/>
      <c r="R39" s="65">
        <f>VLOOKUP($A39,'Return Data'!$B$7:$R$2843,16,0)</f>
        <v>29.563800000000001</v>
      </c>
      <c r="S39" s="67">
        <f t="shared" si="5"/>
        <v>1</v>
      </c>
    </row>
    <row r="40" spans="1:19" x14ac:dyDescent="0.3">
      <c r="A40" s="63" t="s">
        <v>195</v>
      </c>
      <c r="B40" s="64">
        <f>VLOOKUP($A40,'Return Data'!$B$7:$R$2843,3,0)</f>
        <v>44344</v>
      </c>
      <c r="C40" s="65">
        <f>VLOOKUP($A40,'Return Data'!$B$7:$R$2843,4,0)</f>
        <v>21.95</v>
      </c>
      <c r="D40" s="65">
        <f>VLOOKUP($A40,'Return Data'!$B$7:$R$2843,10,0)</f>
        <v>10.8026</v>
      </c>
      <c r="E40" s="66">
        <f t="shared" ref="E40:E71" si="10">RANK(D40,D$8:D$71,0)</f>
        <v>14</v>
      </c>
      <c r="F40" s="65">
        <f>VLOOKUP($A40,'Return Data'!$B$7:$R$2843,11,0)</f>
        <v>29.3459</v>
      </c>
      <c r="G40" s="66">
        <f t="shared" ref="G40:G71" si="11">RANK(F40,F$8:F$71,0)</f>
        <v>13</v>
      </c>
      <c r="H40" s="65">
        <f>VLOOKUP($A40,'Return Data'!$B$7:$R$2843,12,0)</f>
        <v>40.165999999999997</v>
      </c>
      <c r="I40" s="66">
        <f t="shared" ref="I40:I71" si="12">RANK(H40,H$8:H$71,0)</f>
        <v>26</v>
      </c>
      <c r="J40" s="65">
        <f>VLOOKUP($A40,'Return Data'!$B$7:$R$2843,13,0)</f>
        <v>73.517799999999994</v>
      </c>
      <c r="K40" s="66">
        <f t="shared" ref="K40:K71" si="13">RANK(J40,J$8:J$71,0)</f>
        <v>27</v>
      </c>
      <c r="L40" s="65">
        <f>VLOOKUP($A40,'Return Data'!$B$7:$R$2843,17,0)</f>
        <v>18.972899999999999</v>
      </c>
      <c r="M40" s="66">
        <f t="shared" ref="M40:M52" si="14">RANK(L40,L$8:L$71,0)</f>
        <v>20</v>
      </c>
      <c r="N40" s="65">
        <f>VLOOKUP($A40,'Return Data'!$B$7:$R$2843,14,0)</f>
        <v>14.965400000000001</v>
      </c>
      <c r="O40" s="66">
        <f t="shared" ref="O40:O49" si="15">RANK(N40,N$8:N$71,0)</f>
        <v>11</v>
      </c>
      <c r="P40" s="65"/>
      <c r="Q40" s="66"/>
      <c r="R40" s="65">
        <f>VLOOKUP($A40,'Return Data'!$B$7:$R$2843,16,0)</f>
        <v>15.4697</v>
      </c>
      <c r="S40" s="67">
        <f t="shared" ref="S40:S71" si="16">RANK(R40,R$8:R$71,0)</f>
        <v>27</v>
      </c>
    </row>
    <row r="41" spans="1:19" x14ac:dyDescent="0.3">
      <c r="A41" s="63" t="s">
        <v>196</v>
      </c>
      <c r="B41" s="64">
        <f>VLOOKUP($A41,'Return Data'!$B$7:$R$2843,3,0)</f>
        <v>44344</v>
      </c>
      <c r="C41" s="65">
        <f>VLOOKUP($A41,'Return Data'!$B$7:$R$2843,4,0)</f>
        <v>273.48</v>
      </c>
      <c r="D41" s="65">
        <f>VLOOKUP($A41,'Return Data'!$B$7:$R$2843,10,0)</f>
        <v>6.8197999999999999</v>
      </c>
      <c r="E41" s="66">
        <f t="shared" si="10"/>
        <v>39</v>
      </c>
      <c r="F41" s="65">
        <f>VLOOKUP($A41,'Return Data'!$B$7:$R$2843,11,0)</f>
        <v>22.6038</v>
      </c>
      <c r="G41" s="66">
        <f t="shared" si="11"/>
        <v>37</v>
      </c>
      <c r="H41" s="65">
        <f>VLOOKUP($A41,'Return Data'!$B$7:$R$2843,12,0)</f>
        <v>35.473300000000002</v>
      </c>
      <c r="I41" s="66">
        <f t="shared" si="12"/>
        <v>35</v>
      </c>
      <c r="J41" s="65">
        <f>VLOOKUP($A41,'Return Data'!$B$7:$R$2843,13,0)</f>
        <v>68.565100000000001</v>
      </c>
      <c r="K41" s="66">
        <f t="shared" si="13"/>
        <v>33</v>
      </c>
      <c r="L41" s="65">
        <f>VLOOKUP($A41,'Return Data'!$B$7:$R$2843,17,0)</f>
        <v>14.509</v>
      </c>
      <c r="M41" s="66">
        <f t="shared" si="14"/>
        <v>42</v>
      </c>
      <c r="N41" s="65">
        <f>VLOOKUP($A41,'Return Data'!$B$7:$R$2843,14,0)</f>
        <v>10.035</v>
      </c>
      <c r="O41" s="66">
        <f t="shared" si="15"/>
        <v>36</v>
      </c>
      <c r="P41" s="65">
        <f>VLOOKUP($A41,'Return Data'!$B$7:$R$2843,15,0)</f>
        <v>12.263500000000001</v>
      </c>
      <c r="Q41" s="66">
        <f t="shared" ref="Q41:Q47" si="17">RANK(P41,P$8:P$71,0)</f>
        <v>33</v>
      </c>
      <c r="R41" s="65">
        <f>VLOOKUP($A41,'Return Data'!$B$7:$R$2843,16,0)</f>
        <v>12.465</v>
      </c>
      <c r="S41" s="67">
        <f t="shared" si="16"/>
        <v>48</v>
      </c>
    </row>
    <row r="42" spans="1:19" x14ac:dyDescent="0.3">
      <c r="A42" s="63" t="s">
        <v>197</v>
      </c>
      <c r="B42" s="64">
        <f>VLOOKUP($A42,'Return Data'!$B$7:$R$2843,3,0)</f>
        <v>44344</v>
      </c>
      <c r="C42" s="65">
        <f>VLOOKUP($A42,'Return Data'!$B$7:$R$2843,4,0)</f>
        <v>293.02</v>
      </c>
      <c r="D42" s="65">
        <f>VLOOKUP($A42,'Return Data'!$B$7:$R$2843,10,0)</f>
        <v>6.8558000000000003</v>
      </c>
      <c r="E42" s="66">
        <f t="shared" si="10"/>
        <v>38</v>
      </c>
      <c r="F42" s="65">
        <f>VLOOKUP($A42,'Return Data'!$B$7:$R$2843,11,0)</f>
        <v>22.6538</v>
      </c>
      <c r="G42" s="66">
        <f t="shared" si="11"/>
        <v>36</v>
      </c>
      <c r="H42" s="65">
        <f>VLOOKUP($A42,'Return Data'!$B$7:$R$2843,12,0)</f>
        <v>35.394100000000002</v>
      </c>
      <c r="I42" s="66">
        <f t="shared" si="12"/>
        <v>36</v>
      </c>
      <c r="J42" s="65">
        <f>VLOOKUP($A42,'Return Data'!$B$7:$R$2843,13,0)</f>
        <v>67.938999999999993</v>
      </c>
      <c r="K42" s="66">
        <f t="shared" si="13"/>
        <v>37</v>
      </c>
      <c r="L42" s="65">
        <f>VLOOKUP($A42,'Return Data'!$B$7:$R$2843,17,0)</f>
        <v>14.9198</v>
      </c>
      <c r="M42" s="66">
        <f t="shared" si="14"/>
        <v>39</v>
      </c>
      <c r="N42" s="65">
        <f>VLOOKUP($A42,'Return Data'!$B$7:$R$2843,14,0)</f>
        <v>10.232799999999999</v>
      </c>
      <c r="O42" s="66">
        <f t="shared" si="15"/>
        <v>34</v>
      </c>
      <c r="P42" s="65">
        <f>VLOOKUP($A42,'Return Data'!$B$7:$R$2843,15,0)</f>
        <v>15.585100000000001</v>
      </c>
      <c r="Q42" s="66">
        <f t="shared" si="17"/>
        <v>16</v>
      </c>
      <c r="R42" s="65">
        <f>VLOOKUP($A42,'Return Data'!$B$7:$R$2843,16,0)</f>
        <v>15.745799999999999</v>
      </c>
      <c r="S42" s="67">
        <f t="shared" si="16"/>
        <v>24</v>
      </c>
    </row>
    <row r="43" spans="1:19" x14ac:dyDescent="0.3">
      <c r="A43" s="63" t="s">
        <v>198</v>
      </c>
      <c r="B43" s="64">
        <f>VLOOKUP($A43,'Return Data'!$B$7:$R$2843,3,0)</f>
        <v>44344</v>
      </c>
      <c r="C43" s="65">
        <f>VLOOKUP($A43,'Return Data'!$B$7:$R$2843,4,0)</f>
        <v>197.5857</v>
      </c>
      <c r="D43" s="65">
        <f>VLOOKUP($A43,'Return Data'!$B$7:$R$2843,10,0)</f>
        <v>24.270499999999998</v>
      </c>
      <c r="E43" s="66">
        <f t="shared" si="10"/>
        <v>1</v>
      </c>
      <c r="F43" s="65">
        <f>VLOOKUP($A43,'Return Data'!$B$7:$R$2843,11,0)</f>
        <v>52.725000000000001</v>
      </c>
      <c r="G43" s="66">
        <f t="shared" si="11"/>
        <v>1</v>
      </c>
      <c r="H43" s="65">
        <f>VLOOKUP($A43,'Return Data'!$B$7:$R$2843,12,0)</f>
        <v>65.912099999999995</v>
      </c>
      <c r="I43" s="66">
        <f t="shared" si="12"/>
        <v>1</v>
      </c>
      <c r="J43" s="65">
        <f>VLOOKUP($A43,'Return Data'!$B$7:$R$2843,13,0)</f>
        <v>131.8828</v>
      </c>
      <c r="K43" s="66">
        <f t="shared" si="13"/>
        <v>1</v>
      </c>
      <c r="L43" s="65">
        <f>VLOOKUP($A43,'Return Data'!$B$7:$R$2843,17,0)</f>
        <v>41.3887</v>
      </c>
      <c r="M43" s="66">
        <f t="shared" si="14"/>
        <v>1</v>
      </c>
      <c r="N43" s="65">
        <f>VLOOKUP($A43,'Return Data'!$B$7:$R$2843,14,0)</f>
        <v>29.420200000000001</v>
      </c>
      <c r="O43" s="66">
        <f t="shared" si="15"/>
        <v>1</v>
      </c>
      <c r="P43" s="65">
        <f>VLOOKUP($A43,'Return Data'!$B$7:$R$2843,15,0)</f>
        <v>23.990600000000001</v>
      </c>
      <c r="Q43" s="66">
        <f t="shared" si="17"/>
        <v>2</v>
      </c>
      <c r="R43" s="65">
        <f>VLOOKUP($A43,'Return Data'!$B$7:$R$2843,16,0)</f>
        <v>21.275400000000001</v>
      </c>
      <c r="S43" s="67">
        <f t="shared" si="16"/>
        <v>7</v>
      </c>
    </row>
    <row r="44" spans="1:19" x14ac:dyDescent="0.3">
      <c r="A44" s="63" t="s">
        <v>199</v>
      </c>
      <c r="B44" s="64">
        <f>VLOOKUP($A44,'Return Data'!$B$7:$R$2843,3,0)</f>
        <v>44344</v>
      </c>
      <c r="C44" s="65">
        <f>VLOOKUP($A44,'Return Data'!$B$7:$R$2843,4,0)</f>
        <v>70.930000000000007</v>
      </c>
      <c r="D44" s="65">
        <f>VLOOKUP($A44,'Return Data'!$B$7:$R$2843,10,0)</f>
        <v>8.7050000000000001</v>
      </c>
      <c r="E44" s="66">
        <f t="shared" si="10"/>
        <v>26</v>
      </c>
      <c r="F44" s="65">
        <f>VLOOKUP($A44,'Return Data'!$B$7:$R$2843,11,0)</f>
        <v>23.765499999999999</v>
      </c>
      <c r="G44" s="66">
        <f t="shared" si="11"/>
        <v>32</v>
      </c>
      <c r="H44" s="65">
        <f>VLOOKUP($A44,'Return Data'!$B$7:$R$2843,12,0)</f>
        <v>40.817900000000002</v>
      </c>
      <c r="I44" s="66">
        <f t="shared" si="12"/>
        <v>24</v>
      </c>
      <c r="J44" s="65">
        <f>VLOOKUP($A44,'Return Data'!$B$7:$R$2843,13,0)</f>
        <v>71.618700000000004</v>
      </c>
      <c r="K44" s="66">
        <f t="shared" si="13"/>
        <v>29</v>
      </c>
      <c r="L44" s="65">
        <f>VLOOKUP($A44,'Return Data'!$B$7:$R$2843,17,0)</f>
        <v>12.475300000000001</v>
      </c>
      <c r="M44" s="66">
        <f t="shared" si="14"/>
        <v>53</v>
      </c>
      <c r="N44" s="65">
        <f>VLOOKUP($A44,'Return Data'!$B$7:$R$2843,14,0)</f>
        <v>10.771800000000001</v>
      </c>
      <c r="O44" s="66">
        <f t="shared" si="15"/>
        <v>30</v>
      </c>
      <c r="P44" s="65">
        <f>VLOOKUP($A44,'Return Data'!$B$7:$R$2843,15,0)</f>
        <v>12.0237</v>
      </c>
      <c r="Q44" s="66">
        <f t="shared" si="17"/>
        <v>34</v>
      </c>
      <c r="R44" s="65">
        <f>VLOOKUP($A44,'Return Data'!$B$7:$R$2843,16,0)</f>
        <v>17.062799999999999</v>
      </c>
      <c r="S44" s="67">
        <f t="shared" si="16"/>
        <v>15</v>
      </c>
    </row>
    <row r="45" spans="1:19" x14ac:dyDescent="0.3">
      <c r="A45" s="63" t="s">
        <v>370</v>
      </c>
      <c r="B45" s="64">
        <f>VLOOKUP($A45,'Return Data'!$B$7:$R$2843,3,0)</f>
        <v>44344</v>
      </c>
      <c r="C45" s="65">
        <f>VLOOKUP($A45,'Return Data'!$B$7:$R$2843,4,0)</f>
        <v>204.5393</v>
      </c>
      <c r="D45" s="65">
        <f>VLOOKUP($A45,'Return Data'!$B$7:$R$2843,10,0)</f>
        <v>7.6936999999999998</v>
      </c>
      <c r="E45" s="66">
        <f t="shared" si="10"/>
        <v>32</v>
      </c>
      <c r="F45" s="65">
        <f>VLOOKUP($A45,'Return Data'!$B$7:$R$2843,11,0)</f>
        <v>23.9863</v>
      </c>
      <c r="G45" s="66">
        <f t="shared" si="11"/>
        <v>30</v>
      </c>
      <c r="H45" s="65">
        <f>VLOOKUP($A45,'Return Data'!$B$7:$R$2843,12,0)</f>
        <v>33.297400000000003</v>
      </c>
      <c r="I45" s="66">
        <f t="shared" si="12"/>
        <v>47</v>
      </c>
      <c r="J45" s="65">
        <f>VLOOKUP($A45,'Return Data'!$B$7:$R$2843,13,0)</f>
        <v>67.836200000000005</v>
      </c>
      <c r="K45" s="66">
        <f t="shared" si="13"/>
        <v>39</v>
      </c>
      <c r="L45" s="65">
        <f>VLOOKUP($A45,'Return Data'!$B$7:$R$2843,17,0)</f>
        <v>15.589</v>
      </c>
      <c r="M45" s="66">
        <f t="shared" si="14"/>
        <v>34</v>
      </c>
      <c r="N45" s="65">
        <f>VLOOKUP($A45,'Return Data'!$B$7:$R$2843,14,0)</f>
        <v>12.2416</v>
      </c>
      <c r="O45" s="66">
        <f t="shared" si="15"/>
        <v>24</v>
      </c>
      <c r="P45" s="65">
        <f>VLOOKUP($A45,'Return Data'!$B$7:$R$2843,15,0)</f>
        <v>12.8186</v>
      </c>
      <c r="Q45" s="66">
        <f t="shared" si="17"/>
        <v>28</v>
      </c>
      <c r="R45" s="65">
        <f>VLOOKUP($A45,'Return Data'!$B$7:$R$2843,16,0)</f>
        <v>14.081799999999999</v>
      </c>
      <c r="S45" s="67">
        <f t="shared" si="16"/>
        <v>38</v>
      </c>
    </row>
    <row r="46" spans="1:19" x14ac:dyDescent="0.3">
      <c r="A46" s="63" t="s">
        <v>201</v>
      </c>
      <c r="B46" s="64">
        <f>VLOOKUP($A46,'Return Data'!$B$7:$R$2843,3,0)</f>
        <v>44344</v>
      </c>
      <c r="C46" s="65">
        <f>VLOOKUP($A46,'Return Data'!$B$7:$R$2843,4,0)</f>
        <v>21.148599999999998</v>
      </c>
      <c r="D46" s="65">
        <f>VLOOKUP($A46,'Return Data'!$B$7:$R$2843,10,0)</f>
        <v>9.9885999999999999</v>
      </c>
      <c r="E46" s="66">
        <f t="shared" si="10"/>
        <v>17</v>
      </c>
      <c r="F46" s="65">
        <f>VLOOKUP($A46,'Return Data'!$B$7:$R$2843,11,0)</f>
        <v>26.7605</v>
      </c>
      <c r="G46" s="66">
        <f t="shared" si="11"/>
        <v>21</v>
      </c>
      <c r="H46" s="65">
        <f>VLOOKUP($A46,'Return Data'!$B$7:$R$2843,12,0)</f>
        <v>42.110500000000002</v>
      </c>
      <c r="I46" s="66">
        <f t="shared" si="12"/>
        <v>16</v>
      </c>
      <c r="J46" s="65">
        <f>VLOOKUP($A46,'Return Data'!$B$7:$R$2843,13,0)</f>
        <v>91.0702</v>
      </c>
      <c r="K46" s="66">
        <f t="shared" si="13"/>
        <v>10</v>
      </c>
      <c r="L46" s="65">
        <f>VLOOKUP($A46,'Return Data'!$B$7:$R$2843,17,0)</f>
        <v>23.2559</v>
      </c>
      <c r="M46" s="66">
        <f t="shared" si="14"/>
        <v>10</v>
      </c>
      <c r="N46" s="65">
        <f>VLOOKUP($A46,'Return Data'!$B$7:$R$2843,14,0)</f>
        <v>14.722</v>
      </c>
      <c r="O46" s="66">
        <f t="shared" si="15"/>
        <v>13</v>
      </c>
      <c r="P46" s="65">
        <f>VLOOKUP($A46,'Return Data'!$B$7:$R$2843,15,0)</f>
        <v>15.954499999999999</v>
      </c>
      <c r="Q46" s="66">
        <f t="shared" si="17"/>
        <v>14</v>
      </c>
      <c r="R46" s="65">
        <f>VLOOKUP($A46,'Return Data'!$B$7:$R$2843,16,0)</f>
        <v>12.700100000000001</v>
      </c>
      <c r="S46" s="67">
        <f t="shared" si="16"/>
        <v>45</v>
      </c>
    </row>
    <row r="47" spans="1:19" x14ac:dyDescent="0.3">
      <c r="A47" s="63" t="s">
        <v>202</v>
      </c>
      <c r="B47" s="64">
        <f>VLOOKUP($A47,'Return Data'!$B$7:$R$2843,3,0)</f>
        <v>44344</v>
      </c>
      <c r="C47" s="65">
        <f>VLOOKUP($A47,'Return Data'!$B$7:$R$2843,4,0)</f>
        <v>22.382999999999999</v>
      </c>
      <c r="D47" s="65">
        <f>VLOOKUP($A47,'Return Data'!$B$7:$R$2843,10,0)</f>
        <v>9.8120999999999992</v>
      </c>
      <c r="E47" s="66">
        <f t="shared" si="10"/>
        <v>20</v>
      </c>
      <c r="F47" s="65">
        <f>VLOOKUP($A47,'Return Data'!$B$7:$R$2843,11,0)</f>
        <v>26.0105</v>
      </c>
      <c r="G47" s="66">
        <f t="shared" si="11"/>
        <v>24</v>
      </c>
      <c r="H47" s="65">
        <f>VLOOKUP($A47,'Return Data'!$B$7:$R$2843,12,0)</f>
        <v>41.463099999999997</v>
      </c>
      <c r="I47" s="66">
        <f t="shared" si="12"/>
        <v>21</v>
      </c>
      <c r="J47" s="65">
        <f>VLOOKUP($A47,'Return Data'!$B$7:$R$2843,13,0)</f>
        <v>88.117699999999999</v>
      </c>
      <c r="K47" s="66">
        <f t="shared" si="13"/>
        <v>13</v>
      </c>
      <c r="L47" s="65">
        <f>VLOOKUP($A47,'Return Data'!$B$7:$R$2843,17,0)</f>
        <v>24.792000000000002</v>
      </c>
      <c r="M47" s="66">
        <f t="shared" si="14"/>
        <v>7</v>
      </c>
      <c r="N47" s="65">
        <f>VLOOKUP($A47,'Return Data'!$B$7:$R$2843,14,0)</f>
        <v>16.105599999999999</v>
      </c>
      <c r="O47" s="66">
        <f t="shared" si="15"/>
        <v>9</v>
      </c>
      <c r="P47" s="65">
        <f>VLOOKUP($A47,'Return Data'!$B$7:$R$2843,15,0)</f>
        <v>17.274999999999999</v>
      </c>
      <c r="Q47" s="66">
        <f t="shared" si="17"/>
        <v>8</v>
      </c>
      <c r="R47" s="65">
        <f>VLOOKUP($A47,'Return Data'!$B$7:$R$2843,16,0)</f>
        <v>13.924899999999999</v>
      </c>
      <c r="S47" s="67">
        <f t="shared" si="16"/>
        <v>39</v>
      </c>
    </row>
    <row r="48" spans="1:19" x14ac:dyDescent="0.3">
      <c r="A48" s="63" t="s">
        <v>203</v>
      </c>
      <c r="B48" s="64">
        <f>VLOOKUP($A48,'Return Data'!$B$7:$R$2843,3,0)</f>
        <v>44344</v>
      </c>
      <c r="C48" s="65">
        <f>VLOOKUP($A48,'Return Data'!$B$7:$R$2843,4,0)</f>
        <v>22.1309</v>
      </c>
      <c r="D48" s="65">
        <f>VLOOKUP($A48,'Return Data'!$B$7:$R$2843,10,0)</f>
        <v>9.9984000000000002</v>
      </c>
      <c r="E48" s="66">
        <f t="shared" si="10"/>
        <v>16</v>
      </c>
      <c r="F48" s="65">
        <f>VLOOKUP($A48,'Return Data'!$B$7:$R$2843,11,0)</f>
        <v>26.709199999999999</v>
      </c>
      <c r="G48" s="66">
        <f t="shared" si="11"/>
        <v>22</v>
      </c>
      <c r="H48" s="65">
        <f>VLOOKUP($A48,'Return Data'!$B$7:$R$2843,12,0)</f>
        <v>42.407899999999998</v>
      </c>
      <c r="I48" s="66">
        <f t="shared" si="12"/>
        <v>15</v>
      </c>
      <c r="J48" s="65">
        <f>VLOOKUP($A48,'Return Data'!$B$7:$R$2843,13,0)</f>
        <v>89.039900000000003</v>
      </c>
      <c r="K48" s="66">
        <f t="shared" si="13"/>
        <v>12</v>
      </c>
      <c r="L48" s="65">
        <f>VLOOKUP($A48,'Return Data'!$B$7:$R$2843,17,0)</f>
        <v>24.225999999999999</v>
      </c>
      <c r="M48" s="66">
        <f t="shared" si="14"/>
        <v>9</v>
      </c>
      <c r="N48" s="65">
        <f>VLOOKUP($A48,'Return Data'!$B$7:$R$2843,14,0)</f>
        <v>17.1983</v>
      </c>
      <c r="O48" s="66">
        <f t="shared" si="15"/>
        <v>6</v>
      </c>
      <c r="P48" s="65"/>
      <c r="Q48" s="66"/>
      <c r="R48" s="65">
        <f>VLOOKUP($A48,'Return Data'!$B$7:$R$2843,16,0)</f>
        <v>16.637699999999999</v>
      </c>
      <c r="S48" s="67">
        <f t="shared" si="16"/>
        <v>17</v>
      </c>
    </row>
    <row r="49" spans="1:19" x14ac:dyDescent="0.3">
      <c r="A49" s="63" t="s">
        <v>204</v>
      </c>
      <c r="B49" s="64">
        <f>VLOOKUP($A49,'Return Data'!$B$7:$R$2843,3,0)</f>
        <v>44344</v>
      </c>
      <c r="C49" s="65">
        <f>VLOOKUP($A49,'Return Data'!$B$7:$R$2843,4,0)</f>
        <v>23.681699999999999</v>
      </c>
      <c r="D49" s="65">
        <f>VLOOKUP($A49,'Return Data'!$B$7:$R$2843,10,0)</f>
        <v>14.614800000000001</v>
      </c>
      <c r="E49" s="66">
        <f t="shared" si="10"/>
        <v>8</v>
      </c>
      <c r="F49" s="65">
        <f>VLOOKUP($A49,'Return Data'!$B$7:$R$2843,11,0)</f>
        <v>35.040799999999997</v>
      </c>
      <c r="G49" s="66">
        <f t="shared" si="11"/>
        <v>9</v>
      </c>
      <c r="H49" s="65">
        <f>VLOOKUP($A49,'Return Data'!$B$7:$R$2843,12,0)</f>
        <v>49.0456</v>
      </c>
      <c r="I49" s="66">
        <f t="shared" si="12"/>
        <v>9</v>
      </c>
      <c r="J49" s="65">
        <f>VLOOKUP($A49,'Return Data'!$B$7:$R$2843,13,0)</f>
        <v>99.429900000000004</v>
      </c>
      <c r="K49" s="66">
        <f t="shared" si="13"/>
        <v>9</v>
      </c>
      <c r="L49" s="65">
        <f>VLOOKUP($A49,'Return Data'!$B$7:$R$2843,17,0)</f>
        <v>33.127499999999998</v>
      </c>
      <c r="M49" s="66">
        <f t="shared" si="14"/>
        <v>3</v>
      </c>
      <c r="N49" s="65">
        <f>VLOOKUP($A49,'Return Data'!$B$7:$R$2843,14,0)</f>
        <v>21.411799999999999</v>
      </c>
      <c r="O49" s="66">
        <f t="shared" si="15"/>
        <v>3</v>
      </c>
      <c r="P49" s="65"/>
      <c r="Q49" s="66"/>
      <c r="R49" s="65">
        <f>VLOOKUP($A49,'Return Data'!$B$7:$R$2843,16,0)</f>
        <v>23.017700000000001</v>
      </c>
      <c r="S49" s="67">
        <f t="shared" si="16"/>
        <v>5</v>
      </c>
    </row>
    <row r="50" spans="1:19" x14ac:dyDescent="0.3">
      <c r="A50" s="63" t="s">
        <v>205</v>
      </c>
      <c r="B50" s="64">
        <f>VLOOKUP($A50,'Return Data'!$B$7:$R$2843,3,0)</f>
        <v>44344</v>
      </c>
      <c r="C50" s="65">
        <f>VLOOKUP($A50,'Return Data'!$B$7:$R$2843,4,0)</f>
        <v>14.4894</v>
      </c>
      <c r="D50" s="65">
        <f>VLOOKUP($A50,'Return Data'!$B$7:$R$2843,10,0)</f>
        <v>7.7583000000000002</v>
      </c>
      <c r="E50" s="66">
        <f t="shared" si="10"/>
        <v>30</v>
      </c>
      <c r="F50" s="65">
        <f>VLOOKUP($A50,'Return Data'!$B$7:$R$2843,11,0)</f>
        <v>22.8811</v>
      </c>
      <c r="G50" s="66">
        <f t="shared" si="11"/>
        <v>34</v>
      </c>
      <c r="H50" s="65">
        <f>VLOOKUP($A50,'Return Data'!$B$7:$R$2843,12,0)</f>
        <v>34.557299999999998</v>
      </c>
      <c r="I50" s="66">
        <f t="shared" si="12"/>
        <v>40</v>
      </c>
      <c r="J50" s="65">
        <f>VLOOKUP($A50,'Return Data'!$B$7:$R$2843,13,0)</f>
        <v>65.5685</v>
      </c>
      <c r="K50" s="66">
        <f t="shared" si="13"/>
        <v>43</v>
      </c>
      <c r="L50" s="65">
        <f>VLOOKUP($A50,'Return Data'!$B$7:$R$2843,17,0)</f>
        <v>17.127500000000001</v>
      </c>
      <c r="M50" s="66">
        <f t="shared" si="14"/>
        <v>26</v>
      </c>
      <c r="N50" s="65"/>
      <c r="O50" s="66"/>
      <c r="P50" s="65"/>
      <c r="Q50" s="66"/>
      <c r="R50" s="65">
        <f>VLOOKUP($A50,'Return Data'!$B$7:$R$2843,16,0)</f>
        <v>12.399100000000001</v>
      </c>
      <c r="S50" s="67">
        <f t="shared" si="16"/>
        <v>49</v>
      </c>
    </row>
    <row r="51" spans="1:19" x14ac:dyDescent="0.3">
      <c r="A51" s="63" t="s">
        <v>206</v>
      </c>
      <c r="B51" s="64">
        <f>VLOOKUP($A51,'Return Data'!$B$7:$R$2843,3,0)</f>
        <v>44344</v>
      </c>
      <c r="C51" s="65">
        <f>VLOOKUP($A51,'Return Data'!$B$7:$R$2843,4,0)</f>
        <v>15.9986</v>
      </c>
      <c r="D51" s="65">
        <f>VLOOKUP($A51,'Return Data'!$B$7:$R$2843,10,0)</f>
        <v>9.9665999999999997</v>
      </c>
      <c r="E51" s="66">
        <f t="shared" si="10"/>
        <v>18</v>
      </c>
      <c r="F51" s="65">
        <f>VLOOKUP($A51,'Return Data'!$B$7:$R$2843,11,0)</f>
        <v>25.652699999999999</v>
      </c>
      <c r="G51" s="66">
        <f t="shared" si="11"/>
        <v>26</v>
      </c>
      <c r="H51" s="65">
        <f>VLOOKUP($A51,'Return Data'!$B$7:$R$2843,12,0)</f>
        <v>39.590400000000002</v>
      </c>
      <c r="I51" s="66">
        <f t="shared" si="12"/>
        <v>28</v>
      </c>
      <c r="J51" s="65">
        <f>VLOOKUP($A51,'Return Data'!$B$7:$R$2843,13,0)</f>
        <v>74.605699999999999</v>
      </c>
      <c r="K51" s="66">
        <f t="shared" si="13"/>
        <v>24</v>
      </c>
      <c r="L51" s="65">
        <f>VLOOKUP($A51,'Return Data'!$B$7:$R$2843,17,0)</f>
        <v>20.285299999999999</v>
      </c>
      <c r="M51" s="66">
        <f t="shared" si="14"/>
        <v>14</v>
      </c>
      <c r="N51" s="65"/>
      <c r="O51" s="66"/>
      <c r="P51" s="65"/>
      <c r="Q51" s="66"/>
      <c r="R51" s="65">
        <f>VLOOKUP($A51,'Return Data'!$B$7:$R$2843,16,0)</f>
        <v>17.8187</v>
      </c>
      <c r="S51" s="67">
        <f t="shared" si="16"/>
        <v>14</v>
      </c>
    </row>
    <row r="52" spans="1:19" x14ac:dyDescent="0.3">
      <c r="A52" s="63" t="s">
        <v>207</v>
      </c>
      <c r="B52" s="64">
        <f>VLOOKUP($A52,'Return Data'!$B$7:$R$2843,3,0)</f>
        <v>44344</v>
      </c>
      <c r="C52" s="65">
        <f>VLOOKUP($A52,'Return Data'!$B$7:$R$2843,4,0)</f>
        <v>47.819600000000001</v>
      </c>
      <c r="D52" s="65">
        <f>VLOOKUP($A52,'Return Data'!$B$7:$R$2843,10,0)</f>
        <v>9.5535999999999994</v>
      </c>
      <c r="E52" s="66">
        <f t="shared" si="10"/>
        <v>23</v>
      </c>
      <c r="F52" s="65">
        <f>VLOOKUP($A52,'Return Data'!$B$7:$R$2843,11,0)</f>
        <v>26.550699999999999</v>
      </c>
      <c r="G52" s="66">
        <f t="shared" si="11"/>
        <v>23</v>
      </c>
      <c r="H52" s="65">
        <f>VLOOKUP($A52,'Return Data'!$B$7:$R$2843,12,0)</f>
        <v>42.877699999999997</v>
      </c>
      <c r="I52" s="66">
        <f t="shared" si="12"/>
        <v>12</v>
      </c>
      <c r="J52" s="65">
        <f>VLOOKUP($A52,'Return Data'!$B$7:$R$2843,13,0)</f>
        <v>89.909499999999994</v>
      </c>
      <c r="K52" s="66">
        <f t="shared" si="13"/>
        <v>11</v>
      </c>
      <c r="L52" s="65">
        <f>VLOOKUP($A52,'Return Data'!$B$7:$R$2843,17,0)</f>
        <v>34.564</v>
      </c>
      <c r="M52" s="66">
        <f t="shared" si="14"/>
        <v>2</v>
      </c>
      <c r="N52" s="65">
        <f>VLOOKUP($A52,'Return Data'!$B$7:$R$2843,14,0)</f>
        <v>26.104500000000002</v>
      </c>
      <c r="O52" s="66">
        <f>RANK(N52,N$8:N$71,0)</f>
        <v>2</v>
      </c>
      <c r="P52" s="65">
        <f>VLOOKUP($A52,'Return Data'!$B$7:$R$2843,15,0)</f>
        <v>24.070599999999999</v>
      </c>
      <c r="Q52" s="66">
        <f>RANK(P52,P$8:P$71,0)</f>
        <v>1</v>
      </c>
      <c r="R52" s="65">
        <f>VLOOKUP($A52,'Return Data'!$B$7:$R$2843,16,0)</f>
        <v>24.379899999999999</v>
      </c>
      <c r="S52" s="67">
        <f t="shared" si="16"/>
        <v>4</v>
      </c>
    </row>
    <row r="53" spans="1:19" x14ac:dyDescent="0.3">
      <c r="A53" s="63" t="s">
        <v>208</v>
      </c>
      <c r="B53" s="64">
        <f>VLOOKUP($A53,'Return Data'!$B$7:$R$2843,3,0)</f>
        <v>44344</v>
      </c>
      <c r="C53" s="65">
        <f>VLOOKUP($A53,'Return Data'!$B$7:$R$2843,4,0)</f>
        <v>14.1419</v>
      </c>
      <c r="D53" s="65">
        <f>VLOOKUP($A53,'Return Data'!$B$7:$R$2843,10,0)</f>
        <v>4.1905999999999999</v>
      </c>
      <c r="E53" s="66">
        <f t="shared" si="10"/>
        <v>62</v>
      </c>
      <c r="F53" s="65">
        <f>VLOOKUP($A53,'Return Data'!$B$7:$R$2843,11,0)</f>
        <v>11.3886</v>
      </c>
      <c r="G53" s="66">
        <f t="shared" si="11"/>
        <v>64</v>
      </c>
      <c r="H53" s="65">
        <f>VLOOKUP($A53,'Return Data'!$B$7:$R$2843,12,0)</f>
        <v>20.242000000000001</v>
      </c>
      <c r="I53" s="66">
        <f t="shared" si="12"/>
        <v>64</v>
      </c>
      <c r="J53" s="65">
        <f>VLOOKUP($A53,'Return Data'!$B$7:$R$2843,13,0)</f>
        <v>45.974899999999998</v>
      </c>
      <c r="K53" s="66">
        <f t="shared" si="13"/>
        <v>64</v>
      </c>
      <c r="L53" s="65"/>
      <c r="M53" s="66"/>
      <c r="N53" s="65"/>
      <c r="O53" s="66"/>
      <c r="P53" s="65"/>
      <c r="Q53" s="66"/>
      <c r="R53" s="65">
        <f>VLOOKUP($A53,'Return Data'!$B$7:$R$2843,16,0)</f>
        <v>15.965</v>
      </c>
      <c r="S53" s="67">
        <f t="shared" si="16"/>
        <v>21</v>
      </c>
    </row>
    <row r="54" spans="1:19" x14ac:dyDescent="0.3">
      <c r="A54" s="63" t="s">
        <v>209</v>
      </c>
      <c r="B54" s="64">
        <f>VLOOKUP($A54,'Return Data'!$B$7:$R$2843,3,0)</f>
        <v>44344</v>
      </c>
      <c r="C54" s="65">
        <f>VLOOKUP($A54,'Return Data'!$B$7:$R$2843,4,0)</f>
        <v>131.67359999999999</v>
      </c>
      <c r="D54" s="65">
        <f>VLOOKUP($A54,'Return Data'!$B$7:$R$2843,10,0)</f>
        <v>5.3619000000000003</v>
      </c>
      <c r="E54" s="66">
        <f t="shared" si="10"/>
        <v>54</v>
      </c>
      <c r="F54" s="65">
        <f>VLOOKUP($A54,'Return Data'!$B$7:$R$2843,11,0)</f>
        <v>21.086200000000002</v>
      </c>
      <c r="G54" s="66">
        <f t="shared" si="11"/>
        <v>45</v>
      </c>
      <c r="H54" s="65">
        <f>VLOOKUP($A54,'Return Data'!$B$7:$R$2843,12,0)</f>
        <v>33.542299999999997</v>
      </c>
      <c r="I54" s="66">
        <f t="shared" si="12"/>
        <v>44</v>
      </c>
      <c r="J54" s="65">
        <f>VLOOKUP($A54,'Return Data'!$B$7:$R$2843,13,0)</f>
        <v>65.848500000000001</v>
      </c>
      <c r="K54" s="66">
        <f t="shared" si="13"/>
        <v>42</v>
      </c>
      <c r="L54" s="65">
        <f>VLOOKUP($A54,'Return Data'!$B$7:$R$2843,17,0)</f>
        <v>10.4862</v>
      </c>
      <c r="M54" s="66">
        <f t="shared" ref="M54:M71" si="18">RANK(L54,L$8:L$71,0)</f>
        <v>59</v>
      </c>
      <c r="N54" s="65">
        <f>VLOOKUP($A54,'Return Data'!$B$7:$R$2843,14,0)</f>
        <v>7.5823999999999998</v>
      </c>
      <c r="O54" s="66">
        <f t="shared" ref="O54:O60" si="19">RANK(N54,N$8:N$71,0)</f>
        <v>45</v>
      </c>
      <c r="P54" s="65">
        <f>VLOOKUP($A54,'Return Data'!$B$7:$R$2843,15,0)</f>
        <v>12.010400000000001</v>
      </c>
      <c r="Q54" s="66">
        <f>RANK(P54,P$8:P$71,0)</f>
        <v>35</v>
      </c>
      <c r="R54" s="65">
        <f>VLOOKUP($A54,'Return Data'!$B$7:$R$2843,16,0)</f>
        <v>12.563000000000001</v>
      </c>
      <c r="S54" s="67">
        <f t="shared" si="16"/>
        <v>47</v>
      </c>
    </row>
    <row r="55" spans="1:19" x14ac:dyDescent="0.3">
      <c r="A55" s="63" t="s">
        <v>210</v>
      </c>
      <c r="B55" s="64">
        <f>VLOOKUP($A55,'Return Data'!$B$7:$R$2843,3,0)</f>
        <v>44344</v>
      </c>
      <c r="C55" s="65">
        <f>VLOOKUP($A55,'Return Data'!$B$7:$R$2843,4,0)</f>
        <v>14.5876</v>
      </c>
      <c r="D55" s="65">
        <f>VLOOKUP($A55,'Return Data'!$B$7:$R$2843,10,0)</f>
        <v>19.019300000000001</v>
      </c>
      <c r="E55" s="66">
        <f t="shared" si="10"/>
        <v>5</v>
      </c>
      <c r="F55" s="65">
        <f>VLOOKUP($A55,'Return Data'!$B$7:$R$2843,11,0)</f>
        <v>43.5321</v>
      </c>
      <c r="G55" s="66">
        <f t="shared" si="11"/>
        <v>6</v>
      </c>
      <c r="H55" s="65">
        <f>VLOOKUP($A55,'Return Data'!$B$7:$R$2843,12,0)</f>
        <v>58.151699999999998</v>
      </c>
      <c r="I55" s="66">
        <f t="shared" si="12"/>
        <v>5</v>
      </c>
      <c r="J55" s="65">
        <f>VLOOKUP($A55,'Return Data'!$B$7:$R$2843,13,0)</f>
        <v>111.989</v>
      </c>
      <c r="K55" s="66">
        <f t="shared" si="13"/>
        <v>6</v>
      </c>
      <c r="L55" s="65">
        <f>VLOOKUP($A55,'Return Data'!$B$7:$R$2843,17,0)</f>
        <v>14.8192</v>
      </c>
      <c r="M55" s="66">
        <f t="shared" si="18"/>
        <v>41</v>
      </c>
      <c r="N55" s="65">
        <f>VLOOKUP($A55,'Return Data'!$B$7:$R$2843,14,0)</f>
        <v>3.637</v>
      </c>
      <c r="O55" s="66">
        <f t="shared" si="19"/>
        <v>50</v>
      </c>
      <c r="P55" s="65"/>
      <c r="Q55" s="66"/>
      <c r="R55" s="65">
        <f>VLOOKUP($A55,'Return Data'!$B$7:$R$2843,16,0)</f>
        <v>8.7004000000000001</v>
      </c>
      <c r="S55" s="67">
        <f t="shared" si="16"/>
        <v>55</v>
      </c>
    </row>
    <row r="56" spans="1:19" x14ac:dyDescent="0.3">
      <c r="A56" s="63" t="s">
        <v>211</v>
      </c>
      <c r="B56" s="64">
        <f>VLOOKUP($A56,'Return Data'!$B$7:$R$2843,3,0)</f>
        <v>44344</v>
      </c>
      <c r="C56" s="65">
        <f>VLOOKUP($A56,'Return Data'!$B$7:$R$2843,4,0)</f>
        <v>12.5131</v>
      </c>
      <c r="D56" s="65">
        <f>VLOOKUP($A56,'Return Data'!$B$7:$R$2843,10,0)</f>
        <v>19.376999999999999</v>
      </c>
      <c r="E56" s="66">
        <f t="shared" si="10"/>
        <v>4</v>
      </c>
      <c r="F56" s="65">
        <f>VLOOKUP($A56,'Return Data'!$B$7:$R$2843,11,0)</f>
        <v>44.516399999999997</v>
      </c>
      <c r="G56" s="66">
        <f t="shared" si="11"/>
        <v>4</v>
      </c>
      <c r="H56" s="65">
        <f>VLOOKUP($A56,'Return Data'!$B$7:$R$2843,12,0)</f>
        <v>60.200499999999998</v>
      </c>
      <c r="I56" s="66">
        <f t="shared" si="12"/>
        <v>4</v>
      </c>
      <c r="J56" s="65">
        <f>VLOOKUP($A56,'Return Data'!$B$7:$R$2843,13,0)</f>
        <v>115.7059</v>
      </c>
      <c r="K56" s="66">
        <f t="shared" si="13"/>
        <v>4</v>
      </c>
      <c r="L56" s="65">
        <f>VLOOKUP($A56,'Return Data'!$B$7:$R$2843,17,0)</f>
        <v>15.9414</v>
      </c>
      <c r="M56" s="66">
        <f t="shared" si="18"/>
        <v>31</v>
      </c>
      <c r="N56" s="65">
        <f>VLOOKUP($A56,'Return Data'!$B$7:$R$2843,14,0)</f>
        <v>3.6474000000000002</v>
      </c>
      <c r="O56" s="66">
        <f t="shared" si="19"/>
        <v>49</v>
      </c>
      <c r="P56" s="65"/>
      <c r="Q56" s="66"/>
      <c r="R56" s="65">
        <f>VLOOKUP($A56,'Return Data'!$B$7:$R$2843,16,0)</f>
        <v>5.5087000000000002</v>
      </c>
      <c r="S56" s="67">
        <f t="shared" si="16"/>
        <v>62</v>
      </c>
    </row>
    <row r="57" spans="1:19" x14ac:dyDescent="0.3">
      <c r="A57" s="63" t="s">
        <v>212</v>
      </c>
      <c r="B57" s="64">
        <f>VLOOKUP($A57,'Return Data'!$B$7:$R$2843,3,0)</f>
        <v>44344</v>
      </c>
      <c r="C57" s="65">
        <f>VLOOKUP($A57,'Return Data'!$B$7:$R$2843,4,0)</f>
        <v>12.4716</v>
      </c>
      <c r="D57" s="65">
        <f>VLOOKUP($A57,'Return Data'!$B$7:$R$2843,10,0)</f>
        <v>20.948499999999999</v>
      </c>
      <c r="E57" s="66">
        <f t="shared" si="10"/>
        <v>2</v>
      </c>
      <c r="F57" s="65">
        <f>VLOOKUP($A57,'Return Data'!$B$7:$R$2843,11,0)</f>
        <v>48.043199999999999</v>
      </c>
      <c r="G57" s="66">
        <f t="shared" si="11"/>
        <v>2</v>
      </c>
      <c r="H57" s="65">
        <f>VLOOKUP($A57,'Return Data'!$B$7:$R$2843,12,0)</f>
        <v>64.355199999999996</v>
      </c>
      <c r="I57" s="66">
        <f t="shared" si="12"/>
        <v>2</v>
      </c>
      <c r="J57" s="65">
        <f>VLOOKUP($A57,'Return Data'!$B$7:$R$2843,13,0)</f>
        <v>121.2139</v>
      </c>
      <c r="K57" s="66">
        <f t="shared" si="13"/>
        <v>3</v>
      </c>
      <c r="L57" s="65">
        <f>VLOOKUP($A57,'Return Data'!$B$7:$R$2843,17,0)</f>
        <v>17.369700000000002</v>
      </c>
      <c r="M57" s="66">
        <f t="shared" si="18"/>
        <v>24</v>
      </c>
      <c r="N57" s="65">
        <f>VLOOKUP($A57,'Return Data'!$B$7:$R$2843,14,0)</f>
        <v>4.5956999999999999</v>
      </c>
      <c r="O57" s="66">
        <f t="shared" si="19"/>
        <v>48</v>
      </c>
      <c r="P57" s="65"/>
      <c r="Q57" s="66"/>
      <c r="R57" s="65">
        <f>VLOOKUP($A57,'Return Data'!$B$7:$R$2843,16,0)</f>
        <v>5.8288000000000002</v>
      </c>
      <c r="S57" s="67">
        <f t="shared" si="16"/>
        <v>60</v>
      </c>
    </row>
    <row r="58" spans="1:19" x14ac:dyDescent="0.3">
      <c r="A58" s="63" t="s">
        <v>213</v>
      </c>
      <c r="B58" s="64">
        <f>VLOOKUP($A58,'Return Data'!$B$7:$R$2843,3,0)</f>
        <v>44344</v>
      </c>
      <c r="C58" s="65">
        <f>VLOOKUP($A58,'Return Data'!$B$7:$R$2843,4,0)</f>
        <v>11.6206</v>
      </c>
      <c r="D58" s="65">
        <f>VLOOKUP($A58,'Return Data'!$B$7:$R$2843,10,0)</f>
        <v>20.5319</v>
      </c>
      <c r="E58" s="66">
        <f t="shared" si="10"/>
        <v>3</v>
      </c>
      <c r="F58" s="65">
        <f>VLOOKUP($A58,'Return Data'!$B$7:$R$2843,11,0)</f>
        <v>47.133499999999998</v>
      </c>
      <c r="G58" s="66">
        <f t="shared" si="11"/>
        <v>3</v>
      </c>
      <c r="H58" s="65">
        <f>VLOOKUP($A58,'Return Data'!$B$7:$R$2843,12,0)</f>
        <v>62.462299999999999</v>
      </c>
      <c r="I58" s="66">
        <f t="shared" si="12"/>
        <v>3</v>
      </c>
      <c r="J58" s="65">
        <f>VLOOKUP($A58,'Return Data'!$B$7:$R$2843,13,0)</f>
        <v>123.38720000000001</v>
      </c>
      <c r="K58" s="66">
        <f t="shared" si="13"/>
        <v>2</v>
      </c>
      <c r="L58" s="65">
        <f>VLOOKUP($A58,'Return Data'!$B$7:$R$2843,17,0)</f>
        <v>15.7211</v>
      </c>
      <c r="M58" s="66">
        <f t="shared" si="18"/>
        <v>32</v>
      </c>
      <c r="N58" s="65">
        <f>VLOOKUP($A58,'Return Data'!$B$7:$R$2843,14,0)</f>
        <v>3.5731999999999999</v>
      </c>
      <c r="O58" s="66">
        <f t="shared" si="19"/>
        <v>51</v>
      </c>
      <c r="P58" s="65"/>
      <c r="Q58" s="66"/>
      <c r="R58" s="65">
        <f>VLOOKUP($A58,'Return Data'!$B$7:$R$2843,16,0)</f>
        <v>4.1822999999999997</v>
      </c>
      <c r="S58" s="67">
        <f t="shared" si="16"/>
        <v>64</v>
      </c>
    </row>
    <row r="59" spans="1:19" x14ac:dyDescent="0.3">
      <c r="A59" s="63" t="s">
        <v>214</v>
      </c>
      <c r="B59" s="64">
        <f>VLOOKUP($A59,'Return Data'!$B$7:$R$2843,3,0)</f>
        <v>44344</v>
      </c>
      <c r="C59" s="65">
        <f>VLOOKUP($A59,'Return Data'!$B$7:$R$2843,4,0)</f>
        <v>19.0504</v>
      </c>
      <c r="D59" s="65">
        <f>VLOOKUP($A59,'Return Data'!$B$7:$R$2843,10,0)</f>
        <v>6.8003</v>
      </c>
      <c r="E59" s="66">
        <f t="shared" si="10"/>
        <v>40</v>
      </c>
      <c r="F59" s="65">
        <f>VLOOKUP($A59,'Return Data'!$B$7:$R$2843,11,0)</f>
        <v>22.3108</v>
      </c>
      <c r="G59" s="66">
        <f t="shared" si="11"/>
        <v>40</v>
      </c>
      <c r="H59" s="65">
        <f>VLOOKUP($A59,'Return Data'!$B$7:$R$2843,12,0)</f>
        <v>34.5092</v>
      </c>
      <c r="I59" s="66">
        <f t="shared" si="12"/>
        <v>41</v>
      </c>
      <c r="J59" s="65">
        <f>VLOOKUP($A59,'Return Data'!$B$7:$R$2843,13,0)</f>
        <v>69.413700000000006</v>
      </c>
      <c r="K59" s="66">
        <f t="shared" si="13"/>
        <v>32</v>
      </c>
      <c r="L59" s="65">
        <f>VLOOKUP($A59,'Return Data'!$B$7:$R$2843,17,0)</f>
        <v>15.6861</v>
      </c>
      <c r="M59" s="66">
        <f t="shared" si="18"/>
        <v>33</v>
      </c>
      <c r="N59" s="65">
        <f>VLOOKUP($A59,'Return Data'!$B$7:$R$2843,14,0)</f>
        <v>11.6614</v>
      </c>
      <c r="O59" s="66">
        <f t="shared" si="19"/>
        <v>26</v>
      </c>
      <c r="P59" s="65">
        <f>VLOOKUP($A59,'Return Data'!$B$7:$R$2843,15,0)</f>
        <v>14.592599999999999</v>
      </c>
      <c r="Q59" s="66">
        <f>RANK(P59,P$8:P$71,0)</f>
        <v>20</v>
      </c>
      <c r="R59" s="65">
        <f>VLOOKUP($A59,'Return Data'!$B$7:$R$2843,16,0)</f>
        <v>10.995699999999999</v>
      </c>
      <c r="S59" s="67">
        <f t="shared" si="16"/>
        <v>53</v>
      </c>
    </row>
    <row r="60" spans="1:19" x14ac:dyDescent="0.3">
      <c r="A60" s="63" t="s">
        <v>215</v>
      </c>
      <c r="B60" s="64">
        <f>VLOOKUP($A60,'Return Data'!$B$7:$R$2843,3,0)</f>
        <v>44344</v>
      </c>
      <c r="C60" s="65">
        <f>VLOOKUP($A60,'Return Data'!$B$7:$R$2843,4,0)</f>
        <v>20.790800000000001</v>
      </c>
      <c r="D60" s="65">
        <f>VLOOKUP($A60,'Return Data'!$B$7:$R$2843,10,0)</f>
        <v>6.5648</v>
      </c>
      <c r="E60" s="66">
        <f t="shared" si="10"/>
        <v>43</v>
      </c>
      <c r="F60" s="65">
        <f>VLOOKUP($A60,'Return Data'!$B$7:$R$2843,11,0)</f>
        <v>21.681799999999999</v>
      </c>
      <c r="G60" s="66">
        <f t="shared" si="11"/>
        <v>41</v>
      </c>
      <c r="H60" s="65">
        <f>VLOOKUP($A60,'Return Data'!$B$7:$R$2843,12,0)</f>
        <v>33.536299999999997</v>
      </c>
      <c r="I60" s="66">
        <f t="shared" si="12"/>
        <v>45</v>
      </c>
      <c r="J60" s="65">
        <f>VLOOKUP($A60,'Return Data'!$B$7:$R$2843,13,0)</f>
        <v>68.136899999999997</v>
      </c>
      <c r="K60" s="66">
        <f t="shared" si="13"/>
        <v>35</v>
      </c>
      <c r="L60" s="65">
        <f>VLOOKUP($A60,'Return Data'!$B$7:$R$2843,17,0)</f>
        <v>16.223700000000001</v>
      </c>
      <c r="M60" s="66">
        <f t="shared" si="18"/>
        <v>28</v>
      </c>
      <c r="N60" s="65">
        <f>VLOOKUP($A60,'Return Data'!$B$7:$R$2843,14,0)</f>
        <v>12.237</v>
      </c>
      <c r="O60" s="66">
        <f t="shared" si="19"/>
        <v>25</v>
      </c>
      <c r="P60" s="65"/>
      <c r="Q60" s="66"/>
      <c r="R60" s="65">
        <f>VLOOKUP($A60,'Return Data'!$B$7:$R$2843,16,0)</f>
        <v>15.1485</v>
      </c>
      <c r="S60" s="67">
        <f t="shared" si="16"/>
        <v>31</v>
      </c>
    </row>
    <row r="61" spans="1:19" x14ac:dyDescent="0.3">
      <c r="A61" s="63" t="s">
        <v>216</v>
      </c>
      <c r="B61" s="64">
        <f>VLOOKUP($A61,'Return Data'!$B$7:$R$2843,3,0)</f>
        <v>44344</v>
      </c>
      <c r="C61" s="65">
        <f>VLOOKUP($A61,'Return Data'!$B$7:$R$2843,4,0)</f>
        <v>12.104799999999999</v>
      </c>
      <c r="D61" s="65">
        <f>VLOOKUP($A61,'Return Data'!$B$7:$R$2843,10,0)</f>
        <v>17.0564</v>
      </c>
      <c r="E61" s="66">
        <f t="shared" si="10"/>
        <v>6</v>
      </c>
      <c r="F61" s="65">
        <f>VLOOKUP($A61,'Return Data'!$B$7:$R$2843,11,0)</f>
        <v>43.706099999999999</v>
      </c>
      <c r="G61" s="66">
        <f t="shared" si="11"/>
        <v>5</v>
      </c>
      <c r="H61" s="65">
        <f>VLOOKUP($A61,'Return Data'!$B$7:$R$2843,12,0)</f>
        <v>55.273400000000002</v>
      </c>
      <c r="I61" s="66">
        <f t="shared" si="12"/>
        <v>7</v>
      </c>
      <c r="J61" s="65">
        <f>VLOOKUP($A61,'Return Data'!$B$7:$R$2843,13,0)</f>
        <v>114.8336</v>
      </c>
      <c r="K61" s="66">
        <f t="shared" si="13"/>
        <v>5</v>
      </c>
      <c r="L61" s="65">
        <f>VLOOKUP($A61,'Return Data'!$B$7:$R$2843,17,0)</f>
        <v>15.3934</v>
      </c>
      <c r="M61" s="66">
        <f t="shared" si="18"/>
        <v>36</v>
      </c>
      <c r="N61" s="65"/>
      <c r="O61" s="66"/>
      <c r="P61" s="65"/>
      <c r="Q61" s="66"/>
      <c r="R61" s="65">
        <f>VLOOKUP($A61,'Return Data'!$B$7:$R$2843,16,0)</f>
        <v>6.2112999999999996</v>
      </c>
      <c r="S61" s="67">
        <f t="shared" si="16"/>
        <v>59</v>
      </c>
    </row>
    <row r="62" spans="1:19" x14ac:dyDescent="0.3">
      <c r="A62" s="63" t="s">
        <v>217</v>
      </c>
      <c r="B62" s="64">
        <f>VLOOKUP($A62,'Return Data'!$B$7:$R$2843,3,0)</f>
        <v>44344</v>
      </c>
      <c r="C62" s="65">
        <f>VLOOKUP($A62,'Return Data'!$B$7:$R$2843,4,0)</f>
        <v>13.912100000000001</v>
      </c>
      <c r="D62" s="65">
        <f>VLOOKUP($A62,'Return Data'!$B$7:$R$2843,10,0)</f>
        <v>16.157800000000002</v>
      </c>
      <c r="E62" s="66">
        <f t="shared" si="10"/>
        <v>7</v>
      </c>
      <c r="F62" s="65">
        <f>VLOOKUP($A62,'Return Data'!$B$7:$R$2843,11,0)</f>
        <v>42.466099999999997</v>
      </c>
      <c r="G62" s="66">
        <f t="shared" si="11"/>
        <v>7</v>
      </c>
      <c r="H62" s="65">
        <f>VLOOKUP($A62,'Return Data'!$B$7:$R$2843,12,0)</f>
        <v>55.565899999999999</v>
      </c>
      <c r="I62" s="66">
        <f t="shared" si="12"/>
        <v>6</v>
      </c>
      <c r="J62" s="65">
        <f>VLOOKUP($A62,'Return Data'!$B$7:$R$2843,13,0)</f>
        <v>103.6553</v>
      </c>
      <c r="K62" s="66">
        <f t="shared" si="13"/>
        <v>7</v>
      </c>
      <c r="L62" s="65">
        <f>VLOOKUP($A62,'Return Data'!$B$7:$R$2843,17,0)</f>
        <v>16.149100000000001</v>
      </c>
      <c r="M62" s="66">
        <f t="shared" si="18"/>
        <v>30</v>
      </c>
      <c r="N62" s="65"/>
      <c r="O62" s="66"/>
      <c r="P62" s="65"/>
      <c r="Q62" s="66"/>
      <c r="R62" s="65">
        <f>VLOOKUP($A62,'Return Data'!$B$7:$R$2843,16,0)</f>
        <v>11.992800000000001</v>
      </c>
      <c r="S62" s="67">
        <f t="shared" si="16"/>
        <v>51</v>
      </c>
    </row>
    <row r="63" spans="1:19" x14ac:dyDescent="0.3">
      <c r="A63" s="63" t="s">
        <v>218</v>
      </c>
      <c r="B63" s="64">
        <f>VLOOKUP($A63,'Return Data'!$B$7:$R$2843,3,0)</f>
        <v>44344</v>
      </c>
      <c r="C63" s="65">
        <f>VLOOKUP($A63,'Return Data'!$B$7:$R$2843,4,0)</f>
        <v>26.465199999999999</v>
      </c>
      <c r="D63" s="65">
        <f>VLOOKUP($A63,'Return Data'!$B$7:$R$2843,10,0)</f>
        <v>4.3860000000000001</v>
      </c>
      <c r="E63" s="66">
        <f t="shared" si="10"/>
        <v>60</v>
      </c>
      <c r="F63" s="65">
        <f>VLOOKUP($A63,'Return Data'!$B$7:$R$2843,11,0)</f>
        <v>21.2654</v>
      </c>
      <c r="G63" s="66">
        <f t="shared" si="11"/>
        <v>44</v>
      </c>
      <c r="H63" s="65">
        <f>VLOOKUP($A63,'Return Data'!$B$7:$R$2843,12,0)</f>
        <v>33.682899999999997</v>
      </c>
      <c r="I63" s="66">
        <f t="shared" si="12"/>
        <v>43</v>
      </c>
      <c r="J63" s="65">
        <f>VLOOKUP($A63,'Return Data'!$B$7:$R$2843,13,0)</f>
        <v>64.579499999999996</v>
      </c>
      <c r="K63" s="66">
        <f t="shared" si="13"/>
        <v>47</v>
      </c>
      <c r="L63" s="65">
        <f>VLOOKUP($A63,'Return Data'!$B$7:$R$2843,17,0)</f>
        <v>15.328200000000001</v>
      </c>
      <c r="M63" s="66">
        <f t="shared" si="18"/>
        <v>38</v>
      </c>
      <c r="N63" s="65">
        <f>VLOOKUP($A63,'Return Data'!$B$7:$R$2843,14,0)</f>
        <v>13.0649</v>
      </c>
      <c r="O63" s="66">
        <f t="shared" ref="O63:O68" si="20">RANK(N63,N$8:N$71,0)</f>
        <v>22</v>
      </c>
      <c r="P63" s="65">
        <f>VLOOKUP($A63,'Return Data'!$B$7:$R$2843,15,0)</f>
        <v>15.871499999999999</v>
      </c>
      <c r="Q63" s="66">
        <f>RANK(P63,P$8:P$71,0)</f>
        <v>15</v>
      </c>
      <c r="R63" s="65">
        <f>VLOOKUP($A63,'Return Data'!$B$7:$R$2843,16,0)</f>
        <v>15.818199999999999</v>
      </c>
      <c r="S63" s="67">
        <f t="shared" si="16"/>
        <v>23</v>
      </c>
    </row>
    <row r="64" spans="1:19" x14ac:dyDescent="0.3">
      <c r="A64" s="63" t="s">
        <v>219</v>
      </c>
      <c r="B64" s="64">
        <f>VLOOKUP($A64,'Return Data'!$B$7:$R$2843,3,0)</f>
        <v>44344</v>
      </c>
      <c r="C64" s="65">
        <f>VLOOKUP($A64,'Return Data'!$B$7:$R$2843,4,0)</f>
        <v>108.34</v>
      </c>
      <c r="D64" s="65">
        <f>VLOOKUP($A64,'Return Data'!$B$7:$R$2843,10,0)</f>
        <v>7.4055999999999997</v>
      </c>
      <c r="E64" s="66">
        <f t="shared" si="10"/>
        <v>34</v>
      </c>
      <c r="F64" s="65">
        <f>VLOOKUP($A64,'Return Data'!$B$7:$R$2843,11,0)</f>
        <v>17.953199999999999</v>
      </c>
      <c r="G64" s="66">
        <f t="shared" si="11"/>
        <v>56</v>
      </c>
      <c r="H64" s="65">
        <f>VLOOKUP($A64,'Return Data'!$B$7:$R$2843,12,0)</f>
        <v>28.410599999999999</v>
      </c>
      <c r="I64" s="66">
        <f t="shared" si="12"/>
        <v>59</v>
      </c>
      <c r="J64" s="65">
        <f>VLOOKUP($A64,'Return Data'!$B$7:$R$2843,13,0)</f>
        <v>54.749299999999998</v>
      </c>
      <c r="K64" s="66">
        <f t="shared" si="13"/>
        <v>59</v>
      </c>
      <c r="L64" s="65">
        <f>VLOOKUP($A64,'Return Data'!$B$7:$R$2843,17,0)</f>
        <v>13.433400000000001</v>
      </c>
      <c r="M64" s="66">
        <f t="shared" si="18"/>
        <v>49</v>
      </c>
      <c r="N64" s="65">
        <f>VLOOKUP($A64,'Return Data'!$B$7:$R$2843,14,0)</f>
        <v>10.7235</v>
      </c>
      <c r="O64" s="66">
        <f t="shared" si="20"/>
        <v>31</v>
      </c>
      <c r="P64" s="65">
        <f>VLOOKUP($A64,'Return Data'!$B$7:$R$2843,15,0)</f>
        <v>14.625</v>
      </c>
      <c r="Q64" s="66">
        <f>RANK(P64,P$8:P$71,0)</f>
        <v>19</v>
      </c>
      <c r="R64" s="65">
        <f>VLOOKUP($A64,'Return Data'!$B$7:$R$2843,16,0)</f>
        <v>13.027699999999999</v>
      </c>
      <c r="S64" s="67">
        <f t="shared" si="16"/>
        <v>42</v>
      </c>
    </row>
    <row r="65" spans="1:19" x14ac:dyDescent="0.3">
      <c r="A65" s="63" t="s">
        <v>220</v>
      </c>
      <c r="B65" s="64">
        <f>VLOOKUP($A65,'Return Data'!$B$7:$R$2843,3,0)</f>
        <v>44344</v>
      </c>
      <c r="C65" s="65">
        <f>VLOOKUP($A65,'Return Data'!$B$7:$R$2843,4,0)</f>
        <v>36.54</v>
      </c>
      <c r="D65" s="65">
        <f>VLOOKUP($A65,'Return Data'!$B$7:$R$2843,10,0)</f>
        <v>5.8209999999999997</v>
      </c>
      <c r="E65" s="66">
        <f t="shared" si="10"/>
        <v>48</v>
      </c>
      <c r="F65" s="65">
        <f>VLOOKUP($A65,'Return Data'!$B$7:$R$2843,11,0)</f>
        <v>21.073599999999999</v>
      </c>
      <c r="G65" s="66">
        <f t="shared" si="11"/>
        <v>46</v>
      </c>
      <c r="H65" s="65">
        <f>VLOOKUP($A65,'Return Data'!$B$7:$R$2843,12,0)</f>
        <v>32.535400000000003</v>
      </c>
      <c r="I65" s="66">
        <f t="shared" si="12"/>
        <v>49</v>
      </c>
      <c r="J65" s="65">
        <f>VLOOKUP($A65,'Return Data'!$B$7:$R$2843,13,0)</f>
        <v>64.5946</v>
      </c>
      <c r="K65" s="66">
        <f t="shared" si="13"/>
        <v>46</v>
      </c>
      <c r="L65" s="65">
        <f>VLOOKUP($A65,'Return Data'!$B$7:$R$2843,17,0)</f>
        <v>19.071400000000001</v>
      </c>
      <c r="M65" s="66">
        <f t="shared" si="18"/>
        <v>18</v>
      </c>
      <c r="N65" s="65">
        <f>VLOOKUP($A65,'Return Data'!$B$7:$R$2843,14,0)</f>
        <v>14.177</v>
      </c>
      <c r="O65" s="66">
        <f t="shared" si="20"/>
        <v>16</v>
      </c>
      <c r="P65" s="65">
        <f>VLOOKUP($A65,'Return Data'!$B$7:$R$2843,15,0)</f>
        <v>13.448600000000001</v>
      </c>
      <c r="Q65" s="66">
        <f>RANK(P65,P$8:P$71,0)</f>
        <v>25</v>
      </c>
      <c r="R65" s="65">
        <f>VLOOKUP($A65,'Return Data'!$B$7:$R$2843,16,0)</f>
        <v>12.944599999999999</v>
      </c>
      <c r="S65" s="67">
        <f t="shared" si="16"/>
        <v>43</v>
      </c>
    </row>
    <row r="66" spans="1:19" x14ac:dyDescent="0.3">
      <c r="A66" s="63" t="s">
        <v>221</v>
      </c>
      <c r="B66" s="64">
        <f>VLOOKUP($A66,'Return Data'!$B$7:$R$2843,3,0)</f>
        <v>44344</v>
      </c>
      <c r="C66" s="65">
        <f>VLOOKUP($A66,'Return Data'!$B$7:$R$2843,4,0)</f>
        <v>20.494</v>
      </c>
      <c r="D66" s="65">
        <f>VLOOKUP($A66,'Return Data'!$B$7:$R$2843,10,0)</f>
        <v>9.5724999999999998</v>
      </c>
      <c r="E66" s="66">
        <f t="shared" si="10"/>
        <v>22</v>
      </c>
      <c r="F66" s="65">
        <f>VLOOKUP($A66,'Return Data'!$B$7:$R$2843,11,0)</f>
        <v>30.704000000000001</v>
      </c>
      <c r="G66" s="66">
        <f t="shared" si="11"/>
        <v>12</v>
      </c>
      <c r="H66" s="65">
        <f>VLOOKUP($A66,'Return Data'!$B$7:$R$2843,12,0)</f>
        <v>42.653300000000002</v>
      </c>
      <c r="I66" s="66">
        <f t="shared" si="12"/>
        <v>13</v>
      </c>
      <c r="J66" s="65">
        <f>VLOOKUP($A66,'Return Data'!$B$7:$R$2843,13,0)</f>
        <v>83.845600000000005</v>
      </c>
      <c r="K66" s="66">
        <f t="shared" si="13"/>
        <v>14</v>
      </c>
      <c r="L66" s="65">
        <f>VLOOKUP($A66,'Return Data'!$B$7:$R$2843,17,0)</f>
        <v>16.999600000000001</v>
      </c>
      <c r="M66" s="66">
        <f t="shared" si="18"/>
        <v>27</v>
      </c>
      <c r="N66" s="65">
        <f>VLOOKUP($A66,'Return Data'!$B$7:$R$2843,14,0)</f>
        <v>11.4559</v>
      </c>
      <c r="O66" s="66">
        <f t="shared" si="20"/>
        <v>28</v>
      </c>
      <c r="P66" s="65"/>
      <c r="Q66" s="66"/>
      <c r="R66" s="65">
        <f>VLOOKUP($A66,'Return Data'!$B$7:$R$2843,16,0)</f>
        <v>14.9057</v>
      </c>
      <c r="S66" s="67">
        <f t="shared" si="16"/>
        <v>32</v>
      </c>
    </row>
    <row r="67" spans="1:19" x14ac:dyDescent="0.3">
      <c r="A67" s="63" t="s">
        <v>222</v>
      </c>
      <c r="B67" s="64">
        <f>VLOOKUP($A67,'Return Data'!$B$7:$R$2843,3,0)</f>
        <v>44344</v>
      </c>
      <c r="C67" s="65">
        <f>VLOOKUP($A67,'Return Data'!$B$7:$R$2843,4,0)</f>
        <v>14.8505</v>
      </c>
      <c r="D67" s="65">
        <f>VLOOKUP($A67,'Return Data'!$B$7:$R$2843,10,0)</f>
        <v>9.6859999999999999</v>
      </c>
      <c r="E67" s="66">
        <f t="shared" si="10"/>
        <v>21</v>
      </c>
      <c r="F67" s="65">
        <f>VLOOKUP($A67,'Return Data'!$B$7:$R$2843,11,0)</f>
        <v>32.6068</v>
      </c>
      <c r="G67" s="66">
        <f t="shared" si="11"/>
        <v>10</v>
      </c>
      <c r="H67" s="65">
        <f>VLOOKUP($A67,'Return Data'!$B$7:$R$2843,12,0)</f>
        <v>44.645800000000001</v>
      </c>
      <c r="I67" s="66">
        <f t="shared" si="12"/>
        <v>10</v>
      </c>
      <c r="J67" s="65">
        <f>VLOOKUP($A67,'Return Data'!$B$7:$R$2843,13,0)</f>
        <v>82.631500000000003</v>
      </c>
      <c r="K67" s="66">
        <f t="shared" si="13"/>
        <v>15</v>
      </c>
      <c r="L67" s="65">
        <f>VLOOKUP($A67,'Return Data'!$B$7:$R$2843,17,0)</f>
        <v>13.317399999999999</v>
      </c>
      <c r="M67" s="66">
        <f t="shared" si="18"/>
        <v>50</v>
      </c>
      <c r="N67" s="65">
        <f>VLOOKUP($A67,'Return Data'!$B$7:$R$2843,14,0)</f>
        <v>9.5088000000000008</v>
      </c>
      <c r="O67" s="66">
        <f t="shared" si="20"/>
        <v>40</v>
      </c>
      <c r="P67" s="65"/>
      <c r="Q67" s="66"/>
      <c r="R67" s="65">
        <f>VLOOKUP($A67,'Return Data'!$B$7:$R$2843,16,0)</f>
        <v>9.5404</v>
      </c>
      <c r="S67" s="67">
        <f t="shared" si="16"/>
        <v>54</v>
      </c>
    </row>
    <row r="68" spans="1:19" x14ac:dyDescent="0.3">
      <c r="A68" s="63" t="s">
        <v>223</v>
      </c>
      <c r="B68" s="64">
        <f>VLOOKUP($A68,'Return Data'!$B$7:$R$2843,3,0)</f>
        <v>44344</v>
      </c>
      <c r="C68" s="65">
        <f>VLOOKUP($A68,'Return Data'!$B$7:$R$2843,4,0)</f>
        <v>13.773400000000001</v>
      </c>
      <c r="D68" s="65">
        <f>VLOOKUP($A68,'Return Data'!$B$7:$R$2843,10,0)</f>
        <v>8.9072999999999993</v>
      </c>
      <c r="E68" s="66">
        <f t="shared" si="10"/>
        <v>25</v>
      </c>
      <c r="F68" s="65">
        <f>VLOOKUP($A68,'Return Data'!$B$7:$R$2843,11,0)</f>
        <v>31.595099999999999</v>
      </c>
      <c r="G68" s="66">
        <f t="shared" si="11"/>
        <v>11</v>
      </c>
      <c r="H68" s="65">
        <f>VLOOKUP($A68,'Return Data'!$B$7:$R$2843,12,0)</f>
        <v>43.119599999999998</v>
      </c>
      <c r="I68" s="66">
        <f t="shared" si="12"/>
        <v>11</v>
      </c>
      <c r="J68" s="65">
        <f>VLOOKUP($A68,'Return Data'!$B$7:$R$2843,13,0)</f>
        <v>78.668800000000005</v>
      </c>
      <c r="K68" s="66">
        <f t="shared" si="13"/>
        <v>19</v>
      </c>
      <c r="L68" s="65">
        <f>VLOOKUP($A68,'Return Data'!$B$7:$R$2843,17,0)</f>
        <v>13.709300000000001</v>
      </c>
      <c r="M68" s="66">
        <f t="shared" si="18"/>
        <v>48</v>
      </c>
      <c r="N68" s="65">
        <f>VLOOKUP($A68,'Return Data'!$B$7:$R$2843,14,0)</f>
        <v>10.5044</v>
      </c>
      <c r="O68" s="66">
        <f t="shared" si="20"/>
        <v>33</v>
      </c>
      <c r="P68" s="65"/>
      <c r="Q68" s="66"/>
      <c r="R68" s="65">
        <f>VLOOKUP($A68,'Return Data'!$B$7:$R$2843,16,0)</f>
        <v>7.9856999999999996</v>
      </c>
      <c r="S68" s="67">
        <f t="shared" si="16"/>
        <v>57</v>
      </c>
    </row>
    <row r="69" spans="1:19" x14ac:dyDescent="0.3">
      <c r="A69" s="63" t="s">
        <v>224</v>
      </c>
      <c r="B69" s="64">
        <f>VLOOKUP($A69,'Return Data'!$B$7:$R$2843,3,0)</f>
        <v>44344</v>
      </c>
      <c r="C69" s="65">
        <f>VLOOKUP($A69,'Return Data'!$B$7:$R$2843,4,0)</f>
        <v>11.525700000000001</v>
      </c>
      <c r="D69" s="65">
        <f>VLOOKUP($A69,'Return Data'!$B$7:$R$2843,10,0)</f>
        <v>5.5118999999999998</v>
      </c>
      <c r="E69" s="66">
        <f t="shared" si="10"/>
        <v>52</v>
      </c>
      <c r="F69" s="65">
        <f>VLOOKUP($A69,'Return Data'!$B$7:$R$2843,11,0)</f>
        <v>20.233499999999999</v>
      </c>
      <c r="G69" s="66">
        <f t="shared" si="11"/>
        <v>49</v>
      </c>
      <c r="H69" s="65">
        <f>VLOOKUP($A69,'Return Data'!$B$7:$R$2843,12,0)</f>
        <v>29.506599999999999</v>
      </c>
      <c r="I69" s="66">
        <f t="shared" si="12"/>
        <v>55</v>
      </c>
      <c r="J69" s="65">
        <f>VLOOKUP($A69,'Return Data'!$B$7:$R$2843,13,0)</f>
        <v>60.261699999999998</v>
      </c>
      <c r="K69" s="66">
        <f t="shared" si="13"/>
        <v>52</v>
      </c>
      <c r="L69" s="65">
        <f>VLOOKUP($A69,'Return Data'!$B$7:$R$2843,17,0)</f>
        <v>11.892200000000001</v>
      </c>
      <c r="M69" s="66">
        <f t="shared" si="18"/>
        <v>55</v>
      </c>
      <c r="N69" s="65"/>
      <c r="O69" s="66"/>
      <c r="P69" s="65"/>
      <c r="Q69" s="66"/>
      <c r="R69" s="65">
        <f>VLOOKUP($A69,'Return Data'!$B$7:$R$2843,16,0)</f>
        <v>4.3179999999999996</v>
      </c>
      <c r="S69" s="67">
        <f t="shared" si="16"/>
        <v>63</v>
      </c>
    </row>
    <row r="70" spans="1:19" x14ac:dyDescent="0.3">
      <c r="A70" s="63" t="s">
        <v>225</v>
      </c>
      <c r="B70" s="64">
        <f>VLOOKUP($A70,'Return Data'!$B$7:$R$2843,3,0)</f>
        <v>44344</v>
      </c>
      <c r="C70" s="65">
        <f>VLOOKUP($A70,'Return Data'!$B$7:$R$2843,4,0)</f>
        <v>11.9666</v>
      </c>
      <c r="D70" s="65">
        <f>VLOOKUP($A70,'Return Data'!$B$7:$R$2843,10,0)</f>
        <v>5.4112</v>
      </c>
      <c r="E70" s="66">
        <f t="shared" si="10"/>
        <v>53</v>
      </c>
      <c r="F70" s="65">
        <f>VLOOKUP($A70,'Return Data'!$B$7:$R$2843,11,0)</f>
        <v>19.558399999999999</v>
      </c>
      <c r="G70" s="66">
        <f t="shared" si="11"/>
        <v>52</v>
      </c>
      <c r="H70" s="65">
        <f>VLOOKUP($A70,'Return Data'!$B$7:$R$2843,12,0)</f>
        <v>28.8338</v>
      </c>
      <c r="I70" s="66">
        <f t="shared" si="12"/>
        <v>57</v>
      </c>
      <c r="J70" s="65">
        <f>VLOOKUP($A70,'Return Data'!$B$7:$R$2843,13,0)</f>
        <v>58.731400000000001</v>
      </c>
      <c r="K70" s="66">
        <f t="shared" si="13"/>
        <v>53</v>
      </c>
      <c r="L70" s="65">
        <f>VLOOKUP($A70,'Return Data'!$B$7:$R$2843,17,0)</f>
        <v>12.712400000000001</v>
      </c>
      <c r="M70" s="66">
        <f t="shared" si="18"/>
        <v>51</v>
      </c>
      <c r="N70" s="65"/>
      <c r="O70" s="66"/>
      <c r="P70" s="65"/>
      <c r="Q70" s="66"/>
      <c r="R70" s="65">
        <f>VLOOKUP($A70,'Return Data'!$B$7:$R$2843,16,0)</f>
        <v>5.8220999999999998</v>
      </c>
      <c r="S70" s="67">
        <f t="shared" si="16"/>
        <v>61</v>
      </c>
    </row>
    <row r="71" spans="1:19" x14ac:dyDescent="0.3">
      <c r="A71" s="63" t="s">
        <v>226</v>
      </c>
      <c r="B71" s="64">
        <f>VLOOKUP($A71,'Return Data'!$B$7:$R$2843,3,0)</f>
        <v>44344</v>
      </c>
      <c r="C71" s="65">
        <f>VLOOKUP($A71,'Return Data'!$B$7:$R$2843,4,0)</f>
        <v>132.5035</v>
      </c>
      <c r="D71" s="65">
        <f>VLOOKUP($A71,'Return Data'!$B$7:$R$2843,10,0)</f>
        <v>5.8242000000000003</v>
      </c>
      <c r="E71" s="66">
        <f t="shared" si="10"/>
        <v>47</v>
      </c>
      <c r="F71" s="65">
        <f>VLOOKUP($A71,'Return Data'!$B$7:$R$2843,11,0)</f>
        <v>20.315200000000001</v>
      </c>
      <c r="G71" s="66">
        <f t="shared" si="11"/>
        <v>48</v>
      </c>
      <c r="H71" s="65">
        <f>VLOOKUP($A71,'Return Data'!$B$7:$R$2843,12,0)</f>
        <v>34.854700000000001</v>
      </c>
      <c r="I71" s="66">
        <f t="shared" si="12"/>
        <v>38</v>
      </c>
      <c r="J71" s="65">
        <f>VLOOKUP($A71,'Return Data'!$B$7:$R$2843,13,0)</f>
        <v>66.668999999999997</v>
      </c>
      <c r="K71" s="66">
        <f t="shared" si="13"/>
        <v>41</v>
      </c>
      <c r="L71" s="65">
        <f>VLOOKUP($A71,'Return Data'!$B$7:$R$2843,17,0)</f>
        <v>19.153400000000001</v>
      </c>
      <c r="M71" s="66">
        <f t="shared" si="18"/>
        <v>17</v>
      </c>
      <c r="N71" s="65">
        <f>VLOOKUP($A71,'Return Data'!$B$7:$R$2843,14,0)</f>
        <v>13.657</v>
      </c>
      <c r="O71" s="66">
        <f>RANK(N71,N$8:N$71,0)</f>
        <v>20</v>
      </c>
      <c r="P71" s="65">
        <f>VLOOKUP($A71,'Return Data'!$B$7:$R$2843,15,0)</f>
        <v>14.7987</v>
      </c>
      <c r="Q71" s="66">
        <f>RANK(P71,P$8:P$71,0)</f>
        <v>17</v>
      </c>
      <c r="R71" s="65">
        <f>VLOOKUP($A71,'Return Data'!$B$7:$R$2843,16,0)</f>
        <v>14.4923</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8.8716968750000031</v>
      </c>
      <c r="E73" s="74"/>
      <c r="F73" s="75">
        <f>AVERAGE(F8:F71)</f>
        <v>25.702590625000003</v>
      </c>
      <c r="G73" s="74"/>
      <c r="H73" s="75">
        <f>AVERAGE(H8:H71)</f>
        <v>38.616442187499985</v>
      </c>
      <c r="I73" s="74"/>
      <c r="J73" s="75">
        <f>AVERAGE(J8:J71)</f>
        <v>74.768584375000017</v>
      </c>
      <c r="K73" s="74"/>
      <c r="L73" s="75">
        <f>AVERAGE(L8:L71)</f>
        <v>17.696814754098359</v>
      </c>
      <c r="M73" s="74"/>
      <c r="N73" s="75">
        <f>AVERAGE(N8:N71)</f>
        <v>12.37552156862745</v>
      </c>
      <c r="O73" s="74"/>
      <c r="P73" s="75">
        <f>AVERAGE(P8:P71)</f>
        <v>15.209132432432437</v>
      </c>
      <c r="Q73" s="74"/>
      <c r="R73" s="75">
        <f>AVERAGE(R8:R71)</f>
        <v>14.586784375000004</v>
      </c>
      <c r="S73" s="76"/>
    </row>
    <row r="74" spans="1:19" x14ac:dyDescent="0.3">
      <c r="A74" s="73" t="s">
        <v>28</v>
      </c>
      <c r="B74" s="74"/>
      <c r="C74" s="74"/>
      <c r="D74" s="75">
        <f>MIN(D8:D71)</f>
        <v>2.1113</v>
      </c>
      <c r="E74" s="74"/>
      <c r="F74" s="75">
        <f>MIN(F8:F71)</f>
        <v>11.3886</v>
      </c>
      <c r="G74" s="74"/>
      <c r="H74" s="75">
        <f>MIN(H8:H71)</f>
        <v>20.242000000000001</v>
      </c>
      <c r="I74" s="74"/>
      <c r="J74" s="75">
        <f>MIN(J8:J71)</f>
        <v>45.974899999999998</v>
      </c>
      <c r="K74" s="74"/>
      <c r="L74" s="75">
        <f>MIN(L8:L71)</f>
        <v>7.3981000000000003</v>
      </c>
      <c r="M74" s="74"/>
      <c r="N74" s="75">
        <f>MIN(N8:N71)</f>
        <v>3.5731999999999999</v>
      </c>
      <c r="O74" s="74"/>
      <c r="P74" s="75">
        <f>MIN(P8:P71)</f>
        <v>9.2726000000000006</v>
      </c>
      <c r="Q74" s="74"/>
      <c r="R74" s="75">
        <f>MIN(R8:R71)</f>
        <v>4.1822999999999997</v>
      </c>
      <c r="S74" s="76"/>
    </row>
    <row r="75" spans="1:19" ht="15" thickBot="1" x14ac:dyDescent="0.35">
      <c r="A75" s="77" t="s">
        <v>29</v>
      </c>
      <c r="B75" s="78"/>
      <c r="C75" s="78"/>
      <c r="D75" s="79">
        <f>MAX(D8:D71)</f>
        <v>24.270499999999998</v>
      </c>
      <c r="E75" s="78"/>
      <c r="F75" s="79">
        <f>MAX(F8:F71)</f>
        <v>52.725000000000001</v>
      </c>
      <c r="G75" s="78"/>
      <c r="H75" s="79">
        <f>MAX(H8:H71)</f>
        <v>65.912099999999995</v>
      </c>
      <c r="I75" s="78"/>
      <c r="J75" s="79">
        <f>MAX(J8:J71)</f>
        <v>131.8828</v>
      </c>
      <c r="K75" s="78"/>
      <c r="L75" s="79">
        <f>MAX(L8:L71)</f>
        <v>41.3887</v>
      </c>
      <c r="M75" s="78"/>
      <c r="N75" s="79">
        <f>MAX(N8:N71)</f>
        <v>29.420200000000001</v>
      </c>
      <c r="O75" s="78"/>
      <c r="P75" s="79">
        <f>MAX(P8:P71)</f>
        <v>24.070599999999999</v>
      </c>
      <c r="Q75" s="78"/>
      <c r="R75" s="79">
        <f>MAX(R8:R71)</f>
        <v>29.563800000000001</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44344</v>
      </c>
      <c r="C8" s="65">
        <f>VLOOKUP($A8,'Return Data'!$B$7:$R$2843,4,0)</f>
        <v>47.93</v>
      </c>
      <c r="D8" s="65">
        <f>VLOOKUP($A8,'Return Data'!$B$7:$R$2843,10,0)</f>
        <v>1.9570000000000001</v>
      </c>
      <c r="E8" s="66">
        <f t="shared" ref="E8:E39" si="0">RANK(D8,D$8:D$73,0)</f>
        <v>66</v>
      </c>
      <c r="F8" s="65">
        <f>VLOOKUP($A8,'Return Data'!$B$7:$R$2843,11,0)</f>
        <v>13.4975</v>
      </c>
      <c r="G8" s="66">
        <f t="shared" ref="G8:G39" si="1">RANK(F8,F$8:F$73,0)</f>
        <v>64</v>
      </c>
      <c r="H8" s="65">
        <f>VLOOKUP($A8,'Return Data'!$B$7:$R$2843,12,0)</f>
        <v>20.215699999999998</v>
      </c>
      <c r="I8" s="66">
        <f t="shared" ref="I8:I39" si="2">RANK(H8,H$8:H$73,0)</f>
        <v>65</v>
      </c>
      <c r="J8" s="65">
        <f>VLOOKUP($A8,'Return Data'!$B$7:$R$2843,13,0)</f>
        <v>45.154499999999999</v>
      </c>
      <c r="K8" s="66">
        <f t="shared" ref="K8:K39" si="3">RANK(J8,J$8:J$73,0)</f>
        <v>65</v>
      </c>
      <c r="L8" s="65">
        <f>VLOOKUP($A8,'Return Data'!$B$7:$R$2843,17,0)</f>
        <v>10.1267</v>
      </c>
      <c r="M8" s="66">
        <f t="shared" ref="M8:M28" si="4">RANK(L8,L$8:L$73,0)</f>
        <v>58</v>
      </c>
      <c r="N8" s="65">
        <f>VLOOKUP($A8,'Return Data'!$B$7:$R$2843,14,0)</f>
        <v>6.7984</v>
      </c>
      <c r="O8" s="66">
        <f>RANK(N8,N$8:N$73,0)</f>
        <v>46</v>
      </c>
      <c r="P8" s="65">
        <f>VLOOKUP($A8,'Return Data'!$B$7:$R$2843,15,0)</f>
        <v>11.4964</v>
      </c>
      <c r="Q8" s="66">
        <f>RANK(P8,P$8:P$73,0)</f>
        <v>33</v>
      </c>
      <c r="R8" s="65">
        <f>VLOOKUP($A8,'Return Data'!$B$7:$R$2843,16,0)</f>
        <v>11.2821</v>
      </c>
      <c r="S8" s="67">
        <f t="shared" ref="S8:S39" si="5">RANK(R8,R$8:R$73,0)</f>
        <v>49</v>
      </c>
    </row>
    <row r="9" spans="1:20" x14ac:dyDescent="0.3">
      <c r="A9" s="63" t="s">
        <v>267</v>
      </c>
      <c r="B9" s="64">
        <f>VLOOKUP($A9,'Return Data'!$B$7:$R$2843,3,0)</f>
        <v>44344</v>
      </c>
      <c r="C9" s="65">
        <f>VLOOKUP($A9,'Return Data'!$B$7:$R$2843,4,0)</f>
        <v>39.21</v>
      </c>
      <c r="D9" s="65">
        <f>VLOOKUP($A9,'Return Data'!$B$7:$R$2843,10,0)</f>
        <v>2.2425000000000002</v>
      </c>
      <c r="E9" s="66">
        <f t="shared" si="0"/>
        <v>65</v>
      </c>
      <c r="F9" s="65">
        <f>VLOOKUP($A9,'Return Data'!$B$7:$R$2843,11,0)</f>
        <v>13.619199999999999</v>
      </c>
      <c r="G9" s="66">
        <f t="shared" si="1"/>
        <v>63</v>
      </c>
      <c r="H9" s="65">
        <f>VLOOKUP($A9,'Return Data'!$B$7:$R$2843,12,0)</f>
        <v>20.460799999999999</v>
      </c>
      <c r="I9" s="66">
        <f t="shared" si="2"/>
        <v>64</v>
      </c>
      <c r="J9" s="65">
        <f>VLOOKUP($A9,'Return Data'!$B$7:$R$2843,13,0)</f>
        <v>45.329900000000002</v>
      </c>
      <c r="K9" s="66">
        <f t="shared" si="3"/>
        <v>64</v>
      </c>
      <c r="L9" s="65">
        <f>VLOOKUP($A9,'Return Data'!$B$7:$R$2843,17,0)</f>
        <v>11.042899999999999</v>
      </c>
      <c r="M9" s="66">
        <f t="shared" si="4"/>
        <v>57</v>
      </c>
      <c r="N9" s="65">
        <f>VLOOKUP($A9,'Return Data'!$B$7:$R$2843,14,0)</f>
        <v>7.6436000000000002</v>
      </c>
      <c r="O9" s="66">
        <f>RANK(N9,N$8:N$73,0)</f>
        <v>44</v>
      </c>
      <c r="P9" s="65">
        <f>VLOOKUP($A9,'Return Data'!$B$7:$R$2843,15,0)</f>
        <v>12.1973</v>
      </c>
      <c r="Q9" s="66">
        <f>RANK(P9,P$8:P$73,0)</f>
        <v>28</v>
      </c>
      <c r="R9" s="65">
        <f>VLOOKUP($A9,'Return Data'!$B$7:$R$2843,16,0)</f>
        <v>10.9857</v>
      </c>
      <c r="S9" s="67">
        <f t="shared" si="5"/>
        <v>50</v>
      </c>
    </row>
    <row r="10" spans="1:20" x14ac:dyDescent="0.3">
      <c r="A10" s="63" t="s">
        <v>268</v>
      </c>
      <c r="B10" s="64">
        <f>VLOOKUP($A10,'Return Data'!$B$7:$R$2843,3,0)</f>
        <v>44344</v>
      </c>
      <c r="C10" s="65">
        <f>VLOOKUP($A10,'Return Data'!$B$7:$R$2843,4,0)</f>
        <v>63.878</v>
      </c>
      <c r="D10" s="65">
        <f>VLOOKUP($A10,'Return Data'!$B$7:$R$2843,10,0)</f>
        <v>5.9302000000000001</v>
      </c>
      <c r="E10" s="66">
        <f t="shared" si="0"/>
        <v>46</v>
      </c>
      <c r="F10" s="65">
        <f>VLOOKUP($A10,'Return Data'!$B$7:$R$2843,11,0)</f>
        <v>15.4458</v>
      </c>
      <c r="G10" s="66">
        <f t="shared" si="1"/>
        <v>62</v>
      </c>
      <c r="H10" s="65">
        <f>VLOOKUP($A10,'Return Data'!$B$7:$R$2843,12,0)</f>
        <v>33.057299999999998</v>
      </c>
      <c r="I10" s="66">
        <f t="shared" si="2"/>
        <v>45</v>
      </c>
      <c r="J10" s="65">
        <f>VLOOKUP($A10,'Return Data'!$B$7:$R$2843,13,0)</f>
        <v>57.314399999999999</v>
      </c>
      <c r="K10" s="66">
        <f t="shared" si="3"/>
        <v>57</v>
      </c>
      <c r="L10" s="65">
        <f>VLOOKUP($A10,'Return Data'!$B$7:$R$2843,17,0)</f>
        <v>18.552399999999999</v>
      </c>
      <c r="M10" s="66">
        <f t="shared" si="4"/>
        <v>16</v>
      </c>
      <c r="N10" s="65">
        <f>VLOOKUP($A10,'Return Data'!$B$7:$R$2843,14,0)</f>
        <v>13.821099999999999</v>
      </c>
      <c r="O10" s="66">
        <f>RANK(N10,N$8:N$73,0)</f>
        <v>13</v>
      </c>
      <c r="P10" s="65">
        <f>VLOOKUP($A10,'Return Data'!$B$7:$R$2843,15,0)</f>
        <v>15.5853</v>
      </c>
      <c r="Q10" s="66">
        <f>RANK(P10,P$8:P$73,0)</f>
        <v>10</v>
      </c>
      <c r="R10" s="65">
        <f>VLOOKUP($A10,'Return Data'!$B$7:$R$2843,16,0)</f>
        <v>17.632200000000001</v>
      </c>
      <c r="S10" s="67">
        <f t="shared" si="5"/>
        <v>17</v>
      </c>
    </row>
    <row r="11" spans="1:20" x14ac:dyDescent="0.3">
      <c r="A11" s="63" t="s">
        <v>269</v>
      </c>
      <c r="B11" s="64">
        <f>VLOOKUP($A11,'Return Data'!$B$7:$R$2843,3,0)</f>
        <v>44344</v>
      </c>
      <c r="C11" s="65">
        <f>VLOOKUP($A11,'Return Data'!$B$7:$R$2843,4,0)</f>
        <v>59.58</v>
      </c>
      <c r="D11" s="65">
        <f>VLOOKUP($A11,'Return Data'!$B$7:$R$2843,10,0)</f>
        <v>6.5450999999999997</v>
      </c>
      <c r="E11" s="66">
        <f t="shared" si="0"/>
        <v>42</v>
      </c>
      <c r="F11" s="65">
        <f>VLOOKUP($A11,'Return Data'!$B$7:$R$2843,11,0)</f>
        <v>19.9758</v>
      </c>
      <c r="G11" s="66">
        <f t="shared" si="1"/>
        <v>49</v>
      </c>
      <c r="H11" s="65">
        <f>VLOOKUP($A11,'Return Data'!$B$7:$R$2843,12,0)</f>
        <v>33.947800000000001</v>
      </c>
      <c r="I11" s="66">
        <f t="shared" si="2"/>
        <v>41</v>
      </c>
      <c r="J11" s="65">
        <f>VLOOKUP($A11,'Return Data'!$B$7:$R$2843,13,0)</f>
        <v>66.610699999999994</v>
      </c>
      <c r="K11" s="66">
        <f t="shared" si="3"/>
        <v>39</v>
      </c>
      <c r="L11" s="65">
        <f>VLOOKUP($A11,'Return Data'!$B$7:$R$2843,17,0)</f>
        <v>15.3764</v>
      </c>
      <c r="M11" s="66">
        <f t="shared" si="4"/>
        <v>34</v>
      </c>
      <c r="N11" s="65">
        <f>VLOOKUP($A11,'Return Data'!$B$7:$R$2843,14,0)</f>
        <v>8.6906999999999996</v>
      </c>
      <c r="O11" s="66">
        <f>RANK(N11,N$8:N$73,0)</f>
        <v>39</v>
      </c>
      <c r="P11" s="65">
        <f>VLOOKUP($A11,'Return Data'!$B$7:$R$2843,15,0)</f>
        <v>11.3469</v>
      </c>
      <c r="Q11" s="66">
        <f>RANK(P11,P$8:P$73,0)</f>
        <v>36</v>
      </c>
      <c r="R11" s="65">
        <f>VLOOKUP($A11,'Return Data'!$B$7:$R$2843,16,0)</f>
        <v>7.0753000000000004</v>
      </c>
      <c r="S11" s="67">
        <f t="shared" si="5"/>
        <v>57</v>
      </c>
    </row>
    <row r="12" spans="1:20" x14ac:dyDescent="0.3">
      <c r="A12" s="63" t="s">
        <v>270</v>
      </c>
      <c r="B12" s="64">
        <f>VLOOKUP($A12,'Return Data'!$B$7:$R$2843,3,0)</f>
        <v>44344</v>
      </c>
      <c r="C12" s="65">
        <f>VLOOKUP($A12,'Return Data'!$B$7:$R$2843,4,0)</f>
        <v>53.017000000000003</v>
      </c>
      <c r="D12" s="65">
        <f>VLOOKUP($A12,'Return Data'!$B$7:$R$2843,10,0)</f>
        <v>4.5803000000000003</v>
      </c>
      <c r="E12" s="66">
        <f t="shared" si="0"/>
        <v>59</v>
      </c>
      <c r="F12" s="65">
        <f>VLOOKUP($A12,'Return Data'!$B$7:$R$2843,11,0)</f>
        <v>16.751799999999999</v>
      </c>
      <c r="G12" s="66">
        <f t="shared" si="1"/>
        <v>59</v>
      </c>
      <c r="H12" s="65">
        <f>VLOOKUP($A12,'Return Data'!$B$7:$R$2843,12,0)</f>
        <v>27.078099999999999</v>
      </c>
      <c r="I12" s="66">
        <f t="shared" si="2"/>
        <v>62</v>
      </c>
      <c r="J12" s="65">
        <f>VLOOKUP($A12,'Return Data'!$B$7:$R$2843,13,0)</f>
        <v>52.918999999999997</v>
      </c>
      <c r="K12" s="66">
        <f t="shared" si="3"/>
        <v>61</v>
      </c>
      <c r="L12" s="65">
        <f>VLOOKUP($A12,'Return Data'!$B$7:$R$2843,17,0)</f>
        <v>16.393599999999999</v>
      </c>
      <c r="M12" s="66">
        <f t="shared" si="4"/>
        <v>26</v>
      </c>
      <c r="N12" s="65">
        <f>VLOOKUP($A12,'Return Data'!$B$7:$R$2843,14,0)</f>
        <v>12.366</v>
      </c>
      <c r="O12" s="66">
        <f>RANK(N12,N$8:N$73,0)</f>
        <v>21</v>
      </c>
      <c r="P12" s="65">
        <f>VLOOKUP($A12,'Return Data'!$B$7:$R$2843,15,0)</f>
        <v>12.5641</v>
      </c>
      <c r="Q12" s="66">
        <f>RANK(P12,P$8:P$73,0)</f>
        <v>26</v>
      </c>
      <c r="R12" s="65">
        <f>VLOOKUP($A12,'Return Data'!$B$7:$R$2843,16,0)</f>
        <v>11.4376</v>
      </c>
      <c r="S12" s="67">
        <f t="shared" si="5"/>
        <v>47</v>
      </c>
    </row>
    <row r="13" spans="1:20" x14ac:dyDescent="0.3">
      <c r="A13" s="63" t="s">
        <v>271</v>
      </c>
      <c r="B13" s="64">
        <f>VLOOKUP($A13,'Return Data'!$B$7:$R$2843,3,0)</f>
        <v>44344</v>
      </c>
      <c r="C13" s="65">
        <f>VLOOKUP($A13,'Return Data'!$B$7:$R$2843,4,0)</f>
        <v>14.36</v>
      </c>
      <c r="D13" s="65">
        <f>VLOOKUP($A13,'Return Data'!$B$7:$R$2843,10,0)</f>
        <v>12.539199999999999</v>
      </c>
      <c r="E13" s="66">
        <f t="shared" si="0"/>
        <v>10</v>
      </c>
      <c r="F13" s="65">
        <f>VLOOKUP($A13,'Return Data'!$B$7:$R$2843,11,0)</f>
        <v>26.2973</v>
      </c>
      <c r="G13" s="66">
        <f t="shared" si="1"/>
        <v>21</v>
      </c>
      <c r="H13" s="65">
        <f>VLOOKUP($A13,'Return Data'!$B$7:$R$2843,12,0)</f>
        <v>40.508800000000001</v>
      </c>
      <c r="I13" s="66">
        <f t="shared" si="2"/>
        <v>22</v>
      </c>
      <c r="J13" s="65">
        <f>VLOOKUP($A13,'Return Data'!$B$7:$R$2843,13,0)</f>
        <v>78.163799999999995</v>
      </c>
      <c r="K13" s="66">
        <f t="shared" si="3"/>
        <v>20</v>
      </c>
      <c r="L13" s="65">
        <f>VLOOKUP($A13,'Return Data'!$B$7:$R$2843,17,0)</f>
        <v>28.356999999999999</v>
      </c>
      <c r="M13" s="66">
        <f t="shared" si="4"/>
        <v>5</v>
      </c>
      <c r="N13" s="65"/>
      <c r="O13" s="66"/>
      <c r="P13" s="65"/>
      <c r="Q13" s="66"/>
      <c r="R13" s="65">
        <f>VLOOKUP($A13,'Return Data'!$B$7:$R$2843,16,0)</f>
        <v>11.696999999999999</v>
      </c>
      <c r="S13" s="67">
        <f t="shared" si="5"/>
        <v>42</v>
      </c>
    </row>
    <row r="14" spans="1:20" x14ac:dyDescent="0.3">
      <c r="A14" s="63" t="s">
        <v>272</v>
      </c>
      <c r="B14" s="64">
        <f>VLOOKUP($A14,'Return Data'!$B$7:$R$2843,3,0)</f>
        <v>44344</v>
      </c>
      <c r="C14" s="65">
        <f>VLOOKUP($A14,'Return Data'!$B$7:$R$2843,4,0)</f>
        <v>17.46</v>
      </c>
      <c r="D14" s="65">
        <f>VLOOKUP($A14,'Return Data'!$B$7:$R$2843,10,0)</f>
        <v>12.645200000000001</v>
      </c>
      <c r="E14" s="66">
        <f t="shared" si="0"/>
        <v>9</v>
      </c>
      <c r="F14" s="65">
        <f>VLOOKUP($A14,'Return Data'!$B$7:$R$2843,11,0)</f>
        <v>26.247299999999999</v>
      </c>
      <c r="G14" s="66">
        <f t="shared" si="1"/>
        <v>23</v>
      </c>
      <c r="H14" s="65">
        <f>VLOOKUP($A14,'Return Data'!$B$7:$R$2843,12,0)</f>
        <v>41.3765</v>
      </c>
      <c r="I14" s="66">
        <f t="shared" si="2"/>
        <v>17</v>
      </c>
      <c r="J14" s="65">
        <f>VLOOKUP($A14,'Return Data'!$B$7:$R$2843,13,0)</f>
        <v>79.444999999999993</v>
      </c>
      <c r="K14" s="66">
        <f t="shared" si="3"/>
        <v>18</v>
      </c>
      <c r="L14" s="65">
        <f>VLOOKUP($A14,'Return Data'!$B$7:$R$2843,17,0)</f>
        <v>26.989100000000001</v>
      </c>
      <c r="M14" s="66">
        <f t="shared" si="4"/>
        <v>7</v>
      </c>
      <c r="N14" s="65"/>
      <c r="O14" s="66"/>
      <c r="P14" s="65"/>
      <c r="Q14" s="66"/>
      <c r="R14" s="65">
        <f>VLOOKUP($A14,'Return Data'!$B$7:$R$2843,16,0)</f>
        <v>23.822800000000001</v>
      </c>
      <c r="S14" s="67">
        <f t="shared" si="5"/>
        <v>3</v>
      </c>
    </row>
    <row r="15" spans="1:20" x14ac:dyDescent="0.3">
      <c r="A15" s="63" t="s">
        <v>273</v>
      </c>
      <c r="B15" s="64">
        <f>VLOOKUP($A15,'Return Data'!$B$7:$R$2843,3,0)</f>
        <v>44344</v>
      </c>
      <c r="C15" s="65">
        <f>VLOOKUP($A15,'Return Data'!$B$7:$R$2843,4,0)</f>
        <v>85.22</v>
      </c>
      <c r="D15" s="65">
        <f>VLOOKUP($A15,'Return Data'!$B$7:$R$2843,10,0)</f>
        <v>10.646599999999999</v>
      </c>
      <c r="E15" s="66">
        <f t="shared" si="0"/>
        <v>13</v>
      </c>
      <c r="F15" s="65">
        <f>VLOOKUP($A15,'Return Data'!$B$7:$R$2843,11,0)</f>
        <v>24.7</v>
      </c>
      <c r="G15" s="66">
        <f t="shared" si="1"/>
        <v>29</v>
      </c>
      <c r="H15" s="65">
        <f>VLOOKUP($A15,'Return Data'!$B$7:$R$2843,12,0)</f>
        <v>40.164499999999997</v>
      </c>
      <c r="I15" s="66">
        <f t="shared" si="2"/>
        <v>24</v>
      </c>
      <c r="J15" s="65">
        <f>VLOOKUP($A15,'Return Data'!$B$7:$R$2843,13,0)</f>
        <v>76.256500000000003</v>
      </c>
      <c r="K15" s="66">
        <f t="shared" si="3"/>
        <v>21</v>
      </c>
      <c r="L15" s="65">
        <f>VLOOKUP($A15,'Return Data'!$B$7:$R$2843,17,0)</f>
        <v>28.1096</v>
      </c>
      <c r="M15" s="66">
        <f t="shared" si="4"/>
        <v>6</v>
      </c>
      <c r="N15" s="65">
        <f>VLOOKUP($A15,'Return Data'!$B$7:$R$2843,14,0)</f>
        <v>14.3591</v>
      </c>
      <c r="O15" s="66">
        <f t="shared" ref="O15:O23" si="6">RANK(N15,N$8:N$73,0)</f>
        <v>11</v>
      </c>
      <c r="P15" s="65">
        <f>VLOOKUP($A15,'Return Data'!$B$7:$R$2843,15,0)</f>
        <v>18.5047</v>
      </c>
      <c r="Q15" s="66">
        <f t="shared" ref="Q15:Q23" si="7">RANK(P15,P$8:P$73,0)</f>
        <v>4</v>
      </c>
      <c r="R15" s="65">
        <f>VLOOKUP($A15,'Return Data'!$B$7:$R$2843,16,0)</f>
        <v>19.096499999999999</v>
      </c>
      <c r="S15" s="67">
        <f t="shared" si="5"/>
        <v>13</v>
      </c>
    </row>
    <row r="16" spans="1:20" x14ac:dyDescent="0.3">
      <c r="A16" s="63" t="s">
        <v>274</v>
      </c>
      <c r="B16" s="64">
        <f>VLOOKUP($A16,'Return Data'!$B$7:$R$2843,3,0)</f>
        <v>44344</v>
      </c>
      <c r="C16" s="65">
        <f>VLOOKUP($A16,'Return Data'!$B$7:$R$2843,4,0)</f>
        <v>100.19</v>
      </c>
      <c r="D16" s="65">
        <f>VLOOKUP($A16,'Return Data'!$B$7:$R$2843,10,0)</f>
        <v>6.7667999999999999</v>
      </c>
      <c r="E16" s="66">
        <f t="shared" si="0"/>
        <v>39</v>
      </c>
      <c r="F16" s="65">
        <f>VLOOKUP($A16,'Return Data'!$B$7:$R$2843,11,0)</f>
        <v>24.552499999999998</v>
      </c>
      <c r="G16" s="66">
        <f t="shared" si="1"/>
        <v>30</v>
      </c>
      <c r="H16" s="65">
        <f>VLOOKUP($A16,'Return Data'!$B$7:$R$2843,12,0)</f>
        <v>39.5015</v>
      </c>
      <c r="I16" s="66">
        <f t="shared" si="2"/>
        <v>26</v>
      </c>
      <c r="J16" s="65">
        <f>VLOOKUP($A16,'Return Data'!$B$7:$R$2843,13,0)</f>
        <v>69.1541</v>
      </c>
      <c r="K16" s="66">
        <f t="shared" si="3"/>
        <v>32</v>
      </c>
      <c r="L16" s="65">
        <f>VLOOKUP($A16,'Return Data'!$B$7:$R$2843,17,0)</f>
        <v>21.324100000000001</v>
      </c>
      <c r="M16" s="66">
        <f t="shared" si="4"/>
        <v>12</v>
      </c>
      <c r="N16" s="65">
        <f>VLOOKUP($A16,'Return Data'!$B$7:$R$2843,14,0)</f>
        <v>18.350899999999999</v>
      </c>
      <c r="O16" s="66">
        <f t="shared" si="6"/>
        <v>5</v>
      </c>
      <c r="P16" s="65">
        <f>VLOOKUP($A16,'Return Data'!$B$7:$R$2843,15,0)</f>
        <v>17.6023</v>
      </c>
      <c r="Q16" s="66">
        <f t="shared" si="7"/>
        <v>5</v>
      </c>
      <c r="R16" s="65">
        <f>VLOOKUP($A16,'Return Data'!$B$7:$R$2843,16,0)</f>
        <v>20.161200000000001</v>
      </c>
      <c r="S16" s="67">
        <f t="shared" si="5"/>
        <v>11</v>
      </c>
    </row>
    <row r="17" spans="1:19" x14ac:dyDescent="0.3">
      <c r="A17" s="63" t="s">
        <v>275</v>
      </c>
      <c r="B17" s="64">
        <f>VLOOKUP($A17,'Return Data'!$B$7:$R$2843,3,0)</f>
        <v>44344</v>
      </c>
      <c r="C17" s="65">
        <f>VLOOKUP($A17,'Return Data'!$B$7:$R$2843,4,0)</f>
        <v>70.897999999999996</v>
      </c>
      <c r="D17" s="65">
        <f>VLOOKUP($A17,'Return Data'!$B$7:$R$2843,10,0)</f>
        <v>9.6524999999999999</v>
      </c>
      <c r="E17" s="66">
        <f t="shared" si="0"/>
        <v>20</v>
      </c>
      <c r="F17" s="65">
        <f>VLOOKUP($A17,'Return Data'!$B$7:$R$2843,11,0)</f>
        <v>28.018599999999999</v>
      </c>
      <c r="G17" s="66">
        <f t="shared" si="1"/>
        <v>15</v>
      </c>
      <c r="H17" s="65">
        <f>VLOOKUP($A17,'Return Data'!$B$7:$R$2843,12,0)</f>
        <v>40.983899999999998</v>
      </c>
      <c r="I17" s="66">
        <f t="shared" si="2"/>
        <v>19</v>
      </c>
      <c r="J17" s="65">
        <f>VLOOKUP($A17,'Return Data'!$B$7:$R$2843,13,0)</f>
        <v>72.833399999999997</v>
      </c>
      <c r="K17" s="66">
        <f t="shared" si="3"/>
        <v>26</v>
      </c>
      <c r="L17" s="65">
        <f>VLOOKUP($A17,'Return Data'!$B$7:$R$2843,17,0)</f>
        <v>19.5016</v>
      </c>
      <c r="M17" s="66">
        <f t="shared" si="4"/>
        <v>14</v>
      </c>
      <c r="N17" s="65">
        <f>VLOOKUP($A17,'Return Data'!$B$7:$R$2843,14,0)</f>
        <v>15.436199999999999</v>
      </c>
      <c r="O17" s="66">
        <f t="shared" si="6"/>
        <v>9</v>
      </c>
      <c r="P17" s="65">
        <f>VLOOKUP($A17,'Return Data'!$B$7:$R$2843,15,0)</f>
        <v>16.4041</v>
      </c>
      <c r="Q17" s="66">
        <f t="shared" si="7"/>
        <v>9</v>
      </c>
      <c r="R17" s="65">
        <f>VLOOKUP($A17,'Return Data'!$B$7:$R$2843,16,0)</f>
        <v>14.6059</v>
      </c>
      <c r="S17" s="67">
        <f t="shared" si="5"/>
        <v>29</v>
      </c>
    </row>
    <row r="18" spans="1:19" x14ac:dyDescent="0.3">
      <c r="A18" s="63" t="s">
        <v>276</v>
      </c>
      <c r="B18" s="64">
        <f>VLOOKUP($A18,'Return Data'!$B$7:$R$2843,3,0)</f>
        <v>44344</v>
      </c>
      <c r="C18" s="65">
        <f>VLOOKUP($A18,'Return Data'!$B$7:$R$2843,4,0)</f>
        <v>61.66</v>
      </c>
      <c r="D18" s="65">
        <f>VLOOKUP($A18,'Return Data'!$B$7:$R$2843,10,0)</f>
        <v>4.8818000000000001</v>
      </c>
      <c r="E18" s="66">
        <f t="shared" si="0"/>
        <v>58</v>
      </c>
      <c r="F18" s="65">
        <f>VLOOKUP($A18,'Return Data'!$B$7:$R$2843,11,0)</f>
        <v>20.359200000000001</v>
      </c>
      <c r="G18" s="66">
        <f t="shared" si="1"/>
        <v>47</v>
      </c>
      <c r="H18" s="65">
        <f>VLOOKUP($A18,'Return Data'!$B$7:$R$2843,12,0)</f>
        <v>31.611499999999999</v>
      </c>
      <c r="I18" s="66">
        <f t="shared" si="2"/>
        <v>50</v>
      </c>
      <c r="J18" s="65">
        <f>VLOOKUP($A18,'Return Data'!$B$7:$R$2843,13,0)</f>
        <v>61.371400000000001</v>
      </c>
      <c r="K18" s="66">
        <f t="shared" si="3"/>
        <v>51</v>
      </c>
      <c r="L18" s="65">
        <f>VLOOKUP($A18,'Return Data'!$B$7:$R$2843,17,0)</f>
        <v>13.473599999999999</v>
      </c>
      <c r="M18" s="66">
        <f t="shared" si="4"/>
        <v>43</v>
      </c>
      <c r="N18" s="65">
        <f>VLOOKUP($A18,'Return Data'!$B$7:$R$2843,14,0)</f>
        <v>9.6884999999999994</v>
      </c>
      <c r="O18" s="66">
        <f t="shared" si="6"/>
        <v>34</v>
      </c>
      <c r="P18" s="65">
        <f>VLOOKUP($A18,'Return Data'!$B$7:$R$2843,15,0)</f>
        <v>12.242100000000001</v>
      </c>
      <c r="Q18" s="66">
        <f t="shared" si="7"/>
        <v>27</v>
      </c>
      <c r="R18" s="65">
        <f>VLOOKUP($A18,'Return Data'!$B$7:$R$2843,16,0)</f>
        <v>15.777900000000001</v>
      </c>
      <c r="S18" s="67">
        <f t="shared" si="5"/>
        <v>22</v>
      </c>
    </row>
    <row r="19" spans="1:19" x14ac:dyDescent="0.3">
      <c r="A19" s="63" t="s">
        <v>278</v>
      </c>
      <c r="B19" s="64">
        <f>VLOOKUP($A19,'Return Data'!$B$7:$R$2843,3,0)</f>
        <v>44344</v>
      </c>
      <c r="C19" s="65">
        <f>VLOOKUP($A19,'Return Data'!$B$7:$R$2843,4,0)</f>
        <v>746.90030000000002</v>
      </c>
      <c r="D19" s="65">
        <f>VLOOKUP($A19,'Return Data'!$B$7:$R$2843,10,0)</f>
        <v>7.0292000000000003</v>
      </c>
      <c r="E19" s="66">
        <f t="shared" si="0"/>
        <v>36</v>
      </c>
      <c r="F19" s="65">
        <f>VLOOKUP($A19,'Return Data'!$B$7:$R$2843,11,0)</f>
        <v>25.061499999999999</v>
      </c>
      <c r="G19" s="66">
        <f t="shared" si="1"/>
        <v>27</v>
      </c>
      <c r="H19" s="65">
        <f>VLOOKUP($A19,'Return Data'!$B$7:$R$2843,12,0)</f>
        <v>40.623600000000003</v>
      </c>
      <c r="I19" s="66">
        <f t="shared" si="2"/>
        <v>21</v>
      </c>
      <c r="J19" s="65">
        <f>VLOOKUP($A19,'Return Data'!$B$7:$R$2843,13,0)</f>
        <v>73.814999999999998</v>
      </c>
      <c r="K19" s="66">
        <f t="shared" si="3"/>
        <v>24</v>
      </c>
      <c r="L19" s="65">
        <f>VLOOKUP($A19,'Return Data'!$B$7:$R$2843,17,0)</f>
        <v>13.3636</v>
      </c>
      <c r="M19" s="66">
        <f t="shared" si="4"/>
        <v>45</v>
      </c>
      <c r="N19" s="65">
        <f>VLOOKUP($A19,'Return Data'!$B$7:$R$2843,14,0)</f>
        <v>10.1015</v>
      </c>
      <c r="O19" s="66">
        <f t="shared" si="6"/>
        <v>31</v>
      </c>
      <c r="P19" s="65">
        <f>VLOOKUP($A19,'Return Data'!$B$7:$R$2843,15,0)</f>
        <v>11.472799999999999</v>
      </c>
      <c r="Q19" s="66">
        <f t="shared" si="7"/>
        <v>35</v>
      </c>
      <c r="R19" s="65">
        <f>VLOOKUP($A19,'Return Data'!$B$7:$R$2843,16,0)</f>
        <v>21.500900000000001</v>
      </c>
      <c r="S19" s="67">
        <f t="shared" si="5"/>
        <v>8</v>
      </c>
    </row>
    <row r="20" spans="1:19" x14ac:dyDescent="0.3">
      <c r="A20" s="63" t="s">
        <v>279</v>
      </c>
      <c r="B20" s="64">
        <f>VLOOKUP($A20,'Return Data'!$B$7:$R$2843,3,0)</f>
        <v>44344</v>
      </c>
      <c r="C20" s="65">
        <f>VLOOKUP($A20,'Return Data'!$B$7:$R$2843,4,0)</f>
        <v>492.13600000000002</v>
      </c>
      <c r="D20" s="65">
        <f>VLOOKUP($A20,'Return Data'!$B$7:$R$2843,10,0)</f>
        <v>6.9532999999999996</v>
      </c>
      <c r="E20" s="66">
        <f t="shared" si="0"/>
        <v>37</v>
      </c>
      <c r="F20" s="65">
        <f>VLOOKUP($A20,'Return Data'!$B$7:$R$2843,11,0)</f>
        <v>26.814299999999999</v>
      </c>
      <c r="G20" s="66">
        <f t="shared" si="1"/>
        <v>17</v>
      </c>
      <c r="H20" s="65">
        <f>VLOOKUP($A20,'Return Data'!$B$7:$R$2843,12,0)</f>
        <v>38.947299999999998</v>
      </c>
      <c r="I20" s="66">
        <f t="shared" si="2"/>
        <v>29</v>
      </c>
      <c r="J20" s="65">
        <f>VLOOKUP($A20,'Return Data'!$B$7:$R$2843,13,0)</f>
        <v>74.691599999999994</v>
      </c>
      <c r="K20" s="66">
        <f t="shared" si="3"/>
        <v>22</v>
      </c>
      <c r="L20" s="65">
        <f>VLOOKUP($A20,'Return Data'!$B$7:$R$2843,17,0)</f>
        <v>14.830399999999999</v>
      </c>
      <c r="M20" s="66">
        <f t="shared" si="4"/>
        <v>37</v>
      </c>
      <c r="N20" s="65">
        <f>VLOOKUP($A20,'Return Data'!$B$7:$R$2843,14,0)</f>
        <v>13.2509</v>
      </c>
      <c r="O20" s="66">
        <f t="shared" si="6"/>
        <v>17</v>
      </c>
      <c r="P20" s="65">
        <f>VLOOKUP($A20,'Return Data'!$B$7:$R$2843,15,0)</f>
        <v>15.365500000000001</v>
      </c>
      <c r="Q20" s="66">
        <f t="shared" si="7"/>
        <v>13</v>
      </c>
      <c r="R20" s="65">
        <f>VLOOKUP($A20,'Return Data'!$B$7:$R$2843,16,0)</f>
        <v>21.0291</v>
      </c>
      <c r="S20" s="67">
        <f t="shared" si="5"/>
        <v>9</v>
      </c>
    </row>
    <row r="21" spans="1:19" x14ac:dyDescent="0.3">
      <c r="A21" s="63" t="s">
        <v>280</v>
      </c>
      <c r="B21" s="64">
        <f>VLOOKUP($A21,'Return Data'!$B$7:$R$2843,3,0)</f>
        <v>44344</v>
      </c>
      <c r="C21" s="65">
        <f>VLOOKUP($A21,'Return Data'!$B$7:$R$2843,4,0)</f>
        <v>2014.6036065652199</v>
      </c>
      <c r="D21" s="65">
        <f>VLOOKUP($A21,'Return Data'!$B$7:$R$2843,10,0)</f>
        <v>6.0288000000000004</v>
      </c>
      <c r="E21" s="66">
        <f t="shared" si="0"/>
        <v>45</v>
      </c>
      <c r="F21" s="65">
        <f>VLOOKUP($A21,'Return Data'!$B$7:$R$2843,11,0)</f>
        <v>22.0838</v>
      </c>
      <c r="G21" s="66">
        <f t="shared" si="1"/>
        <v>39</v>
      </c>
      <c r="H21" s="65">
        <f>VLOOKUP($A21,'Return Data'!$B$7:$R$2843,12,0)</f>
        <v>27.879200000000001</v>
      </c>
      <c r="I21" s="66">
        <f t="shared" si="2"/>
        <v>60</v>
      </c>
      <c r="J21" s="65">
        <f>VLOOKUP($A21,'Return Data'!$B$7:$R$2843,13,0)</f>
        <v>57.414999999999999</v>
      </c>
      <c r="K21" s="66">
        <f t="shared" si="3"/>
        <v>56</v>
      </c>
      <c r="L21" s="65">
        <f>VLOOKUP($A21,'Return Data'!$B$7:$R$2843,17,0)</f>
        <v>6.9047000000000001</v>
      </c>
      <c r="M21" s="66">
        <f t="shared" si="4"/>
        <v>62</v>
      </c>
      <c r="N21" s="65">
        <f>VLOOKUP($A21,'Return Data'!$B$7:$R$2843,14,0)</f>
        <v>6.4775</v>
      </c>
      <c r="O21" s="66">
        <f t="shared" si="6"/>
        <v>48</v>
      </c>
      <c r="P21" s="65">
        <f>VLOOKUP($A21,'Return Data'!$B$7:$R$2843,15,0)</f>
        <v>10.983000000000001</v>
      </c>
      <c r="Q21" s="66">
        <f t="shared" si="7"/>
        <v>37</v>
      </c>
      <c r="R21" s="65">
        <f>VLOOKUP($A21,'Return Data'!$B$7:$R$2843,16,0)</f>
        <v>23.459800000000001</v>
      </c>
      <c r="S21" s="67">
        <f t="shared" si="5"/>
        <v>4</v>
      </c>
    </row>
    <row r="22" spans="1:19" x14ac:dyDescent="0.3">
      <c r="A22" s="63" t="s">
        <v>281</v>
      </c>
      <c r="B22" s="64">
        <f>VLOOKUP($A22,'Return Data'!$B$7:$R$2843,3,0)</f>
        <v>44344</v>
      </c>
      <c r="C22" s="65">
        <f>VLOOKUP($A22,'Return Data'!$B$7:$R$2843,4,0)</f>
        <v>47.791600000000003</v>
      </c>
      <c r="D22" s="65">
        <f>VLOOKUP($A22,'Return Data'!$B$7:$R$2843,10,0)</f>
        <v>5.4451000000000001</v>
      </c>
      <c r="E22" s="66">
        <f t="shared" si="0"/>
        <v>52</v>
      </c>
      <c r="F22" s="65">
        <f>VLOOKUP($A22,'Return Data'!$B$7:$R$2843,11,0)</f>
        <v>19.415099999999999</v>
      </c>
      <c r="G22" s="66">
        <f t="shared" si="1"/>
        <v>52</v>
      </c>
      <c r="H22" s="65">
        <f>VLOOKUP($A22,'Return Data'!$B$7:$R$2843,12,0)</f>
        <v>32.249299999999998</v>
      </c>
      <c r="I22" s="66">
        <f t="shared" si="2"/>
        <v>48</v>
      </c>
      <c r="J22" s="65">
        <f>VLOOKUP($A22,'Return Data'!$B$7:$R$2843,13,0)</f>
        <v>62.137300000000003</v>
      </c>
      <c r="K22" s="66">
        <f t="shared" si="3"/>
        <v>49</v>
      </c>
      <c r="L22" s="65">
        <f>VLOOKUP($A22,'Return Data'!$B$7:$R$2843,17,0)</f>
        <v>12.343299999999999</v>
      </c>
      <c r="M22" s="66">
        <f t="shared" si="4"/>
        <v>51</v>
      </c>
      <c r="N22" s="65">
        <f>VLOOKUP($A22,'Return Data'!$B$7:$R$2843,14,0)</f>
        <v>8.5146999999999995</v>
      </c>
      <c r="O22" s="66">
        <f t="shared" si="6"/>
        <v>40</v>
      </c>
      <c r="P22" s="65">
        <f>VLOOKUP($A22,'Return Data'!$B$7:$R$2843,15,0)</f>
        <v>12.1813</v>
      </c>
      <c r="Q22" s="66">
        <f t="shared" si="7"/>
        <v>29</v>
      </c>
      <c r="R22" s="65">
        <f>VLOOKUP($A22,'Return Data'!$B$7:$R$2843,16,0)</f>
        <v>11.4726</v>
      </c>
      <c r="S22" s="67">
        <f t="shared" si="5"/>
        <v>46</v>
      </c>
    </row>
    <row r="23" spans="1:19" x14ac:dyDescent="0.3">
      <c r="A23" s="63" t="s">
        <v>282</v>
      </c>
      <c r="B23" s="64">
        <f>VLOOKUP($A23,'Return Data'!$B$7:$R$2843,3,0)</f>
        <v>44344</v>
      </c>
      <c r="C23" s="65">
        <f>VLOOKUP($A23,'Return Data'!$B$7:$R$2843,4,0)</f>
        <v>507.17</v>
      </c>
      <c r="D23" s="65">
        <f>VLOOKUP($A23,'Return Data'!$B$7:$R$2843,10,0)</f>
        <v>5.6647999999999996</v>
      </c>
      <c r="E23" s="66">
        <f t="shared" si="0"/>
        <v>47</v>
      </c>
      <c r="F23" s="65">
        <f>VLOOKUP($A23,'Return Data'!$B$7:$R$2843,11,0)</f>
        <v>23.408000000000001</v>
      </c>
      <c r="G23" s="66">
        <f t="shared" si="1"/>
        <v>33</v>
      </c>
      <c r="H23" s="65">
        <f>VLOOKUP($A23,'Return Data'!$B$7:$R$2843,12,0)</f>
        <v>34.688600000000001</v>
      </c>
      <c r="I23" s="66">
        <f t="shared" si="2"/>
        <v>37</v>
      </c>
      <c r="J23" s="65">
        <f>VLOOKUP($A23,'Return Data'!$B$7:$R$2843,13,0)</f>
        <v>64.042400000000001</v>
      </c>
      <c r="K23" s="66">
        <f t="shared" si="3"/>
        <v>45</v>
      </c>
      <c r="L23" s="65">
        <f>VLOOKUP($A23,'Return Data'!$B$7:$R$2843,17,0)</f>
        <v>14.0191</v>
      </c>
      <c r="M23" s="66">
        <f t="shared" si="4"/>
        <v>41</v>
      </c>
      <c r="N23" s="65">
        <f>VLOOKUP($A23,'Return Data'!$B$7:$R$2843,14,0)</f>
        <v>12.543900000000001</v>
      </c>
      <c r="O23" s="66">
        <f t="shared" si="6"/>
        <v>20</v>
      </c>
      <c r="P23" s="65">
        <f>VLOOKUP($A23,'Return Data'!$B$7:$R$2843,15,0)</f>
        <v>13.6859</v>
      </c>
      <c r="Q23" s="66">
        <f t="shared" si="7"/>
        <v>21</v>
      </c>
      <c r="R23" s="65">
        <f>VLOOKUP($A23,'Return Data'!$B$7:$R$2843,16,0)</f>
        <v>19.745000000000001</v>
      </c>
      <c r="S23" s="67">
        <f t="shared" si="5"/>
        <v>12</v>
      </c>
    </row>
    <row r="24" spans="1:19" x14ac:dyDescent="0.3">
      <c r="A24" s="63" t="s">
        <v>283</v>
      </c>
      <c r="B24" s="64">
        <f>VLOOKUP($A24,'Return Data'!$B$7:$R$2843,3,0)</f>
        <v>44344</v>
      </c>
      <c r="C24" s="65">
        <f>VLOOKUP($A24,'Return Data'!$B$7:$R$2843,4,0)</f>
        <v>13.83</v>
      </c>
      <c r="D24" s="65">
        <f>VLOOKUP($A24,'Return Data'!$B$7:$R$2843,10,0)</f>
        <v>4.4561999999999999</v>
      </c>
      <c r="E24" s="66">
        <f t="shared" si="0"/>
        <v>60</v>
      </c>
      <c r="F24" s="65">
        <f>VLOOKUP($A24,'Return Data'!$B$7:$R$2843,11,0)</f>
        <v>19.018899999999999</v>
      </c>
      <c r="G24" s="66">
        <f t="shared" si="1"/>
        <v>55</v>
      </c>
      <c r="H24" s="65">
        <f>VLOOKUP($A24,'Return Data'!$B$7:$R$2843,12,0)</f>
        <v>31.09</v>
      </c>
      <c r="I24" s="66">
        <f t="shared" si="2"/>
        <v>54</v>
      </c>
      <c r="J24" s="65">
        <f>VLOOKUP($A24,'Return Data'!$B$7:$R$2843,13,0)</f>
        <v>67.433400000000006</v>
      </c>
      <c r="K24" s="66">
        <f t="shared" si="3"/>
        <v>36</v>
      </c>
      <c r="L24" s="65">
        <f>VLOOKUP($A24,'Return Data'!$B$7:$R$2843,17,0)</f>
        <v>11.958299999999999</v>
      </c>
      <c r="M24" s="66">
        <f t="shared" si="4"/>
        <v>53</v>
      </c>
      <c r="N24" s="65"/>
      <c r="O24" s="66"/>
      <c r="P24" s="65"/>
      <c r="Q24" s="66"/>
      <c r="R24" s="65">
        <f>VLOOKUP($A24,'Return Data'!$B$7:$R$2843,16,0)</f>
        <v>10.722099999999999</v>
      </c>
      <c r="S24" s="67">
        <f t="shared" si="5"/>
        <v>51</v>
      </c>
    </row>
    <row r="25" spans="1:19" x14ac:dyDescent="0.3">
      <c r="A25" s="63" t="s">
        <v>284</v>
      </c>
      <c r="B25" s="64">
        <f>VLOOKUP($A25,'Return Data'!$B$7:$R$2843,3,0)</f>
        <v>44344</v>
      </c>
      <c r="C25" s="65">
        <f>VLOOKUP($A25,'Return Data'!$B$7:$R$2843,4,0)</f>
        <v>33.270000000000003</v>
      </c>
      <c r="D25" s="65">
        <f>VLOOKUP($A25,'Return Data'!$B$7:$R$2843,10,0)</f>
        <v>5.0189000000000004</v>
      </c>
      <c r="E25" s="66">
        <f t="shared" si="0"/>
        <v>57</v>
      </c>
      <c r="F25" s="65">
        <f>VLOOKUP($A25,'Return Data'!$B$7:$R$2843,11,0)</f>
        <v>15.802300000000001</v>
      </c>
      <c r="G25" s="66">
        <f t="shared" si="1"/>
        <v>61</v>
      </c>
      <c r="H25" s="65">
        <f>VLOOKUP($A25,'Return Data'!$B$7:$R$2843,12,0)</f>
        <v>28.109400000000001</v>
      </c>
      <c r="I25" s="66">
        <f t="shared" si="2"/>
        <v>59</v>
      </c>
      <c r="J25" s="65">
        <f>VLOOKUP($A25,'Return Data'!$B$7:$R$2843,13,0)</f>
        <v>46.8874</v>
      </c>
      <c r="K25" s="66">
        <f t="shared" si="3"/>
        <v>63</v>
      </c>
      <c r="L25" s="65">
        <f>VLOOKUP($A25,'Return Data'!$B$7:$R$2843,17,0)</f>
        <v>12.992599999999999</v>
      </c>
      <c r="M25" s="66">
        <f t="shared" si="4"/>
        <v>48</v>
      </c>
      <c r="N25" s="65">
        <f>VLOOKUP($A25,'Return Data'!$B$7:$R$2843,14,0)</f>
        <v>6.6391999999999998</v>
      </c>
      <c r="O25" s="66">
        <f>RANK(N25,N$8:N$73,0)</f>
        <v>47</v>
      </c>
      <c r="P25" s="65">
        <f>VLOOKUP($A25,'Return Data'!$B$7:$R$2843,15,0)</f>
        <v>10.7576</v>
      </c>
      <c r="Q25" s="66">
        <f>RANK(P25,P$8:P$73,0)</f>
        <v>38</v>
      </c>
      <c r="R25" s="65">
        <f>VLOOKUP($A25,'Return Data'!$B$7:$R$2843,16,0)</f>
        <v>16.8537</v>
      </c>
      <c r="S25" s="67">
        <f t="shared" si="5"/>
        <v>19</v>
      </c>
    </row>
    <row r="26" spans="1:19" x14ac:dyDescent="0.3">
      <c r="A26" s="63" t="s">
        <v>285</v>
      </c>
      <c r="B26" s="64">
        <f>VLOOKUP($A26,'Return Data'!$B$7:$R$2843,3,0)</f>
        <v>44344</v>
      </c>
      <c r="C26" s="65">
        <f>VLOOKUP($A26,'Return Data'!$B$7:$R$2843,4,0)</f>
        <v>83</v>
      </c>
      <c r="D26" s="65">
        <f>VLOOKUP($A26,'Return Data'!$B$7:$R$2843,10,0)</f>
        <v>11.7544</v>
      </c>
      <c r="E26" s="66">
        <f t="shared" si="0"/>
        <v>12</v>
      </c>
      <c r="F26" s="65">
        <f>VLOOKUP($A26,'Return Data'!$B$7:$R$2843,11,0)</f>
        <v>36.715499999999999</v>
      </c>
      <c r="G26" s="66">
        <f t="shared" si="1"/>
        <v>8</v>
      </c>
      <c r="H26" s="65">
        <f>VLOOKUP($A26,'Return Data'!$B$7:$R$2843,12,0)</f>
        <v>50.253399999999999</v>
      </c>
      <c r="I26" s="66">
        <f t="shared" si="2"/>
        <v>8</v>
      </c>
      <c r="J26" s="65">
        <f>VLOOKUP($A26,'Return Data'!$B$7:$R$2843,13,0)</f>
        <v>97.525000000000006</v>
      </c>
      <c r="K26" s="66">
        <f t="shared" si="3"/>
        <v>9</v>
      </c>
      <c r="L26" s="65">
        <f>VLOOKUP($A26,'Return Data'!$B$7:$R$2843,17,0)</f>
        <v>19.319500000000001</v>
      </c>
      <c r="M26" s="66">
        <f t="shared" si="4"/>
        <v>15</v>
      </c>
      <c r="N26" s="65">
        <f>VLOOKUP($A26,'Return Data'!$B$7:$R$2843,14,0)</f>
        <v>12.359299999999999</v>
      </c>
      <c r="O26" s="66">
        <f>RANK(N26,N$8:N$73,0)</f>
        <v>22</v>
      </c>
      <c r="P26" s="65">
        <f>VLOOKUP($A26,'Return Data'!$B$7:$R$2843,15,0)</f>
        <v>16.8611</v>
      </c>
      <c r="Q26" s="66">
        <f>RANK(P26,P$8:P$73,0)</f>
        <v>6</v>
      </c>
      <c r="R26" s="65">
        <f>VLOOKUP($A26,'Return Data'!$B$7:$R$2843,16,0)</f>
        <v>18.564800000000002</v>
      </c>
      <c r="S26" s="67">
        <f t="shared" si="5"/>
        <v>15</v>
      </c>
    </row>
    <row r="27" spans="1:19" x14ac:dyDescent="0.3">
      <c r="A27" s="63" t="s">
        <v>286</v>
      </c>
      <c r="B27" s="64">
        <f>VLOOKUP($A27,'Return Data'!$B$7:$R$2843,3,0)</f>
        <v>44344</v>
      </c>
      <c r="C27" s="65">
        <f>VLOOKUP($A27,'Return Data'!$B$7:$R$2843,4,0)</f>
        <v>11.8</v>
      </c>
      <c r="D27" s="65">
        <f>VLOOKUP($A27,'Return Data'!$B$7:$R$2843,10,0)</f>
        <v>4.2403000000000004</v>
      </c>
      <c r="E27" s="66">
        <f t="shared" si="0"/>
        <v>61</v>
      </c>
      <c r="F27" s="65">
        <f>VLOOKUP($A27,'Return Data'!$B$7:$R$2843,11,0)</f>
        <v>13.135199999999999</v>
      </c>
      <c r="G27" s="66">
        <f t="shared" si="1"/>
        <v>65</v>
      </c>
      <c r="H27" s="65">
        <f>VLOOKUP($A27,'Return Data'!$B$7:$R$2843,12,0)</f>
        <v>23.044799999999999</v>
      </c>
      <c r="I27" s="66">
        <f t="shared" si="2"/>
        <v>63</v>
      </c>
      <c r="J27" s="65">
        <f>VLOOKUP($A27,'Return Data'!$B$7:$R$2843,13,0)</f>
        <v>48.427700000000002</v>
      </c>
      <c r="K27" s="66">
        <f t="shared" si="3"/>
        <v>62</v>
      </c>
      <c r="L27" s="65">
        <f>VLOOKUP($A27,'Return Data'!$B$7:$R$2843,17,0)</f>
        <v>9.1068999999999996</v>
      </c>
      <c r="M27" s="66">
        <f t="shared" si="4"/>
        <v>61</v>
      </c>
      <c r="N27" s="65"/>
      <c r="O27" s="66"/>
      <c r="P27" s="65"/>
      <c r="Q27" s="66"/>
      <c r="R27" s="65">
        <f>VLOOKUP($A27,'Return Data'!$B$7:$R$2843,16,0)</f>
        <v>4.9638999999999998</v>
      </c>
      <c r="S27" s="67">
        <f t="shared" si="5"/>
        <v>63</v>
      </c>
    </row>
    <row r="28" spans="1:19" x14ac:dyDescent="0.3">
      <c r="A28" s="63" t="s">
        <v>287</v>
      </c>
      <c r="B28" s="64">
        <f>VLOOKUP($A28,'Return Data'!$B$7:$R$2843,3,0)</f>
        <v>44344</v>
      </c>
      <c r="C28" s="65">
        <f>VLOOKUP($A28,'Return Data'!$B$7:$R$2843,4,0)</f>
        <v>72.209999999999994</v>
      </c>
      <c r="D28" s="65">
        <f>VLOOKUP($A28,'Return Data'!$B$7:$R$2843,10,0)</f>
        <v>7.6797000000000004</v>
      </c>
      <c r="E28" s="66">
        <f t="shared" si="0"/>
        <v>29</v>
      </c>
      <c r="F28" s="65">
        <f>VLOOKUP($A28,'Return Data'!$B$7:$R$2843,11,0)</f>
        <v>21.709099999999999</v>
      </c>
      <c r="G28" s="66">
        <f t="shared" si="1"/>
        <v>41</v>
      </c>
      <c r="H28" s="65">
        <f>VLOOKUP($A28,'Return Data'!$B$7:$R$2843,12,0)</f>
        <v>34.244300000000003</v>
      </c>
      <c r="I28" s="66">
        <f t="shared" si="2"/>
        <v>39</v>
      </c>
      <c r="J28" s="65">
        <f>VLOOKUP($A28,'Return Data'!$B$7:$R$2843,13,0)</f>
        <v>63.186399999999999</v>
      </c>
      <c r="K28" s="66">
        <f t="shared" si="3"/>
        <v>47</v>
      </c>
      <c r="L28" s="65">
        <f>VLOOKUP($A28,'Return Data'!$B$7:$R$2843,17,0)</f>
        <v>18.1556</v>
      </c>
      <c r="M28" s="66">
        <f t="shared" si="4"/>
        <v>19</v>
      </c>
      <c r="N28" s="65">
        <f>VLOOKUP($A28,'Return Data'!$B$7:$R$2843,14,0)</f>
        <v>13.044</v>
      </c>
      <c r="O28" s="66">
        <f>RANK(N28,N$8:N$73,0)</f>
        <v>18</v>
      </c>
      <c r="P28" s="65">
        <f>VLOOKUP($A28,'Return Data'!$B$7:$R$2843,15,0)</f>
        <v>15.208399999999999</v>
      </c>
      <c r="Q28" s="66">
        <f>RANK(P28,P$8:P$73,0)</f>
        <v>15</v>
      </c>
      <c r="R28" s="65">
        <f>VLOOKUP($A28,'Return Data'!$B$7:$R$2843,16,0)</f>
        <v>14.692299999999999</v>
      </c>
      <c r="S28" s="67">
        <f t="shared" si="5"/>
        <v>27</v>
      </c>
    </row>
    <row r="29" spans="1:19" x14ac:dyDescent="0.3">
      <c r="A29" s="63" t="s">
        <v>288</v>
      </c>
      <c r="B29" s="64">
        <f>VLOOKUP($A29,'Return Data'!$B$7:$R$2843,3,0)</f>
        <v>44344</v>
      </c>
      <c r="C29" s="65">
        <f>VLOOKUP($A29,'Return Data'!$B$7:$R$2843,4,0)</f>
        <v>13.946999999999999</v>
      </c>
      <c r="D29" s="65">
        <f>VLOOKUP($A29,'Return Data'!$B$7:$R$2843,10,0)</f>
        <v>9.5350999999999999</v>
      </c>
      <c r="E29" s="66">
        <f t="shared" si="0"/>
        <v>22</v>
      </c>
      <c r="F29" s="65">
        <f>VLOOKUP($A29,'Return Data'!$B$7:$R$2843,11,0)</f>
        <v>25.4892</v>
      </c>
      <c r="G29" s="66">
        <f t="shared" si="1"/>
        <v>25</v>
      </c>
      <c r="H29" s="65">
        <f>VLOOKUP($A29,'Return Data'!$B$7:$R$2843,12,0)</f>
        <v>35.8033</v>
      </c>
      <c r="I29" s="66">
        <f t="shared" si="2"/>
        <v>33</v>
      </c>
      <c r="J29" s="65">
        <f>VLOOKUP($A29,'Return Data'!$B$7:$R$2843,13,0)</f>
        <v>69.436499999999995</v>
      </c>
      <c r="K29" s="66">
        <f t="shared" si="3"/>
        <v>30</v>
      </c>
      <c r="L29" s="65"/>
      <c r="M29" s="66"/>
      <c r="N29" s="65"/>
      <c r="O29" s="66"/>
      <c r="P29" s="65"/>
      <c r="Q29" s="66"/>
      <c r="R29" s="65">
        <f>VLOOKUP($A29,'Return Data'!$B$7:$R$2843,16,0)</f>
        <v>22.937999999999999</v>
      </c>
      <c r="S29" s="67">
        <f t="shared" si="5"/>
        <v>5</v>
      </c>
    </row>
    <row r="30" spans="1:19" x14ac:dyDescent="0.3">
      <c r="A30" s="63" t="s">
        <v>289</v>
      </c>
      <c r="B30" s="64">
        <f>VLOOKUP($A30,'Return Data'!$B$7:$R$2843,3,0)</f>
        <v>44344</v>
      </c>
      <c r="C30" s="65">
        <f>VLOOKUP($A30,'Return Data'!$B$7:$R$2843,4,0)</f>
        <v>24.429300000000001</v>
      </c>
      <c r="D30" s="65">
        <f>VLOOKUP($A30,'Return Data'!$B$7:$R$2843,10,0)</f>
        <v>5.4227999999999996</v>
      </c>
      <c r="E30" s="66">
        <f t="shared" si="0"/>
        <v>53</v>
      </c>
      <c r="F30" s="65">
        <f>VLOOKUP($A30,'Return Data'!$B$7:$R$2843,11,0)</f>
        <v>19.747399999999999</v>
      </c>
      <c r="G30" s="66">
        <f t="shared" si="1"/>
        <v>51</v>
      </c>
      <c r="H30" s="65">
        <f>VLOOKUP($A30,'Return Data'!$B$7:$R$2843,12,0)</f>
        <v>37.554699999999997</v>
      </c>
      <c r="I30" s="66">
        <f t="shared" si="2"/>
        <v>31</v>
      </c>
      <c r="J30" s="65">
        <f>VLOOKUP($A30,'Return Data'!$B$7:$R$2843,13,0)</f>
        <v>72.478200000000001</v>
      </c>
      <c r="K30" s="66">
        <f t="shared" si="3"/>
        <v>27</v>
      </c>
      <c r="L30" s="65">
        <f>VLOOKUP($A30,'Return Data'!$B$7:$R$2843,17,0)</f>
        <v>18.1646</v>
      </c>
      <c r="M30" s="66">
        <f t="shared" ref="M30:M38" si="8">RANK(L30,L$8:L$73,0)</f>
        <v>18</v>
      </c>
      <c r="N30" s="65">
        <f>VLOOKUP($A30,'Return Data'!$B$7:$R$2843,14,0)</f>
        <v>13.7392</v>
      </c>
      <c r="O30" s="66">
        <f t="shared" ref="O30:O38" si="9">RANK(N30,N$8:N$73,0)</f>
        <v>14</v>
      </c>
      <c r="P30" s="65">
        <f>VLOOKUP($A30,'Return Data'!$B$7:$R$2843,15,0)</f>
        <v>16.565000000000001</v>
      </c>
      <c r="Q30" s="66">
        <f>RANK(P30,P$8:P$73,0)</f>
        <v>8</v>
      </c>
      <c r="R30" s="65">
        <f>VLOOKUP($A30,'Return Data'!$B$7:$R$2843,16,0)</f>
        <v>7.0189000000000004</v>
      </c>
      <c r="S30" s="67">
        <f t="shared" si="5"/>
        <v>58</v>
      </c>
    </row>
    <row r="31" spans="1:19" x14ac:dyDescent="0.3">
      <c r="A31" s="63" t="s">
        <v>290</v>
      </c>
      <c r="B31" s="64">
        <f>VLOOKUP($A31,'Return Data'!$B$7:$R$2843,3,0)</f>
        <v>44344</v>
      </c>
      <c r="C31" s="65">
        <f>VLOOKUP($A31,'Return Data'!$B$7:$R$2843,4,0)</f>
        <v>62.234999999999999</v>
      </c>
      <c r="D31" s="65">
        <f>VLOOKUP($A31,'Return Data'!$B$7:$R$2843,10,0)</f>
        <v>7.6786000000000003</v>
      </c>
      <c r="E31" s="66">
        <f t="shared" si="0"/>
        <v>30</v>
      </c>
      <c r="F31" s="65">
        <f>VLOOKUP($A31,'Return Data'!$B$7:$R$2843,11,0)</f>
        <v>22.567699999999999</v>
      </c>
      <c r="G31" s="66">
        <f t="shared" si="1"/>
        <v>35</v>
      </c>
      <c r="H31" s="65">
        <f>VLOOKUP($A31,'Return Data'!$B$7:$R$2843,12,0)</f>
        <v>37.238700000000001</v>
      </c>
      <c r="I31" s="66">
        <f t="shared" si="2"/>
        <v>32</v>
      </c>
      <c r="J31" s="65">
        <f>VLOOKUP($A31,'Return Data'!$B$7:$R$2843,13,0)</f>
        <v>66.048599999999993</v>
      </c>
      <c r="K31" s="66">
        <f t="shared" si="3"/>
        <v>40</v>
      </c>
      <c r="L31" s="65">
        <f>VLOOKUP($A31,'Return Data'!$B$7:$R$2843,17,0)</f>
        <v>16.396599999999999</v>
      </c>
      <c r="M31" s="66">
        <f t="shared" si="8"/>
        <v>25</v>
      </c>
      <c r="N31" s="65">
        <f>VLOOKUP($A31,'Return Data'!$B$7:$R$2843,14,0)</f>
        <v>14.955</v>
      </c>
      <c r="O31" s="66">
        <f t="shared" si="9"/>
        <v>10</v>
      </c>
      <c r="P31" s="65">
        <f>VLOOKUP($A31,'Return Data'!$B$7:$R$2843,15,0)</f>
        <v>15.5297</v>
      </c>
      <c r="Q31" s="66">
        <f>RANK(P31,P$8:P$73,0)</f>
        <v>11</v>
      </c>
      <c r="R31" s="65">
        <f>VLOOKUP($A31,'Return Data'!$B$7:$R$2843,16,0)</f>
        <v>12.502000000000001</v>
      </c>
      <c r="S31" s="67">
        <f t="shared" si="5"/>
        <v>39</v>
      </c>
    </row>
    <row r="32" spans="1:19" x14ac:dyDescent="0.3">
      <c r="A32" s="63" t="s">
        <v>291</v>
      </c>
      <c r="B32" s="64">
        <f>VLOOKUP($A32,'Return Data'!$B$7:$R$2843,3,0)</f>
        <v>44344</v>
      </c>
      <c r="C32" s="65">
        <f>VLOOKUP($A32,'Return Data'!$B$7:$R$2843,4,0)</f>
        <v>70.495999999999995</v>
      </c>
      <c r="D32" s="65">
        <f>VLOOKUP($A32,'Return Data'!$B$7:$R$2843,10,0)</f>
        <v>7.5469999999999997</v>
      </c>
      <c r="E32" s="66">
        <f t="shared" si="0"/>
        <v>32</v>
      </c>
      <c r="F32" s="65">
        <f>VLOOKUP($A32,'Return Data'!$B$7:$R$2843,11,0)</f>
        <v>18.714099999999998</v>
      </c>
      <c r="G32" s="66">
        <f t="shared" si="1"/>
        <v>56</v>
      </c>
      <c r="H32" s="65">
        <f>VLOOKUP($A32,'Return Data'!$B$7:$R$2843,12,0)</f>
        <v>31.461099999999998</v>
      </c>
      <c r="I32" s="66">
        <f t="shared" si="2"/>
        <v>51</v>
      </c>
      <c r="J32" s="65">
        <f>VLOOKUP($A32,'Return Data'!$B$7:$R$2843,13,0)</f>
        <v>60.828600000000002</v>
      </c>
      <c r="K32" s="66">
        <f t="shared" si="3"/>
        <v>52</v>
      </c>
      <c r="L32" s="65">
        <f>VLOOKUP($A32,'Return Data'!$B$7:$R$2843,17,0)</f>
        <v>13.2752</v>
      </c>
      <c r="M32" s="66">
        <f t="shared" si="8"/>
        <v>46</v>
      </c>
      <c r="N32" s="65">
        <f>VLOOKUP($A32,'Return Data'!$B$7:$R$2843,14,0)</f>
        <v>7.9141000000000004</v>
      </c>
      <c r="O32" s="66">
        <f t="shared" si="9"/>
        <v>43</v>
      </c>
      <c r="P32" s="65">
        <f>VLOOKUP($A32,'Return Data'!$B$7:$R$2843,15,0)</f>
        <v>13.155799999999999</v>
      </c>
      <c r="Q32" s="66">
        <f>RANK(P32,P$8:P$73,0)</f>
        <v>22</v>
      </c>
      <c r="R32" s="65">
        <f>VLOOKUP($A32,'Return Data'!$B$7:$R$2843,16,0)</f>
        <v>13.6553</v>
      </c>
      <c r="S32" s="67">
        <f t="shared" si="5"/>
        <v>36</v>
      </c>
    </row>
    <row r="33" spans="1:19" x14ac:dyDescent="0.3">
      <c r="A33" s="63" t="s">
        <v>292</v>
      </c>
      <c r="B33" s="64">
        <f>VLOOKUP($A33,'Return Data'!$B$7:$R$2843,3,0)</f>
        <v>44344</v>
      </c>
      <c r="C33" s="65">
        <f>VLOOKUP($A33,'Return Data'!$B$7:$R$2843,4,0)</f>
        <v>85.778899999999993</v>
      </c>
      <c r="D33" s="65">
        <f>VLOOKUP($A33,'Return Data'!$B$7:$R$2843,10,0)</f>
        <v>6.2446999999999999</v>
      </c>
      <c r="E33" s="66">
        <f t="shared" si="0"/>
        <v>44</v>
      </c>
      <c r="F33" s="65">
        <f>VLOOKUP($A33,'Return Data'!$B$7:$R$2843,11,0)</f>
        <v>15.9991</v>
      </c>
      <c r="G33" s="66">
        <f t="shared" si="1"/>
        <v>60</v>
      </c>
      <c r="H33" s="65">
        <f>VLOOKUP($A33,'Return Data'!$B$7:$R$2843,12,0)</f>
        <v>28.667899999999999</v>
      </c>
      <c r="I33" s="66">
        <f t="shared" si="2"/>
        <v>56</v>
      </c>
      <c r="J33" s="65">
        <f>VLOOKUP($A33,'Return Data'!$B$7:$R$2843,13,0)</f>
        <v>56.187100000000001</v>
      </c>
      <c r="K33" s="66">
        <f t="shared" si="3"/>
        <v>58</v>
      </c>
      <c r="L33" s="65">
        <f>VLOOKUP($A33,'Return Data'!$B$7:$R$2843,17,0)</f>
        <v>12.849</v>
      </c>
      <c r="M33" s="66">
        <f t="shared" si="8"/>
        <v>49</v>
      </c>
      <c r="N33" s="65">
        <f>VLOOKUP($A33,'Return Data'!$B$7:$R$2843,14,0)</f>
        <v>9.4342000000000006</v>
      </c>
      <c r="O33" s="66">
        <f t="shared" si="9"/>
        <v>37</v>
      </c>
      <c r="P33" s="65">
        <f>VLOOKUP($A33,'Return Data'!$B$7:$R$2843,15,0)</f>
        <v>12.901</v>
      </c>
      <c r="Q33" s="66">
        <f>RANK(P33,P$8:P$73,0)</f>
        <v>23</v>
      </c>
      <c r="R33" s="65">
        <f>VLOOKUP($A33,'Return Data'!$B$7:$R$2843,16,0)</f>
        <v>9.5635999999999992</v>
      </c>
      <c r="S33" s="67">
        <f t="shared" si="5"/>
        <v>54</v>
      </c>
    </row>
    <row r="34" spans="1:19" x14ac:dyDescent="0.3">
      <c r="A34" s="63" t="s">
        <v>435</v>
      </c>
      <c r="B34" s="64">
        <f>VLOOKUP($A34,'Return Data'!$B$7:$R$2843,3,0)</f>
        <v>44344</v>
      </c>
      <c r="C34" s="65">
        <f>VLOOKUP($A34,'Return Data'!$B$7:$R$2843,4,0)</f>
        <v>15.9072</v>
      </c>
      <c r="D34" s="65">
        <f>VLOOKUP($A34,'Return Data'!$B$7:$R$2843,10,0)</f>
        <v>8.8348999999999993</v>
      </c>
      <c r="E34" s="66">
        <f t="shared" si="0"/>
        <v>26</v>
      </c>
      <c r="F34" s="65">
        <f>VLOOKUP($A34,'Return Data'!$B$7:$R$2843,11,0)</f>
        <v>27.3371</v>
      </c>
      <c r="G34" s="66">
        <f t="shared" si="1"/>
        <v>16</v>
      </c>
      <c r="H34" s="65">
        <f>VLOOKUP($A34,'Return Data'!$B$7:$R$2843,12,0)</f>
        <v>38.204500000000003</v>
      </c>
      <c r="I34" s="66">
        <f t="shared" si="2"/>
        <v>30</v>
      </c>
      <c r="J34" s="65">
        <f>VLOOKUP($A34,'Return Data'!$B$7:$R$2843,13,0)</f>
        <v>68.182400000000001</v>
      </c>
      <c r="K34" s="66">
        <f t="shared" si="3"/>
        <v>33</v>
      </c>
      <c r="L34" s="65">
        <f>VLOOKUP($A34,'Return Data'!$B$7:$R$2843,17,0)</f>
        <v>16.0124</v>
      </c>
      <c r="M34" s="66">
        <f t="shared" si="8"/>
        <v>27</v>
      </c>
      <c r="N34" s="65">
        <f>VLOOKUP($A34,'Return Data'!$B$7:$R$2843,14,0)</f>
        <v>11.0684</v>
      </c>
      <c r="O34" s="66">
        <f t="shared" si="9"/>
        <v>27</v>
      </c>
      <c r="P34" s="65"/>
      <c r="Q34" s="66"/>
      <c r="R34" s="65">
        <f>VLOOKUP($A34,'Return Data'!$B$7:$R$2843,16,0)</f>
        <v>10.591200000000001</v>
      </c>
      <c r="S34" s="67">
        <f t="shared" si="5"/>
        <v>53</v>
      </c>
    </row>
    <row r="35" spans="1:19" x14ac:dyDescent="0.3">
      <c r="A35" s="63" t="s">
        <v>294</v>
      </c>
      <c r="B35" s="64">
        <f>VLOOKUP($A35,'Return Data'!$B$7:$R$2843,3,0)</f>
        <v>44344</v>
      </c>
      <c r="C35" s="65">
        <f>VLOOKUP($A35,'Return Data'!$B$7:$R$2843,4,0)</f>
        <v>27.131</v>
      </c>
      <c r="D35" s="65">
        <f>VLOOKUP($A35,'Return Data'!$B$7:$R$2843,10,0)</f>
        <v>8.0357000000000003</v>
      </c>
      <c r="E35" s="66">
        <f t="shared" si="0"/>
        <v>28</v>
      </c>
      <c r="F35" s="65">
        <f>VLOOKUP($A35,'Return Data'!$B$7:$R$2843,11,0)</f>
        <v>24.814800000000002</v>
      </c>
      <c r="G35" s="66">
        <f t="shared" si="1"/>
        <v>28</v>
      </c>
      <c r="H35" s="65">
        <f>VLOOKUP($A35,'Return Data'!$B$7:$R$2843,12,0)</f>
        <v>40.038200000000003</v>
      </c>
      <c r="I35" s="66">
        <f t="shared" si="2"/>
        <v>25</v>
      </c>
      <c r="J35" s="65">
        <f>VLOOKUP($A35,'Return Data'!$B$7:$R$2843,13,0)</f>
        <v>79.842200000000005</v>
      </c>
      <c r="K35" s="66">
        <f t="shared" si="3"/>
        <v>17</v>
      </c>
      <c r="L35" s="65">
        <f>VLOOKUP($A35,'Return Data'!$B$7:$R$2843,17,0)</f>
        <v>22.458600000000001</v>
      </c>
      <c r="M35" s="66">
        <f t="shared" si="8"/>
        <v>11</v>
      </c>
      <c r="N35" s="65">
        <f>VLOOKUP($A35,'Return Data'!$B$7:$R$2843,14,0)</f>
        <v>18.249300000000002</v>
      </c>
      <c r="O35" s="66">
        <f t="shared" si="9"/>
        <v>6</v>
      </c>
      <c r="P35" s="65"/>
      <c r="Q35" s="66"/>
      <c r="R35" s="65">
        <f>VLOOKUP($A35,'Return Data'!$B$7:$R$2843,16,0)</f>
        <v>20.222899999999999</v>
      </c>
      <c r="S35" s="67">
        <f t="shared" si="5"/>
        <v>10</v>
      </c>
    </row>
    <row r="36" spans="1:19" x14ac:dyDescent="0.3">
      <c r="A36" s="63" t="s">
        <v>295</v>
      </c>
      <c r="B36" s="64">
        <f>VLOOKUP($A36,'Return Data'!$B$7:$R$2843,3,0)</f>
        <v>44344</v>
      </c>
      <c r="C36" s="65">
        <f>VLOOKUP($A36,'Return Data'!$B$7:$R$2843,4,0)</f>
        <v>23.090900000000001</v>
      </c>
      <c r="D36" s="65">
        <f>VLOOKUP($A36,'Return Data'!$B$7:$R$2843,10,0)</f>
        <v>5.5762999999999998</v>
      </c>
      <c r="E36" s="66">
        <f t="shared" si="0"/>
        <v>49</v>
      </c>
      <c r="F36" s="65">
        <f>VLOOKUP($A36,'Return Data'!$B$7:$R$2843,11,0)</f>
        <v>22.0688</v>
      </c>
      <c r="G36" s="66">
        <f t="shared" si="1"/>
        <v>40</v>
      </c>
      <c r="H36" s="65">
        <f>VLOOKUP($A36,'Return Data'!$B$7:$R$2843,12,0)</f>
        <v>35.7346</v>
      </c>
      <c r="I36" s="66">
        <f t="shared" si="2"/>
        <v>34</v>
      </c>
      <c r="J36" s="65">
        <f>VLOOKUP($A36,'Return Data'!$B$7:$R$2843,13,0)</f>
        <v>61.392400000000002</v>
      </c>
      <c r="K36" s="66">
        <f t="shared" si="3"/>
        <v>50</v>
      </c>
      <c r="L36" s="65">
        <f>VLOOKUP($A36,'Return Data'!$B$7:$R$2843,17,0)</f>
        <v>15.7705</v>
      </c>
      <c r="M36" s="66">
        <f t="shared" si="8"/>
        <v>31</v>
      </c>
      <c r="N36" s="65">
        <f>VLOOKUP($A36,'Return Data'!$B$7:$R$2843,14,0)</f>
        <v>8.4969999999999999</v>
      </c>
      <c r="O36" s="66">
        <f t="shared" si="9"/>
        <v>41</v>
      </c>
      <c r="P36" s="65">
        <f>VLOOKUP($A36,'Return Data'!$B$7:$R$2843,15,0)</f>
        <v>15.241199999999999</v>
      </c>
      <c r="Q36" s="66">
        <f>RANK(P36,P$8:P$73,0)</f>
        <v>14</v>
      </c>
      <c r="R36" s="65">
        <f>VLOOKUP($A36,'Return Data'!$B$7:$R$2843,16,0)</f>
        <v>14.0785</v>
      </c>
      <c r="S36" s="67">
        <f t="shared" si="5"/>
        <v>32</v>
      </c>
    </row>
    <row r="37" spans="1:19" x14ac:dyDescent="0.3">
      <c r="A37" s="63" t="s">
        <v>2018</v>
      </c>
      <c r="B37" s="64">
        <f>VLOOKUP($A37,'Return Data'!$B$7:$R$2843,3,0)</f>
        <v>44344</v>
      </c>
      <c r="C37" s="65">
        <f>VLOOKUP($A37,'Return Data'!$B$7:$R$2843,4,0)</f>
        <v>17.8461</v>
      </c>
      <c r="D37" s="65">
        <f>VLOOKUP($A37,'Return Data'!$B$7:$R$2843,10,0)</f>
        <v>3.6804000000000001</v>
      </c>
      <c r="E37" s="66">
        <f t="shared" si="0"/>
        <v>64</v>
      </c>
      <c r="F37" s="65">
        <f>VLOOKUP($A37,'Return Data'!$B$7:$R$2843,11,0)</f>
        <v>16.979099999999999</v>
      </c>
      <c r="G37" s="66">
        <f t="shared" si="1"/>
        <v>58</v>
      </c>
      <c r="H37" s="65">
        <f>VLOOKUP($A37,'Return Data'!$B$7:$R$2843,12,0)</f>
        <v>28.127400000000002</v>
      </c>
      <c r="I37" s="66">
        <f t="shared" si="2"/>
        <v>58</v>
      </c>
      <c r="J37" s="65">
        <f>VLOOKUP($A37,'Return Data'!$B$7:$R$2843,13,0)</f>
        <v>55.642299999999999</v>
      </c>
      <c r="K37" s="66">
        <f t="shared" si="3"/>
        <v>59</v>
      </c>
      <c r="L37" s="65">
        <f>VLOOKUP($A37,'Return Data'!$B$7:$R$2843,17,0)</f>
        <v>9.8765000000000001</v>
      </c>
      <c r="M37" s="66">
        <f t="shared" si="8"/>
        <v>60</v>
      </c>
      <c r="N37" s="65">
        <f>VLOOKUP($A37,'Return Data'!$B$7:$R$2843,14,0)</f>
        <v>8.2707999999999995</v>
      </c>
      <c r="O37" s="66">
        <f t="shared" si="9"/>
        <v>42</v>
      </c>
      <c r="P37" s="65"/>
      <c r="Q37" s="66"/>
      <c r="R37" s="65">
        <f>VLOOKUP($A37,'Return Data'!$B$7:$R$2843,16,0)</f>
        <v>11.2921</v>
      </c>
      <c r="S37" s="67">
        <f t="shared" si="5"/>
        <v>48</v>
      </c>
    </row>
    <row r="38" spans="1:19" x14ac:dyDescent="0.3">
      <c r="A38" s="63" t="s">
        <v>296</v>
      </c>
      <c r="B38" s="64">
        <f>VLOOKUP($A38,'Return Data'!$B$7:$R$2843,3,0)</f>
        <v>44344</v>
      </c>
      <c r="C38" s="65">
        <f>VLOOKUP($A38,'Return Data'!$B$7:$R$2843,4,0)</f>
        <v>66.071100000000001</v>
      </c>
      <c r="D38" s="65">
        <f>VLOOKUP($A38,'Return Data'!$B$7:$R$2843,10,0)</f>
        <v>7.3243</v>
      </c>
      <c r="E38" s="66">
        <f t="shared" si="0"/>
        <v>34</v>
      </c>
      <c r="F38" s="65">
        <f>VLOOKUP($A38,'Return Data'!$B$7:$R$2843,11,0)</f>
        <v>28.687000000000001</v>
      </c>
      <c r="G38" s="66">
        <f t="shared" si="1"/>
        <v>13</v>
      </c>
      <c r="H38" s="65">
        <f>VLOOKUP($A38,'Return Data'!$B$7:$R$2843,12,0)</f>
        <v>40.744500000000002</v>
      </c>
      <c r="I38" s="66">
        <f t="shared" si="2"/>
        <v>20</v>
      </c>
      <c r="J38" s="65">
        <f>VLOOKUP($A38,'Return Data'!$B$7:$R$2843,13,0)</f>
        <v>74.243600000000001</v>
      </c>
      <c r="K38" s="66">
        <f t="shared" si="3"/>
        <v>23</v>
      </c>
      <c r="L38" s="65">
        <f>VLOOKUP($A38,'Return Data'!$B$7:$R$2843,17,0)</f>
        <v>6.6555999999999997</v>
      </c>
      <c r="M38" s="66">
        <f t="shared" si="8"/>
        <v>63</v>
      </c>
      <c r="N38" s="65">
        <f>VLOOKUP($A38,'Return Data'!$B$7:$R$2843,14,0)</f>
        <v>4.5369999999999999</v>
      </c>
      <c r="O38" s="66">
        <f t="shared" si="9"/>
        <v>49</v>
      </c>
      <c r="P38" s="65">
        <f>VLOOKUP($A38,'Return Data'!$B$7:$R$2843,15,0)</f>
        <v>8.3834999999999997</v>
      </c>
      <c r="Q38" s="66">
        <f>RANK(P38,P$8:P$73,0)</f>
        <v>39</v>
      </c>
      <c r="R38" s="65">
        <f>VLOOKUP($A38,'Return Data'!$B$7:$R$2843,16,0)</f>
        <v>12.785399999999999</v>
      </c>
      <c r="S38" s="67">
        <f t="shared" si="5"/>
        <v>38</v>
      </c>
    </row>
    <row r="39" spans="1:19" x14ac:dyDescent="0.3">
      <c r="A39" s="63" t="s">
        <v>297</v>
      </c>
      <c r="B39" s="64">
        <f>VLOOKUP($A39,'Return Data'!$B$7:$R$2843,3,0)</f>
        <v>44344</v>
      </c>
      <c r="C39" s="65">
        <f>VLOOKUP($A39,'Return Data'!$B$7:$R$2843,4,0)</f>
        <v>15.775700000000001</v>
      </c>
      <c r="D39" s="65">
        <f>VLOOKUP($A39,'Return Data'!$B$7:$R$2843,10,0)</f>
        <v>10.5755</v>
      </c>
      <c r="E39" s="66">
        <f t="shared" si="0"/>
        <v>14</v>
      </c>
      <c r="F39" s="65">
        <f>VLOOKUP($A39,'Return Data'!$B$7:$R$2843,11,0)</f>
        <v>20.8523</v>
      </c>
      <c r="G39" s="66">
        <f t="shared" si="1"/>
        <v>43</v>
      </c>
      <c r="H39" s="65">
        <f>VLOOKUP($A39,'Return Data'!$B$7:$R$2843,12,0)</f>
        <v>31.162500000000001</v>
      </c>
      <c r="I39" s="66">
        <f t="shared" si="2"/>
        <v>53</v>
      </c>
      <c r="J39" s="65">
        <f>VLOOKUP($A39,'Return Data'!$B$7:$R$2843,13,0)</f>
        <v>65.888900000000007</v>
      </c>
      <c r="K39" s="66">
        <f t="shared" si="3"/>
        <v>41</v>
      </c>
      <c r="L39" s="65"/>
      <c r="M39" s="66"/>
      <c r="N39" s="65"/>
      <c r="O39" s="66"/>
      <c r="P39" s="65"/>
      <c r="Q39" s="66"/>
      <c r="R39" s="65">
        <f>VLOOKUP($A39,'Return Data'!$B$7:$R$2843,16,0)</f>
        <v>28.002800000000001</v>
      </c>
      <c r="S39" s="67">
        <f t="shared" si="5"/>
        <v>1</v>
      </c>
    </row>
    <row r="40" spans="1:19" x14ac:dyDescent="0.3">
      <c r="A40" s="63" t="s">
        <v>298</v>
      </c>
      <c r="B40" s="64">
        <f>VLOOKUP($A40,'Return Data'!$B$7:$R$2843,3,0)</f>
        <v>44344</v>
      </c>
      <c r="C40" s="65">
        <f>VLOOKUP($A40,'Return Data'!$B$7:$R$2843,4,0)</f>
        <v>20.36</v>
      </c>
      <c r="D40" s="65">
        <f>VLOOKUP($A40,'Return Data'!$B$7:$R$2843,10,0)</f>
        <v>10.472099999999999</v>
      </c>
      <c r="E40" s="66">
        <f t="shared" ref="E40:E71" si="10">RANK(D40,D$8:D$73,0)</f>
        <v>15</v>
      </c>
      <c r="F40" s="65">
        <f>VLOOKUP($A40,'Return Data'!$B$7:$R$2843,11,0)</f>
        <v>28.616599999999998</v>
      </c>
      <c r="G40" s="66">
        <f t="shared" ref="G40:G71" si="11">RANK(F40,F$8:F$73,0)</f>
        <v>14</v>
      </c>
      <c r="H40" s="65">
        <f>VLOOKUP($A40,'Return Data'!$B$7:$R$2843,12,0)</f>
        <v>38.976100000000002</v>
      </c>
      <c r="I40" s="66">
        <f t="shared" ref="I40:I71" si="12">RANK(H40,H$8:H$73,0)</f>
        <v>28</v>
      </c>
      <c r="J40" s="65">
        <f>VLOOKUP($A40,'Return Data'!$B$7:$R$2843,13,0)</f>
        <v>71.669499999999999</v>
      </c>
      <c r="K40" s="66">
        <f t="shared" ref="K40:K71" si="13">RANK(J40,J$8:J$73,0)</f>
        <v>28</v>
      </c>
      <c r="L40" s="65">
        <f>VLOOKUP($A40,'Return Data'!$B$7:$R$2843,17,0)</f>
        <v>17.3825</v>
      </c>
      <c r="M40" s="66">
        <f t="shared" ref="M40:M53" si="14">RANK(L40,L$8:L$73,0)</f>
        <v>21</v>
      </c>
      <c r="N40" s="65">
        <f>VLOOKUP($A40,'Return Data'!$B$7:$R$2843,14,0)</f>
        <v>13.2567</v>
      </c>
      <c r="O40" s="66">
        <f t="shared" ref="O40:O49" si="15">RANK(N40,N$8:N$73,0)</f>
        <v>16</v>
      </c>
      <c r="P40" s="65"/>
      <c r="Q40" s="66"/>
      <c r="R40" s="65">
        <f>VLOOKUP($A40,'Return Data'!$B$7:$R$2843,16,0)</f>
        <v>13.891999999999999</v>
      </c>
      <c r="S40" s="67">
        <f t="shared" ref="S40:S71" si="16">RANK(R40,R$8:R$73,0)</f>
        <v>33</v>
      </c>
    </row>
    <row r="41" spans="1:19" x14ac:dyDescent="0.3">
      <c r="A41" s="63" t="s">
        <v>299</v>
      </c>
      <c r="B41" s="64">
        <f>VLOOKUP($A41,'Return Data'!$B$7:$R$2843,3,0)</f>
        <v>44344</v>
      </c>
      <c r="C41" s="65">
        <f>VLOOKUP($A41,'Return Data'!$B$7:$R$2843,4,0)</f>
        <v>775.32934210570897</v>
      </c>
      <c r="D41" s="65">
        <f>VLOOKUP($A41,'Return Data'!$B$7:$R$2843,10,0)</f>
        <v>6.7110000000000003</v>
      </c>
      <c r="E41" s="66">
        <f t="shared" si="10"/>
        <v>41</v>
      </c>
      <c r="F41" s="65">
        <f>VLOOKUP($A41,'Return Data'!$B$7:$R$2843,11,0)</f>
        <v>22.3552</v>
      </c>
      <c r="G41" s="66">
        <f t="shared" si="11"/>
        <v>36</v>
      </c>
      <c r="H41" s="65">
        <f>VLOOKUP($A41,'Return Data'!$B$7:$R$2843,12,0)</f>
        <v>35.0655</v>
      </c>
      <c r="I41" s="66">
        <f t="shared" si="12"/>
        <v>35</v>
      </c>
      <c r="J41" s="65">
        <f>VLOOKUP($A41,'Return Data'!$B$7:$R$2843,13,0)</f>
        <v>67.883300000000006</v>
      </c>
      <c r="K41" s="66">
        <f t="shared" si="13"/>
        <v>34</v>
      </c>
      <c r="L41" s="65">
        <f>VLOOKUP($A41,'Return Data'!$B$7:$R$2843,17,0)</f>
        <v>14.087899999999999</v>
      </c>
      <c r="M41" s="66">
        <f t="shared" si="14"/>
        <v>40</v>
      </c>
      <c r="N41" s="65">
        <f>VLOOKUP($A41,'Return Data'!$B$7:$R$2843,14,0)</f>
        <v>9.6059999999999999</v>
      </c>
      <c r="O41" s="66">
        <f t="shared" si="15"/>
        <v>35</v>
      </c>
      <c r="P41" s="65">
        <f>VLOOKUP($A41,'Return Data'!$B$7:$R$2843,15,0)</f>
        <v>11.733599999999999</v>
      </c>
      <c r="Q41" s="66">
        <f>RANK(P41,P$8:P$73,0)</f>
        <v>31</v>
      </c>
      <c r="R41" s="65">
        <f>VLOOKUP($A41,'Return Data'!$B$7:$R$2843,16,0)</f>
        <v>18.864699999999999</v>
      </c>
      <c r="S41" s="67">
        <f t="shared" si="16"/>
        <v>14</v>
      </c>
    </row>
    <row r="42" spans="1:19" x14ac:dyDescent="0.3">
      <c r="A42" s="63" t="s">
        <v>300</v>
      </c>
      <c r="B42" s="64">
        <f>VLOOKUP($A42,'Return Data'!$B$7:$R$2843,3,0)</f>
        <v>44344</v>
      </c>
      <c r="C42" s="65">
        <f>VLOOKUP($A42,'Return Data'!$B$7:$R$2843,4,0)</f>
        <v>423.163651233503</v>
      </c>
      <c r="D42" s="65">
        <f>VLOOKUP($A42,'Return Data'!$B$7:$R$2843,10,0)</f>
        <v>6.7142999999999997</v>
      </c>
      <c r="E42" s="66">
        <f t="shared" si="10"/>
        <v>40</v>
      </c>
      <c r="F42" s="65">
        <f>VLOOKUP($A42,'Return Data'!$B$7:$R$2843,11,0)</f>
        <v>22.337499999999999</v>
      </c>
      <c r="G42" s="66">
        <f t="shared" si="11"/>
        <v>37</v>
      </c>
      <c r="H42" s="65">
        <f>VLOOKUP($A42,'Return Data'!$B$7:$R$2843,12,0)</f>
        <v>34.871899999999997</v>
      </c>
      <c r="I42" s="66">
        <f t="shared" si="12"/>
        <v>36</v>
      </c>
      <c r="J42" s="65">
        <f>VLOOKUP($A42,'Return Data'!$B$7:$R$2843,13,0)</f>
        <v>67.075599999999994</v>
      </c>
      <c r="K42" s="66">
        <f t="shared" si="13"/>
        <v>37</v>
      </c>
      <c r="L42" s="65">
        <f>VLOOKUP($A42,'Return Data'!$B$7:$R$2843,17,0)</f>
        <v>14.3588</v>
      </c>
      <c r="M42" s="66">
        <f t="shared" si="14"/>
        <v>39</v>
      </c>
      <c r="N42" s="65">
        <f>VLOOKUP($A42,'Return Data'!$B$7:$R$2843,14,0)</f>
        <v>9.5847999999999995</v>
      </c>
      <c r="O42" s="66">
        <f t="shared" si="15"/>
        <v>36</v>
      </c>
      <c r="P42" s="65">
        <f>VLOOKUP($A42,'Return Data'!$B$7:$R$2843,15,0)</f>
        <v>14.9854</v>
      </c>
      <c r="Q42" s="66">
        <f>RANK(P42,P$8:P$73,0)</f>
        <v>16</v>
      </c>
      <c r="R42" s="65">
        <f>VLOOKUP($A42,'Return Data'!$B$7:$R$2843,16,0)</f>
        <v>16.039899999999999</v>
      </c>
      <c r="S42" s="67">
        <f t="shared" si="16"/>
        <v>21</v>
      </c>
    </row>
    <row r="43" spans="1:19" x14ac:dyDescent="0.3">
      <c r="A43" s="63" t="s">
        <v>301</v>
      </c>
      <c r="B43" s="64">
        <f>VLOOKUP($A43,'Return Data'!$B$7:$R$2843,3,0)</f>
        <v>44344</v>
      </c>
      <c r="C43" s="65">
        <f>VLOOKUP($A43,'Return Data'!$B$7:$R$2843,4,0)</f>
        <v>187.13990000000001</v>
      </c>
      <c r="D43" s="65">
        <f>VLOOKUP($A43,'Return Data'!$B$7:$R$2843,10,0)</f>
        <v>23.580100000000002</v>
      </c>
      <c r="E43" s="66">
        <f t="shared" si="10"/>
        <v>1</v>
      </c>
      <c r="F43" s="65">
        <f>VLOOKUP($A43,'Return Data'!$B$7:$R$2843,11,0)</f>
        <v>51.058399999999999</v>
      </c>
      <c r="G43" s="66">
        <f t="shared" si="11"/>
        <v>1</v>
      </c>
      <c r="H43" s="65">
        <f>VLOOKUP($A43,'Return Data'!$B$7:$R$2843,12,0)</f>
        <v>63.343499999999999</v>
      </c>
      <c r="I43" s="66">
        <f t="shared" si="12"/>
        <v>2</v>
      </c>
      <c r="J43" s="65">
        <f>VLOOKUP($A43,'Return Data'!$B$7:$R$2843,13,0)</f>
        <v>127.2133</v>
      </c>
      <c r="K43" s="66">
        <f t="shared" si="13"/>
        <v>1</v>
      </c>
      <c r="L43" s="65">
        <f>VLOOKUP($A43,'Return Data'!$B$7:$R$2843,17,0)</f>
        <v>38.801400000000001</v>
      </c>
      <c r="M43" s="66">
        <f t="shared" si="14"/>
        <v>1</v>
      </c>
      <c r="N43" s="65">
        <f>VLOOKUP($A43,'Return Data'!$B$7:$R$2843,14,0)</f>
        <v>27.580500000000001</v>
      </c>
      <c r="O43" s="66">
        <f t="shared" si="15"/>
        <v>1</v>
      </c>
      <c r="P43" s="65">
        <f>VLOOKUP($A43,'Return Data'!$B$7:$R$2843,15,0)</f>
        <v>22.879300000000001</v>
      </c>
      <c r="Q43" s="66">
        <f>RANK(P43,P$8:P$73,0)</f>
        <v>3</v>
      </c>
      <c r="R43" s="65">
        <f>VLOOKUP($A43,'Return Data'!$B$7:$R$2843,16,0)</f>
        <v>14.837999999999999</v>
      </c>
      <c r="S43" s="67">
        <f t="shared" si="16"/>
        <v>26</v>
      </c>
    </row>
    <row r="44" spans="1:19" x14ac:dyDescent="0.3">
      <c r="A44" s="63" t="s">
        <v>302</v>
      </c>
      <c r="B44" s="64">
        <f>VLOOKUP($A44,'Return Data'!$B$7:$R$2843,3,0)</f>
        <v>44344</v>
      </c>
      <c r="C44" s="65">
        <f>VLOOKUP($A44,'Return Data'!$B$7:$R$2843,4,0)</f>
        <v>69.900000000000006</v>
      </c>
      <c r="D44" s="65">
        <f>VLOOKUP($A44,'Return Data'!$B$7:$R$2843,10,0)</f>
        <v>8.5740999999999996</v>
      </c>
      <c r="E44" s="66">
        <f t="shared" si="10"/>
        <v>27</v>
      </c>
      <c r="F44" s="65">
        <f>VLOOKUP($A44,'Return Data'!$B$7:$R$2843,11,0)</f>
        <v>23.476400000000002</v>
      </c>
      <c r="G44" s="66">
        <f t="shared" si="11"/>
        <v>32</v>
      </c>
      <c r="H44" s="65">
        <f>VLOOKUP($A44,'Return Data'!$B$7:$R$2843,12,0)</f>
        <v>40.305100000000003</v>
      </c>
      <c r="I44" s="66">
        <f t="shared" si="12"/>
        <v>23</v>
      </c>
      <c r="J44" s="65">
        <f>VLOOKUP($A44,'Return Data'!$B$7:$R$2843,13,0)</f>
        <v>70.779399999999995</v>
      </c>
      <c r="K44" s="66">
        <f t="shared" si="13"/>
        <v>29</v>
      </c>
      <c r="L44" s="65">
        <f>VLOOKUP($A44,'Return Data'!$B$7:$R$2843,17,0)</f>
        <v>11.9163</v>
      </c>
      <c r="M44" s="66">
        <f t="shared" si="14"/>
        <v>54</v>
      </c>
      <c r="N44" s="65">
        <f>VLOOKUP($A44,'Return Data'!$B$7:$R$2843,14,0)</f>
        <v>10.311</v>
      </c>
      <c r="O44" s="66">
        <f t="shared" si="15"/>
        <v>29</v>
      </c>
      <c r="P44" s="65">
        <f>VLOOKUP($A44,'Return Data'!$B$7:$R$2843,15,0)</f>
        <v>11.6592</v>
      </c>
      <c r="Q44" s="66">
        <f>RANK(P44,P$8:P$73,0)</f>
        <v>32</v>
      </c>
      <c r="R44" s="65">
        <f>VLOOKUP($A44,'Return Data'!$B$7:$R$2843,16,0)</f>
        <v>16.729900000000001</v>
      </c>
      <c r="S44" s="67">
        <f t="shared" si="16"/>
        <v>20</v>
      </c>
    </row>
    <row r="45" spans="1:19" x14ac:dyDescent="0.3">
      <c r="A45" s="63" t="s">
        <v>373</v>
      </c>
      <c r="B45" s="64">
        <f>VLOOKUP($A45,'Return Data'!$B$7:$R$2843,3,0)</f>
        <v>44344</v>
      </c>
      <c r="C45" s="65">
        <f>VLOOKUP($A45,'Return Data'!$B$7:$R$2843,4,0)</f>
        <v>603.813503150472</v>
      </c>
      <c r="D45" s="65">
        <f>VLOOKUP($A45,'Return Data'!$B$7:$R$2843,10,0)</f>
        <v>7.5195999999999996</v>
      </c>
      <c r="E45" s="66">
        <f t="shared" si="10"/>
        <v>33</v>
      </c>
      <c r="F45" s="65">
        <f>VLOOKUP($A45,'Return Data'!$B$7:$R$2843,11,0)</f>
        <v>23.586200000000002</v>
      </c>
      <c r="G45" s="66">
        <f t="shared" si="11"/>
        <v>31</v>
      </c>
      <c r="H45" s="65">
        <f>VLOOKUP($A45,'Return Data'!$B$7:$R$2843,12,0)</f>
        <v>32.668500000000002</v>
      </c>
      <c r="I45" s="66">
        <f t="shared" si="12"/>
        <v>46</v>
      </c>
      <c r="J45" s="65">
        <f>VLOOKUP($A45,'Return Data'!$B$7:$R$2843,13,0)</f>
        <v>66.7958</v>
      </c>
      <c r="K45" s="66">
        <f t="shared" si="13"/>
        <v>38</v>
      </c>
      <c r="L45" s="65">
        <f>VLOOKUP($A45,'Return Data'!$B$7:$R$2843,17,0)</f>
        <v>14.870100000000001</v>
      </c>
      <c r="M45" s="66">
        <f t="shared" si="14"/>
        <v>36</v>
      </c>
      <c r="N45" s="65">
        <f>VLOOKUP($A45,'Return Data'!$B$7:$R$2843,14,0)</f>
        <v>11.5281</v>
      </c>
      <c r="O45" s="66">
        <f t="shared" si="15"/>
        <v>24</v>
      </c>
      <c r="P45" s="65">
        <f>VLOOKUP($A45,'Return Data'!$B$7:$R$2843,15,0)</f>
        <v>12.0869</v>
      </c>
      <c r="Q45" s="66">
        <f>RANK(P45,P$8:P$73,0)</f>
        <v>30</v>
      </c>
      <c r="R45" s="65">
        <f>VLOOKUP($A45,'Return Data'!$B$7:$R$2843,16,0)</f>
        <v>15.664899999999999</v>
      </c>
      <c r="S45" s="67">
        <f t="shared" si="16"/>
        <v>23</v>
      </c>
    </row>
    <row r="46" spans="1:19" x14ac:dyDescent="0.3">
      <c r="A46" s="63" t="s">
        <v>304</v>
      </c>
      <c r="B46" s="64">
        <f>VLOOKUP($A46,'Return Data'!$B$7:$R$2843,3,0)</f>
        <v>44344</v>
      </c>
      <c r="C46" s="65">
        <f>VLOOKUP($A46,'Return Data'!$B$7:$R$2843,4,0)</f>
        <v>21.119700000000002</v>
      </c>
      <c r="D46" s="65">
        <f>VLOOKUP($A46,'Return Data'!$B$7:$R$2843,10,0)</f>
        <v>9.8754000000000008</v>
      </c>
      <c r="E46" s="66">
        <f t="shared" si="10"/>
        <v>18</v>
      </c>
      <c r="F46" s="65">
        <f>VLOOKUP($A46,'Return Data'!$B$7:$R$2843,11,0)</f>
        <v>26.415299999999998</v>
      </c>
      <c r="G46" s="66">
        <f t="shared" si="11"/>
        <v>20</v>
      </c>
      <c r="H46" s="65">
        <f>VLOOKUP($A46,'Return Data'!$B$7:$R$2843,12,0)</f>
        <v>41.901000000000003</v>
      </c>
      <c r="I46" s="66">
        <f t="shared" si="12"/>
        <v>15</v>
      </c>
      <c r="J46" s="65">
        <f>VLOOKUP($A46,'Return Data'!$B$7:$R$2843,13,0)</f>
        <v>88.130300000000005</v>
      </c>
      <c r="K46" s="66">
        <f t="shared" si="13"/>
        <v>13</v>
      </c>
      <c r="L46" s="65">
        <f>VLOOKUP($A46,'Return Data'!$B$7:$R$2843,17,0)</f>
        <v>23.626000000000001</v>
      </c>
      <c r="M46" s="66">
        <f t="shared" si="14"/>
        <v>9</v>
      </c>
      <c r="N46" s="65">
        <f>VLOOKUP($A46,'Return Data'!$B$7:$R$2843,14,0)</f>
        <v>16.418600000000001</v>
      </c>
      <c r="O46" s="66">
        <f t="shared" si="15"/>
        <v>7</v>
      </c>
      <c r="P46" s="65"/>
      <c r="Q46" s="66"/>
      <c r="R46" s="65">
        <f>VLOOKUP($A46,'Return Data'!$B$7:$R$2843,16,0)</f>
        <v>15.585699999999999</v>
      </c>
      <c r="S46" s="67">
        <f t="shared" si="16"/>
        <v>24</v>
      </c>
    </row>
    <row r="47" spans="1:19" x14ac:dyDescent="0.3">
      <c r="A47" s="63" t="s">
        <v>305</v>
      </c>
      <c r="B47" s="64">
        <f>VLOOKUP($A47,'Return Data'!$B$7:$R$2843,3,0)</f>
        <v>44344</v>
      </c>
      <c r="C47" s="65">
        <f>VLOOKUP($A47,'Return Data'!$B$7:$R$2843,4,0)</f>
        <v>21.846599999999999</v>
      </c>
      <c r="D47" s="65">
        <f>VLOOKUP($A47,'Return Data'!$B$7:$R$2843,10,0)</f>
        <v>9.7169000000000008</v>
      </c>
      <c r="E47" s="66">
        <f t="shared" si="10"/>
        <v>19</v>
      </c>
      <c r="F47" s="65">
        <f>VLOOKUP($A47,'Return Data'!$B$7:$R$2843,11,0)</f>
        <v>25.792300000000001</v>
      </c>
      <c r="G47" s="66">
        <f t="shared" si="11"/>
        <v>24</v>
      </c>
      <c r="H47" s="65">
        <f>VLOOKUP($A47,'Return Data'!$B$7:$R$2843,12,0)</f>
        <v>41.094200000000001</v>
      </c>
      <c r="I47" s="66">
        <f t="shared" si="12"/>
        <v>18</v>
      </c>
      <c r="J47" s="65">
        <f>VLOOKUP($A47,'Return Data'!$B$7:$R$2843,13,0)</f>
        <v>87.461699999999993</v>
      </c>
      <c r="K47" s="66">
        <f t="shared" si="13"/>
        <v>14</v>
      </c>
      <c r="L47" s="65">
        <f>VLOOKUP($A47,'Return Data'!$B$7:$R$2843,17,0)</f>
        <v>24.362100000000002</v>
      </c>
      <c r="M47" s="66">
        <f t="shared" si="14"/>
        <v>8</v>
      </c>
      <c r="N47" s="65">
        <f>VLOOKUP($A47,'Return Data'!$B$7:$R$2843,14,0)</f>
        <v>15.4475</v>
      </c>
      <c r="O47" s="66">
        <f t="shared" si="15"/>
        <v>8</v>
      </c>
      <c r="P47" s="65">
        <f>VLOOKUP($A47,'Return Data'!$B$7:$R$2843,15,0)</f>
        <v>16.795400000000001</v>
      </c>
      <c r="Q47" s="66">
        <f>RANK(P47,P$8:P$73,0)</f>
        <v>7</v>
      </c>
      <c r="R47" s="65">
        <f>VLOOKUP($A47,'Return Data'!$B$7:$R$2843,16,0)</f>
        <v>13.4777</v>
      </c>
      <c r="S47" s="67">
        <f t="shared" si="16"/>
        <v>37</v>
      </c>
    </row>
    <row r="48" spans="1:19" x14ac:dyDescent="0.3">
      <c r="A48" s="63" t="s">
        <v>306</v>
      </c>
      <c r="B48" s="64">
        <f>VLOOKUP($A48,'Return Data'!$B$7:$R$2843,3,0)</f>
        <v>44344</v>
      </c>
      <c r="C48" s="65">
        <f>VLOOKUP($A48,'Return Data'!$B$7:$R$2843,4,0)</f>
        <v>20.635899999999999</v>
      </c>
      <c r="D48" s="65">
        <f>VLOOKUP($A48,'Return Data'!$B$7:$R$2843,10,0)</f>
        <v>9.8933999999999997</v>
      </c>
      <c r="E48" s="66">
        <f t="shared" si="10"/>
        <v>16</v>
      </c>
      <c r="F48" s="65">
        <f>VLOOKUP($A48,'Return Data'!$B$7:$R$2843,11,0)</f>
        <v>26.536999999999999</v>
      </c>
      <c r="G48" s="66">
        <f t="shared" si="11"/>
        <v>19</v>
      </c>
      <c r="H48" s="65">
        <f>VLOOKUP($A48,'Return Data'!$B$7:$R$2843,12,0)</f>
        <v>41.734000000000002</v>
      </c>
      <c r="I48" s="66">
        <f t="shared" si="12"/>
        <v>16</v>
      </c>
      <c r="J48" s="65">
        <f>VLOOKUP($A48,'Return Data'!$B$7:$R$2843,13,0)</f>
        <v>90.396199999999993</v>
      </c>
      <c r="K48" s="66">
        <f t="shared" si="13"/>
        <v>11</v>
      </c>
      <c r="L48" s="65">
        <f>VLOOKUP($A48,'Return Data'!$B$7:$R$2843,17,0)</f>
        <v>22.824400000000001</v>
      </c>
      <c r="M48" s="66">
        <f t="shared" si="14"/>
        <v>10</v>
      </c>
      <c r="N48" s="65">
        <f>VLOOKUP($A48,'Return Data'!$B$7:$R$2843,14,0)</f>
        <v>14.0678</v>
      </c>
      <c r="O48" s="66">
        <f t="shared" si="15"/>
        <v>12</v>
      </c>
      <c r="P48" s="65">
        <f>VLOOKUP($A48,'Return Data'!$B$7:$R$2843,15,0)</f>
        <v>15.4674</v>
      </c>
      <c r="Q48" s="66">
        <f>RANK(P48,P$8:P$73,0)</f>
        <v>12</v>
      </c>
      <c r="R48" s="65">
        <f>VLOOKUP($A48,'Return Data'!$B$7:$R$2843,16,0)</f>
        <v>12.261799999999999</v>
      </c>
      <c r="S48" s="67">
        <f t="shared" si="16"/>
        <v>40</v>
      </c>
    </row>
    <row r="49" spans="1:19" x14ac:dyDescent="0.3">
      <c r="A49" s="63" t="s">
        <v>307</v>
      </c>
      <c r="B49" s="64">
        <f>VLOOKUP($A49,'Return Data'!$B$7:$R$2843,3,0)</f>
        <v>44344</v>
      </c>
      <c r="C49" s="65">
        <f>VLOOKUP($A49,'Return Data'!$B$7:$R$2843,4,0)</f>
        <v>22.9788</v>
      </c>
      <c r="D49" s="65">
        <f>VLOOKUP($A49,'Return Data'!$B$7:$R$2843,10,0)</f>
        <v>14.487</v>
      </c>
      <c r="E49" s="66">
        <f t="shared" si="10"/>
        <v>8</v>
      </c>
      <c r="F49" s="65">
        <f>VLOOKUP($A49,'Return Data'!$B$7:$R$2843,11,0)</f>
        <v>34.728000000000002</v>
      </c>
      <c r="G49" s="66">
        <f t="shared" si="11"/>
        <v>9</v>
      </c>
      <c r="H49" s="65">
        <f>VLOOKUP($A49,'Return Data'!$B$7:$R$2843,12,0)</f>
        <v>48.515700000000002</v>
      </c>
      <c r="I49" s="66">
        <f t="shared" si="12"/>
        <v>9</v>
      </c>
      <c r="J49" s="65">
        <f>VLOOKUP($A49,'Return Data'!$B$7:$R$2843,13,0)</f>
        <v>98.469499999999996</v>
      </c>
      <c r="K49" s="66">
        <f t="shared" si="13"/>
        <v>8</v>
      </c>
      <c r="L49" s="65">
        <f>VLOOKUP($A49,'Return Data'!$B$7:$R$2843,17,0)</f>
        <v>32.4741</v>
      </c>
      <c r="M49" s="66">
        <f t="shared" si="14"/>
        <v>4</v>
      </c>
      <c r="N49" s="65">
        <f>VLOOKUP($A49,'Return Data'!$B$7:$R$2843,14,0)</f>
        <v>20.635000000000002</v>
      </c>
      <c r="O49" s="66">
        <f t="shared" si="15"/>
        <v>4</v>
      </c>
      <c r="P49" s="65"/>
      <c r="Q49" s="66"/>
      <c r="R49" s="65">
        <f>VLOOKUP($A49,'Return Data'!$B$7:$R$2843,16,0)</f>
        <v>22.130199999999999</v>
      </c>
      <c r="S49" s="67">
        <f t="shared" si="16"/>
        <v>7</v>
      </c>
    </row>
    <row r="50" spans="1:19" x14ac:dyDescent="0.3">
      <c r="A50" s="63" t="s">
        <v>308</v>
      </c>
      <c r="B50" s="64">
        <f>VLOOKUP($A50,'Return Data'!$B$7:$R$2843,3,0)</f>
        <v>44344</v>
      </c>
      <c r="C50" s="65">
        <f>VLOOKUP($A50,'Return Data'!$B$7:$R$2843,4,0)</f>
        <v>15.643800000000001</v>
      </c>
      <c r="D50" s="65">
        <f>VLOOKUP($A50,'Return Data'!$B$7:$R$2843,10,0)</f>
        <v>9.8758999999999997</v>
      </c>
      <c r="E50" s="66">
        <f t="shared" si="10"/>
        <v>17</v>
      </c>
      <c r="F50" s="65">
        <f>VLOOKUP($A50,'Return Data'!$B$7:$R$2843,11,0)</f>
        <v>25.414300000000001</v>
      </c>
      <c r="G50" s="66">
        <f t="shared" si="11"/>
        <v>26</v>
      </c>
      <c r="H50" s="65">
        <f>VLOOKUP($A50,'Return Data'!$B$7:$R$2843,12,0)</f>
        <v>39.101700000000001</v>
      </c>
      <c r="I50" s="66">
        <f t="shared" si="12"/>
        <v>27</v>
      </c>
      <c r="J50" s="65">
        <f>VLOOKUP($A50,'Return Data'!$B$7:$R$2843,13,0)</f>
        <v>73.708100000000002</v>
      </c>
      <c r="K50" s="66">
        <f t="shared" si="13"/>
        <v>25</v>
      </c>
      <c r="L50" s="65">
        <f>VLOOKUP($A50,'Return Data'!$B$7:$R$2843,17,0)</f>
        <v>19.567699999999999</v>
      </c>
      <c r="M50" s="66">
        <f t="shared" si="14"/>
        <v>13</v>
      </c>
      <c r="N50" s="65"/>
      <c r="O50" s="66"/>
      <c r="P50" s="65"/>
      <c r="Q50" s="66"/>
      <c r="R50" s="65">
        <f>VLOOKUP($A50,'Return Data'!$B$7:$R$2843,16,0)</f>
        <v>16.900200000000002</v>
      </c>
      <c r="S50" s="67">
        <f t="shared" si="16"/>
        <v>18</v>
      </c>
    </row>
    <row r="51" spans="1:19" x14ac:dyDescent="0.3">
      <c r="A51" s="63" t="s">
        <v>309</v>
      </c>
      <c r="B51" s="64">
        <f>VLOOKUP($A51,'Return Data'!$B$7:$R$2843,3,0)</f>
        <v>44344</v>
      </c>
      <c r="C51" s="65">
        <f>VLOOKUP($A51,'Return Data'!$B$7:$R$2843,4,0)</f>
        <v>14.164</v>
      </c>
      <c r="D51" s="65">
        <f>VLOOKUP($A51,'Return Data'!$B$7:$R$2843,10,0)</f>
        <v>7.6684999999999999</v>
      </c>
      <c r="E51" s="66">
        <f t="shared" si="10"/>
        <v>31</v>
      </c>
      <c r="F51" s="65">
        <f>VLOOKUP($A51,'Return Data'!$B$7:$R$2843,11,0)</f>
        <v>22.660699999999999</v>
      </c>
      <c r="G51" s="66">
        <f t="shared" si="11"/>
        <v>34</v>
      </c>
      <c r="H51" s="65">
        <f>VLOOKUP($A51,'Return Data'!$B$7:$R$2843,12,0)</f>
        <v>34.116100000000003</v>
      </c>
      <c r="I51" s="66">
        <f t="shared" si="12"/>
        <v>40</v>
      </c>
      <c r="J51" s="65">
        <f>VLOOKUP($A51,'Return Data'!$B$7:$R$2843,13,0)</f>
        <v>64.774299999999997</v>
      </c>
      <c r="K51" s="66">
        <f t="shared" si="13"/>
        <v>44</v>
      </c>
      <c r="L51" s="65">
        <f>VLOOKUP($A51,'Return Data'!$B$7:$R$2843,17,0)</f>
        <v>16.499099999999999</v>
      </c>
      <c r="M51" s="66">
        <f t="shared" si="14"/>
        <v>24</v>
      </c>
      <c r="N51" s="65"/>
      <c r="O51" s="66"/>
      <c r="P51" s="65"/>
      <c r="Q51" s="66"/>
      <c r="R51" s="65">
        <f>VLOOKUP($A51,'Return Data'!$B$7:$R$2843,16,0)</f>
        <v>11.597300000000001</v>
      </c>
      <c r="S51" s="67">
        <f t="shared" si="16"/>
        <v>43</v>
      </c>
    </row>
    <row r="52" spans="1:19" x14ac:dyDescent="0.3">
      <c r="A52" s="63" t="s">
        <v>310</v>
      </c>
      <c r="B52" s="64">
        <f>VLOOKUP($A52,'Return Data'!$B$7:$R$2843,3,0)</f>
        <v>44344</v>
      </c>
      <c r="C52" s="65">
        <f>VLOOKUP($A52,'Return Data'!$B$7:$R$2843,4,0)</f>
        <v>65.851600000000005</v>
      </c>
      <c r="D52" s="65">
        <f>VLOOKUP($A52,'Return Data'!$B$7:$R$2843,10,0)</f>
        <v>11.8614</v>
      </c>
      <c r="E52" s="66">
        <f t="shared" si="10"/>
        <v>11</v>
      </c>
      <c r="F52" s="65">
        <f>VLOOKUP($A52,'Return Data'!$B$7:$R$2843,11,0)</f>
        <v>26.6187</v>
      </c>
      <c r="G52" s="66">
        <f t="shared" si="11"/>
        <v>18</v>
      </c>
      <c r="H52" s="65">
        <f>VLOOKUP($A52,'Return Data'!$B$7:$R$2843,12,0)</f>
        <v>43.7318</v>
      </c>
      <c r="I52" s="66">
        <f t="shared" si="12"/>
        <v>11</v>
      </c>
      <c r="J52" s="65">
        <f>VLOOKUP($A52,'Return Data'!$B$7:$R$2843,13,0)</f>
        <v>92.725499999999997</v>
      </c>
      <c r="K52" s="66">
        <f t="shared" si="13"/>
        <v>10</v>
      </c>
      <c r="L52" s="65">
        <f>VLOOKUP($A52,'Return Data'!$B$7:$R$2843,17,0)</f>
        <v>32.601100000000002</v>
      </c>
      <c r="M52" s="66">
        <f t="shared" si="14"/>
        <v>3</v>
      </c>
      <c r="N52" s="65">
        <f>VLOOKUP($A52,'Return Data'!$B$7:$R$2843,14,0)</f>
        <v>23.7697</v>
      </c>
      <c r="O52" s="66">
        <f>RANK(N52,N$8:N$73,0)</f>
        <v>3</v>
      </c>
      <c r="P52" s="65">
        <f>VLOOKUP($A52,'Return Data'!$B$7:$R$2843,15,0)</f>
        <v>23.396999999999998</v>
      </c>
      <c r="Q52" s="66">
        <f>RANK(P52,P$8:P$73,0)</f>
        <v>2</v>
      </c>
      <c r="R52" s="65">
        <f>VLOOKUP($A52,'Return Data'!$B$7:$R$2843,16,0)</f>
        <v>22.819400000000002</v>
      </c>
      <c r="S52" s="67">
        <f t="shared" si="16"/>
        <v>6</v>
      </c>
    </row>
    <row r="53" spans="1:19" x14ac:dyDescent="0.3">
      <c r="A53" s="63" t="s">
        <v>311</v>
      </c>
      <c r="B53" s="64">
        <f>VLOOKUP($A53,'Return Data'!$B$7:$R$2843,3,0)</f>
        <v>44344</v>
      </c>
      <c r="C53" s="65">
        <f>VLOOKUP($A53,'Return Data'!$B$7:$R$2843,4,0)</f>
        <v>46.438699999999997</v>
      </c>
      <c r="D53" s="65">
        <f>VLOOKUP($A53,'Return Data'!$B$7:$R$2843,10,0)</f>
        <v>9.4423999999999992</v>
      </c>
      <c r="E53" s="66">
        <f t="shared" si="10"/>
        <v>24</v>
      </c>
      <c r="F53" s="65">
        <f>VLOOKUP($A53,'Return Data'!$B$7:$R$2843,11,0)</f>
        <v>26.275200000000002</v>
      </c>
      <c r="G53" s="66">
        <f t="shared" si="11"/>
        <v>22</v>
      </c>
      <c r="H53" s="65">
        <f>VLOOKUP($A53,'Return Data'!$B$7:$R$2843,12,0)</f>
        <v>42.387999999999998</v>
      </c>
      <c r="I53" s="66">
        <f t="shared" si="12"/>
        <v>14</v>
      </c>
      <c r="J53" s="65">
        <f>VLOOKUP($A53,'Return Data'!$B$7:$R$2843,13,0)</f>
        <v>89.020300000000006</v>
      </c>
      <c r="K53" s="66">
        <f t="shared" si="13"/>
        <v>12</v>
      </c>
      <c r="L53" s="65">
        <f>VLOOKUP($A53,'Return Data'!$B$7:$R$2843,17,0)</f>
        <v>33.916600000000003</v>
      </c>
      <c r="M53" s="66">
        <f t="shared" si="14"/>
        <v>2</v>
      </c>
      <c r="N53" s="65">
        <f>VLOOKUP($A53,'Return Data'!$B$7:$R$2843,14,0)</f>
        <v>25.260200000000001</v>
      </c>
      <c r="O53" s="66">
        <f>RANK(N53,N$8:N$73,0)</f>
        <v>2</v>
      </c>
      <c r="P53" s="65">
        <f>VLOOKUP($A53,'Return Data'!$B$7:$R$2843,15,0)</f>
        <v>23.4559</v>
      </c>
      <c r="Q53" s="66">
        <f>RANK(P53,P$8:P$73,0)</f>
        <v>1</v>
      </c>
      <c r="R53" s="65">
        <f>VLOOKUP($A53,'Return Data'!$B$7:$R$2843,16,0)</f>
        <v>23.872800000000002</v>
      </c>
      <c r="S53" s="67">
        <f t="shared" si="16"/>
        <v>2</v>
      </c>
    </row>
    <row r="54" spans="1:19" x14ac:dyDescent="0.3">
      <c r="A54" s="63" t="s">
        <v>312</v>
      </c>
      <c r="B54" s="64">
        <f>VLOOKUP($A54,'Return Data'!$B$7:$R$2843,3,0)</f>
        <v>44344</v>
      </c>
      <c r="C54" s="65">
        <f>VLOOKUP($A54,'Return Data'!$B$7:$R$2843,4,0)</f>
        <v>13.517799999999999</v>
      </c>
      <c r="D54" s="65">
        <f>VLOOKUP($A54,'Return Data'!$B$7:$R$2843,10,0)</f>
        <v>3.7086000000000001</v>
      </c>
      <c r="E54" s="66">
        <f t="shared" si="10"/>
        <v>63</v>
      </c>
      <c r="F54" s="65">
        <f>VLOOKUP($A54,'Return Data'!$B$7:$R$2843,11,0)</f>
        <v>10.363799999999999</v>
      </c>
      <c r="G54" s="66">
        <f t="shared" si="11"/>
        <v>66</v>
      </c>
      <c r="H54" s="65">
        <f>VLOOKUP($A54,'Return Data'!$B$7:$R$2843,12,0)</f>
        <v>18.586600000000001</v>
      </c>
      <c r="I54" s="66">
        <f t="shared" si="12"/>
        <v>66</v>
      </c>
      <c r="J54" s="65">
        <f>VLOOKUP($A54,'Return Data'!$B$7:$R$2843,13,0)</f>
        <v>43.2911</v>
      </c>
      <c r="K54" s="66">
        <f t="shared" si="13"/>
        <v>66</v>
      </c>
      <c r="L54" s="65"/>
      <c r="M54" s="66"/>
      <c r="N54" s="65"/>
      <c r="O54" s="66"/>
      <c r="P54" s="65"/>
      <c r="Q54" s="66"/>
      <c r="R54" s="65">
        <f>VLOOKUP($A54,'Return Data'!$B$7:$R$2843,16,0)</f>
        <v>13.7494</v>
      </c>
      <c r="S54" s="67">
        <f t="shared" si="16"/>
        <v>34</v>
      </c>
    </row>
    <row r="55" spans="1:19" x14ac:dyDescent="0.3">
      <c r="A55" s="63" t="s">
        <v>313</v>
      </c>
      <c r="B55" s="64">
        <f>VLOOKUP($A55,'Return Data'!$B$7:$R$2843,3,0)</f>
        <v>44344</v>
      </c>
      <c r="C55" s="65">
        <f>VLOOKUP($A55,'Return Data'!$B$7:$R$2843,4,0)</f>
        <v>127.22499999999999</v>
      </c>
      <c r="D55" s="65">
        <f>VLOOKUP($A55,'Return Data'!$B$7:$R$2843,10,0)</f>
        <v>5.1673</v>
      </c>
      <c r="E55" s="66">
        <f t="shared" si="10"/>
        <v>56</v>
      </c>
      <c r="F55" s="65">
        <f>VLOOKUP($A55,'Return Data'!$B$7:$R$2843,11,0)</f>
        <v>20.756</v>
      </c>
      <c r="G55" s="66">
        <f t="shared" si="11"/>
        <v>44</v>
      </c>
      <c r="H55" s="65">
        <f>VLOOKUP($A55,'Return Data'!$B$7:$R$2843,12,0)</f>
        <v>33.060899999999997</v>
      </c>
      <c r="I55" s="66">
        <f t="shared" si="12"/>
        <v>44</v>
      </c>
      <c r="J55" s="65">
        <f>VLOOKUP($A55,'Return Data'!$B$7:$R$2843,13,0)</f>
        <v>65.102900000000005</v>
      </c>
      <c r="K55" s="66">
        <f t="shared" si="13"/>
        <v>43</v>
      </c>
      <c r="L55" s="65">
        <f>VLOOKUP($A55,'Return Data'!$B$7:$R$2843,17,0)</f>
        <v>10.031499999999999</v>
      </c>
      <c r="M55" s="66">
        <f t="shared" ref="M55:M73" si="17">RANK(L55,L$8:L$73,0)</f>
        <v>59</v>
      </c>
      <c r="N55" s="65">
        <f>VLOOKUP($A55,'Return Data'!$B$7:$R$2843,14,0)</f>
        <v>7.1177000000000001</v>
      </c>
      <c r="O55" s="66">
        <f>RANK(N55,N$8:N$73,0)</f>
        <v>45</v>
      </c>
      <c r="P55" s="65">
        <f>VLOOKUP($A55,'Return Data'!$B$7:$R$2843,15,0)</f>
        <v>11.483700000000001</v>
      </c>
      <c r="Q55" s="66">
        <f>RANK(P55,P$8:P$73,0)</f>
        <v>34</v>
      </c>
      <c r="R55" s="65">
        <f>VLOOKUP($A55,'Return Data'!$B$7:$R$2843,16,0)</f>
        <v>15.1267</v>
      </c>
      <c r="S55" s="67">
        <f t="shared" si="16"/>
        <v>25</v>
      </c>
    </row>
    <row r="56" spans="1:19" x14ac:dyDescent="0.3">
      <c r="A56" s="63" t="s">
        <v>314</v>
      </c>
      <c r="B56" s="64">
        <f>VLOOKUP($A56,'Return Data'!$B$7:$R$2843,3,0)</f>
        <v>44344</v>
      </c>
      <c r="C56" s="65">
        <f>VLOOKUP($A56,'Return Data'!$B$7:$R$2843,4,0)</f>
        <v>14.2691</v>
      </c>
      <c r="D56" s="65">
        <f>VLOOKUP($A56,'Return Data'!$B$7:$R$2843,10,0)</f>
        <v>18.986499999999999</v>
      </c>
      <c r="E56" s="66">
        <f t="shared" si="10"/>
        <v>5</v>
      </c>
      <c r="F56" s="65">
        <f>VLOOKUP($A56,'Return Data'!$B$7:$R$2843,11,0)</f>
        <v>43.432499999999997</v>
      </c>
      <c r="G56" s="66">
        <f t="shared" si="11"/>
        <v>6</v>
      </c>
      <c r="H56" s="65">
        <f>VLOOKUP($A56,'Return Data'!$B$7:$R$2843,12,0)</f>
        <v>57.975099999999998</v>
      </c>
      <c r="I56" s="66">
        <f t="shared" si="12"/>
        <v>5</v>
      </c>
      <c r="J56" s="65">
        <f>VLOOKUP($A56,'Return Data'!$B$7:$R$2843,13,0)</f>
        <v>111.66370000000001</v>
      </c>
      <c r="K56" s="66">
        <f t="shared" si="13"/>
        <v>6</v>
      </c>
      <c r="L56" s="65">
        <f>VLOOKUP($A56,'Return Data'!$B$7:$R$2843,17,0)</f>
        <v>14.643700000000001</v>
      </c>
      <c r="M56" s="66">
        <f t="shared" si="17"/>
        <v>38</v>
      </c>
      <c r="N56" s="65">
        <f>VLOOKUP($A56,'Return Data'!$B$7:$R$2843,14,0)</f>
        <v>3.3643000000000001</v>
      </c>
      <c r="O56" s="66">
        <f>RANK(N56,N$8:N$73,0)</f>
        <v>51</v>
      </c>
      <c r="P56" s="65"/>
      <c r="Q56" s="66"/>
      <c r="R56" s="65">
        <f>VLOOKUP($A56,'Return Data'!$B$7:$R$2843,16,0)</f>
        <v>8.1715</v>
      </c>
      <c r="S56" s="67">
        <f t="shared" si="16"/>
        <v>56</v>
      </c>
    </row>
    <row r="57" spans="1:19" x14ac:dyDescent="0.3">
      <c r="A57" s="63" t="s">
        <v>315</v>
      </c>
      <c r="B57" s="64">
        <f>VLOOKUP($A57,'Return Data'!$B$7:$R$2843,3,0)</f>
        <v>44344</v>
      </c>
      <c r="C57" s="65">
        <f>VLOOKUP($A57,'Return Data'!$B$7:$R$2843,4,0)</f>
        <v>12.2935</v>
      </c>
      <c r="D57" s="65">
        <f>VLOOKUP($A57,'Return Data'!$B$7:$R$2843,10,0)</f>
        <v>19.340499999999999</v>
      </c>
      <c r="E57" s="66">
        <f t="shared" si="10"/>
        <v>4</v>
      </c>
      <c r="F57" s="65">
        <f>VLOOKUP($A57,'Return Data'!$B$7:$R$2843,11,0)</f>
        <v>44.435699999999997</v>
      </c>
      <c r="G57" s="66">
        <f t="shared" si="11"/>
        <v>4</v>
      </c>
      <c r="H57" s="65">
        <f>VLOOKUP($A57,'Return Data'!$B$7:$R$2843,12,0)</f>
        <v>60.0779</v>
      </c>
      <c r="I57" s="66">
        <f t="shared" si="12"/>
        <v>4</v>
      </c>
      <c r="J57" s="65">
        <f>VLOOKUP($A57,'Return Data'!$B$7:$R$2843,13,0)</f>
        <v>115.49769999999999</v>
      </c>
      <c r="K57" s="66">
        <f t="shared" si="13"/>
        <v>4</v>
      </c>
      <c r="L57" s="65">
        <f>VLOOKUP($A57,'Return Data'!$B$7:$R$2843,17,0)</f>
        <v>15.803599999999999</v>
      </c>
      <c r="M57" s="66">
        <f t="shared" si="17"/>
        <v>30</v>
      </c>
      <c r="N57" s="65">
        <f>VLOOKUP($A57,'Return Data'!$B$7:$R$2843,14,0)</f>
        <v>3.3334999999999999</v>
      </c>
      <c r="O57" s="66">
        <f>RANK(N57,N$8:N$73,0)</f>
        <v>52</v>
      </c>
      <c r="P57" s="65"/>
      <c r="Q57" s="66"/>
      <c r="R57" s="65">
        <f>VLOOKUP($A57,'Return Data'!$B$7:$R$2843,16,0)</f>
        <v>5.0629</v>
      </c>
      <c r="S57" s="67">
        <f t="shared" si="16"/>
        <v>62</v>
      </c>
    </row>
    <row r="58" spans="1:19" x14ac:dyDescent="0.3">
      <c r="A58" s="63" t="s">
        <v>316</v>
      </c>
      <c r="B58" s="64">
        <f>VLOOKUP($A58,'Return Data'!$B$7:$R$2843,3,0)</f>
        <v>44344</v>
      </c>
      <c r="C58" s="65">
        <f>VLOOKUP($A58,'Return Data'!$B$7:$R$2843,4,0)</f>
        <v>11.1937</v>
      </c>
      <c r="D58" s="65">
        <f>VLOOKUP($A58,'Return Data'!$B$7:$R$2843,10,0)</f>
        <v>20.466000000000001</v>
      </c>
      <c r="E58" s="66">
        <f t="shared" si="10"/>
        <v>3</v>
      </c>
      <c r="F58" s="65">
        <f>VLOOKUP($A58,'Return Data'!$B$7:$R$2843,11,0)</f>
        <v>46.949100000000001</v>
      </c>
      <c r="G58" s="66">
        <f t="shared" si="11"/>
        <v>3</v>
      </c>
      <c r="H58" s="65">
        <f>VLOOKUP($A58,'Return Data'!$B$7:$R$2843,12,0)</f>
        <v>62.145299999999999</v>
      </c>
      <c r="I58" s="66">
        <f t="shared" si="12"/>
        <v>3</v>
      </c>
      <c r="J58" s="65">
        <f>VLOOKUP($A58,'Return Data'!$B$7:$R$2843,13,0)</f>
        <v>122.7957</v>
      </c>
      <c r="K58" s="66">
        <f t="shared" si="13"/>
        <v>2</v>
      </c>
      <c r="L58" s="65">
        <f>VLOOKUP($A58,'Return Data'!$B$7:$R$2843,17,0)</f>
        <v>15.4046</v>
      </c>
      <c r="M58" s="66">
        <f t="shared" si="17"/>
        <v>33</v>
      </c>
      <c r="N58" s="65"/>
      <c r="O58" s="66"/>
      <c r="P58" s="65"/>
      <c r="Q58" s="66"/>
      <c r="R58" s="65">
        <f>VLOOKUP($A58,'Return Data'!$B$7:$R$2843,16,0)</f>
        <v>3.1240000000000001</v>
      </c>
      <c r="S58" s="67">
        <f t="shared" si="16"/>
        <v>66</v>
      </c>
    </row>
    <row r="59" spans="1:19" x14ac:dyDescent="0.3">
      <c r="A59" s="63" t="s">
        <v>317</v>
      </c>
      <c r="B59" s="64">
        <f>VLOOKUP($A59,'Return Data'!$B$7:$R$2843,3,0)</f>
        <v>44344</v>
      </c>
      <c r="C59" s="65">
        <f>VLOOKUP($A59,'Return Data'!$B$7:$R$2843,4,0)</f>
        <v>12.236700000000001</v>
      </c>
      <c r="D59" s="65">
        <f>VLOOKUP($A59,'Return Data'!$B$7:$R$2843,10,0)</f>
        <v>20.874199999999998</v>
      </c>
      <c r="E59" s="66">
        <f t="shared" si="10"/>
        <v>2</v>
      </c>
      <c r="F59" s="65">
        <f>VLOOKUP($A59,'Return Data'!$B$7:$R$2843,11,0)</f>
        <v>47.832700000000003</v>
      </c>
      <c r="G59" s="66">
        <f t="shared" si="11"/>
        <v>2</v>
      </c>
      <c r="H59" s="65">
        <f>VLOOKUP($A59,'Return Data'!$B$7:$R$2843,12,0)</f>
        <v>63.989100000000001</v>
      </c>
      <c r="I59" s="66">
        <f t="shared" si="12"/>
        <v>1</v>
      </c>
      <c r="J59" s="65">
        <f>VLOOKUP($A59,'Return Data'!$B$7:$R$2843,13,0)</f>
        <v>120.54470000000001</v>
      </c>
      <c r="K59" s="66">
        <f t="shared" si="13"/>
        <v>3</v>
      </c>
      <c r="L59" s="65">
        <f>VLOOKUP($A59,'Return Data'!$B$7:$R$2843,17,0)</f>
        <v>17.002800000000001</v>
      </c>
      <c r="M59" s="66">
        <f t="shared" si="17"/>
        <v>22</v>
      </c>
      <c r="N59" s="65">
        <f>VLOOKUP($A59,'Return Data'!$B$7:$R$2843,14,0)</f>
        <v>4.2039999999999997</v>
      </c>
      <c r="O59" s="66">
        <f>RANK(N59,N$8:N$73,0)</f>
        <v>50</v>
      </c>
      <c r="P59" s="65"/>
      <c r="Q59" s="66"/>
      <c r="R59" s="65">
        <f>VLOOKUP($A59,'Return Data'!$B$7:$R$2843,16,0)</f>
        <v>5.3140000000000001</v>
      </c>
      <c r="S59" s="67">
        <f t="shared" si="16"/>
        <v>61</v>
      </c>
    </row>
    <row r="60" spans="1:19" x14ac:dyDescent="0.3">
      <c r="A60" s="63" t="s">
        <v>318</v>
      </c>
      <c r="B60" s="64">
        <f>VLOOKUP($A60,'Return Data'!$B$7:$R$2843,3,0)</f>
        <v>44344</v>
      </c>
      <c r="C60" s="65">
        <f>VLOOKUP($A60,'Return Data'!$B$7:$R$2843,4,0)</f>
        <v>11.839600000000001</v>
      </c>
      <c r="D60" s="65">
        <f>VLOOKUP($A60,'Return Data'!$B$7:$R$2843,10,0)</f>
        <v>17.014099999999999</v>
      </c>
      <c r="E60" s="66">
        <f t="shared" si="10"/>
        <v>6</v>
      </c>
      <c r="F60" s="65">
        <f>VLOOKUP($A60,'Return Data'!$B$7:$R$2843,11,0)</f>
        <v>43.578200000000002</v>
      </c>
      <c r="G60" s="66">
        <f t="shared" si="11"/>
        <v>5</v>
      </c>
      <c r="H60" s="65">
        <f>VLOOKUP($A60,'Return Data'!$B$7:$R$2843,12,0)</f>
        <v>55.053800000000003</v>
      </c>
      <c r="I60" s="66">
        <f t="shared" si="12"/>
        <v>7</v>
      </c>
      <c r="J60" s="65">
        <f>VLOOKUP($A60,'Return Data'!$B$7:$R$2843,13,0)</f>
        <v>114.4156</v>
      </c>
      <c r="K60" s="66">
        <f t="shared" si="13"/>
        <v>5</v>
      </c>
      <c r="L60" s="65">
        <f>VLOOKUP($A60,'Return Data'!$B$7:$R$2843,17,0)</f>
        <v>15.1602</v>
      </c>
      <c r="M60" s="66">
        <f t="shared" si="17"/>
        <v>35</v>
      </c>
      <c r="N60" s="65"/>
      <c r="O60" s="66"/>
      <c r="P60" s="65"/>
      <c r="Q60" s="66"/>
      <c r="R60" s="65">
        <f>VLOOKUP($A60,'Return Data'!$B$7:$R$2843,16,0)</f>
        <v>5.4715999999999996</v>
      </c>
      <c r="S60" s="67">
        <f t="shared" si="16"/>
        <v>60</v>
      </c>
    </row>
    <row r="61" spans="1:19" x14ac:dyDescent="0.3">
      <c r="A61" s="63" t="s">
        <v>319</v>
      </c>
      <c r="B61" s="64">
        <f>VLOOKUP($A61,'Return Data'!$B$7:$R$2843,3,0)</f>
        <v>44344</v>
      </c>
      <c r="C61" s="65">
        <f>VLOOKUP($A61,'Return Data'!$B$7:$R$2843,4,0)</f>
        <v>20.338999999999999</v>
      </c>
      <c r="D61" s="65">
        <f>VLOOKUP($A61,'Return Data'!$B$7:$R$2843,10,0)</f>
        <v>6.5214999999999996</v>
      </c>
      <c r="E61" s="66">
        <f t="shared" si="10"/>
        <v>43</v>
      </c>
      <c r="F61" s="65">
        <f>VLOOKUP($A61,'Return Data'!$B$7:$R$2843,11,0)</f>
        <v>21.5837</v>
      </c>
      <c r="G61" s="66">
        <f t="shared" si="11"/>
        <v>42</v>
      </c>
      <c r="H61" s="65">
        <f>VLOOKUP($A61,'Return Data'!$B$7:$R$2843,12,0)</f>
        <v>33.374899999999997</v>
      </c>
      <c r="I61" s="66">
        <f t="shared" si="12"/>
        <v>43</v>
      </c>
      <c r="J61" s="65">
        <f>VLOOKUP($A61,'Return Data'!$B$7:$R$2843,13,0)</f>
        <v>67.864800000000002</v>
      </c>
      <c r="K61" s="66">
        <f t="shared" si="13"/>
        <v>35</v>
      </c>
      <c r="L61" s="65">
        <f>VLOOKUP($A61,'Return Data'!$B$7:$R$2843,17,0)</f>
        <v>15.986000000000001</v>
      </c>
      <c r="M61" s="66">
        <f t="shared" si="17"/>
        <v>28</v>
      </c>
      <c r="N61" s="65">
        <f>VLOOKUP($A61,'Return Data'!$B$7:$R$2843,14,0)</f>
        <v>11.828900000000001</v>
      </c>
      <c r="O61" s="66">
        <f>RANK(N61,N$8:N$73,0)</f>
        <v>23</v>
      </c>
      <c r="P61" s="65"/>
      <c r="Q61" s="66"/>
      <c r="R61" s="65">
        <f>VLOOKUP($A61,'Return Data'!$B$7:$R$2843,16,0)</f>
        <v>14.662000000000001</v>
      </c>
      <c r="S61" s="67">
        <f t="shared" si="16"/>
        <v>28</v>
      </c>
    </row>
    <row r="62" spans="1:19" x14ac:dyDescent="0.3">
      <c r="A62" s="63" t="s">
        <v>320</v>
      </c>
      <c r="B62" s="64">
        <f>VLOOKUP($A62,'Return Data'!$B$7:$R$2843,3,0)</f>
        <v>44344</v>
      </c>
      <c r="C62" s="65">
        <f>VLOOKUP($A62,'Return Data'!$B$7:$R$2843,4,0)</f>
        <v>18.6495</v>
      </c>
      <c r="D62" s="65">
        <f>VLOOKUP($A62,'Return Data'!$B$7:$R$2843,10,0)</f>
        <v>6.8151999999999999</v>
      </c>
      <c r="E62" s="66">
        <f t="shared" si="10"/>
        <v>38</v>
      </c>
      <c r="F62" s="65">
        <f>VLOOKUP($A62,'Return Data'!$B$7:$R$2843,11,0)</f>
        <v>22.3231</v>
      </c>
      <c r="G62" s="66">
        <f t="shared" si="11"/>
        <v>38</v>
      </c>
      <c r="H62" s="65">
        <f>VLOOKUP($A62,'Return Data'!$B$7:$R$2843,12,0)</f>
        <v>34.517499999999998</v>
      </c>
      <c r="I62" s="66">
        <f t="shared" si="12"/>
        <v>38</v>
      </c>
      <c r="J62" s="65">
        <f>VLOOKUP($A62,'Return Data'!$B$7:$R$2843,13,0)</f>
        <v>69.416200000000003</v>
      </c>
      <c r="K62" s="66">
        <f t="shared" si="13"/>
        <v>31</v>
      </c>
      <c r="L62" s="65">
        <f>VLOOKUP($A62,'Return Data'!$B$7:$R$2843,17,0)</f>
        <v>15.467599999999999</v>
      </c>
      <c r="M62" s="66">
        <f t="shared" si="17"/>
        <v>32</v>
      </c>
      <c r="N62" s="65">
        <f>VLOOKUP($A62,'Return Data'!$B$7:$R$2843,14,0)</f>
        <v>11.386799999999999</v>
      </c>
      <c r="O62" s="66">
        <f>RANK(N62,N$8:N$73,0)</f>
        <v>26</v>
      </c>
      <c r="P62" s="65">
        <f>VLOOKUP($A62,'Return Data'!$B$7:$R$2843,15,0)</f>
        <v>14.2599</v>
      </c>
      <c r="Q62" s="66">
        <f>RANK(P62,P$8:P$73,0)</f>
        <v>18</v>
      </c>
      <c r="R62" s="65">
        <f>VLOOKUP($A62,'Return Data'!$B$7:$R$2843,16,0)</f>
        <v>10.6142</v>
      </c>
      <c r="S62" s="67">
        <f t="shared" si="16"/>
        <v>52</v>
      </c>
    </row>
    <row r="63" spans="1:19" x14ac:dyDescent="0.3">
      <c r="A63" s="63" t="s">
        <v>321</v>
      </c>
      <c r="B63" s="64">
        <f>VLOOKUP($A63,'Return Data'!$B$7:$R$2843,3,0)</f>
        <v>44344</v>
      </c>
      <c r="C63" s="65">
        <f>VLOOKUP($A63,'Return Data'!$B$7:$R$2843,4,0)</f>
        <v>13.765000000000001</v>
      </c>
      <c r="D63" s="65">
        <f>VLOOKUP($A63,'Return Data'!$B$7:$R$2843,10,0)</f>
        <v>16.074100000000001</v>
      </c>
      <c r="E63" s="66">
        <f t="shared" si="10"/>
        <v>7</v>
      </c>
      <c r="F63" s="65">
        <f>VLOOKUP($A63,'Return Data'!$B$7:$R$2843,11,0)</f>
        <v>42.2607</v>
      </c>
      <c r="G63" s="66">
        <f t="shared" si="11"/>
        <v>7</v>
      </c>
      <c r="H63" s="65">
        <f>VLOOKUP($A63,'Return Data'!$B$7:$R$2843,12,0)</f>
        <v>55.229799999999997</v>
      </c>
      <c r="I63" s="66">
        <f t="shared" si="12"/>
        <v>6</v>
      </c>
      <c r="J63" s="65">
        <f>VLOOKUP($A63,'Return Data'!$B$7:$R$2843,13,0)</f>
        <v>103.0655</v>
      </c>
      <c r="K63" s="66">
        <f t="shared" si="13"/>
        <v>7</v>
      </c>
      <c r="L63" s="65">
        <f>VLOOKUP($A63,'Return Data'!$B$7:$R$2843,17,0)</f>
        <v>15.8134</v>
      </c>
      <c r="M63" s="66">
        <f t="shared" si="17"/>
        <v>29</v>
      </c>
      <c r="N63" s="65"/>
      <c r="O63" s="66"/>
      <c r="P63" s="65"/>
      <c r="Q63" s="66"/>
      <c r="R63" s="65">
        <f>VLOOKUP($A63,'Return Data'!$B$7:$R$2843,16,0)</f>
        <v>11.5852</v>
      </c>
      <c r="S63" s="67">
        <f t="shared" si="16"/>
        <v>44</v>
      </c>
    </row>
    <row r="64" spans="1:19" x14ac:dyDescent="0.3">
      <c r="A64" s="63" t="s">
        <v>322</v>
      </c>
      <c r="B64" s="64">
        <f>VLOOKUP($A64,'Return Data'!$B$7:$R$2843,3,0)</f>
        <v>44344</v>
      </c>
      <c r="C64" s="65">
        <f>VLOOKUP($A64,'Return Data'!$B$7:$R$2843,4,0)</f>
        <v>24.265499999999999</v>
      </c>
      <c r="D64" s="65">
        <f>VLOOKUP($A64,'Return Data'!$B$7:$R$2843,10,0)</f>
        <v>4.0438000000000001</v>
      </c>
      <c r="E64" s="66">
        <f t="shared" si="10"/>
        <v>62</v>
      </c>
      <c r="F64" s="65">
        <f>VLOOKUP($A64,'Return Data'!$B$7:$R$2843,11,0)</f>
        <v>20.4572</v>
      </c>
      <c r="G64" s="66">
        <f t="shared" si="11"/>
        <v>46</v>
      </c>
      <c r="H64" s="65">
        <f>VLOOKUP($A64,'Return Data'!$B$7:$R$2843,12,0)</f>
        <v>32.345999999999997</v>
      </c>
      <c r="I64" s="66">
        <f t="shared" si="12"/>
        <v>47</v>
      </c>
      <c r="J64" s="65">
        <f>VLOOKUP($A64,'Return Data'!$B$7:$R$2843,13,0)</f>
        <v>62.360999999999997</v>
      </c>
      <c r="K64" s="66">
        <f t="shared" si="13"/>
        <v>48</v>
      </c>
      <c r="L64" s="65">
        <f>VLOOKUP($A64,'Return Data'!$B$7:$R$2843,17,0)</f>
        <v>13.6754</v>
      </c>
      <c r="M64" s="66">
        <f t="shared" si="17"/>
        <v>42</v>
      </c>
      <c r="N64" s="65">
        <f>VLOOKUP($A64,'Return Data'!$B$7:$R$2843,14,0)</f>
        <v>11.486599999999999</v>
      </c>
      <c r="O64" s="66">
        <f t="shared" ref="O64:O69" si="18">RANK(N64,N$8:N$73,0)</f>
        <v>25</v>
      </c>
      <c r="P64" s="65">
        <f>VLOOKUP($A64,'Return Data'!$B$7:$R$2843,15,0)</f>
        <v>14.3973</v>
      </c>
      <c r="Q64" s="66">
        <f>RANK(P64,P$8:P$73,0)</f>
        <v>17</v>
      </c>
      <c r="R64" s="65">
        <f>VLOOKUP($A64,'Return Data'!$B$7:$R$2843,16,0)</f>
        <v>14.3117</v>
      </c>
      <c r="S64" s="67">
        <f t="shared" si="16"/>
        <v>30</v>
      </c>
    </row>
    <row r="65" spans="1:19" x14ac:dyDescent="0.3">
      <c r="A65" s="63" t="s">
        <v>323</v>
      </c>
      <c r="B65" s="64">
        <f>VLOOKUP($A65,'Return Data'!$B$7:$R$2843,3,0)</f>
        <v>44344</v>
      </c>
      <c r="C65" s="65">
        <f>VLOOKUP($A65,'Return Data'!$B$7:$R$2843,4,0)</f>
        <v>155.11017620148399</v>
      </c>
      <c r="D65" s="65">
        <f>VLOOKUP($A65,'Return Data'!$B$7:$R$2843,10,0)</f>
        <v>7.2111000000000001</v>
      </c>
      <c r="E65" s="66">
        <f t="shared" si="10"/>
        <v>35</v>
      </c>
      <c r="F65" s="65">
        <f>VLOOKUP($A65,'Return Data'!$B$7:$R$2843,11,0)</f>
        <v>17.6051</v>
      </c>
      <c r="G65" s="66">
        <f t="shared" si="11"/>
        <v>57</v>
      </c>
      <c r="H65" s="65">
        <f>VLOOKUP($A65,'Return Data'!$B$7:$R$2843,12,0)</f>
        <v>27.866800000000001</v>
      </c>
      <c r="I65" s="66">
        <f t="shared" si="12"/>
        <v>61</v>
      </c>
      <c r="J65" s="65">
        <f>VLOOKUP($A65,'Return Data'!$B$7:$R$2843,13,0)</f>
        <v>53.709600000000002</v>
      </c>
      <c r="K65" s="66">
        <f t="shared" si="13"/>
        <v>60</v>
      </c>
      <c r="L65" s="65">
        <f>VLOOKUP($A65,'Return Data'!$B$7:$R$2843,17,0)</f>
        <v>12.6305</v>
      </c>
      <c r="M65" s="66">
        <f t="shared" si="17"/>
        <v>50</v>
      </c>
      <c r="N65" s="65">
        <f>VLOOKUP($A65,'Return Data'!$B$7:$R$2843,14,0)</f>
        <v>9.9519000000000002</v>
      </c>
      <c r="O65" s="66">
        <f t="shared" si="18"/>
        <v>32</v>
      </c>
      <c r="P65" s="65">
        <f>VLOOKUP($A65,'Return Data'!$B$7:$R$2843,15,0)</f>
        <v>13.871600000000001</v>
      </c>
      <c r="Q65" s="66">
        <f>RANK(P65,P$8:P$73,0)</f>
        <v>19</v>
      </c>
      <c r="R65" s="65">
        <f>VLOOKUP($A65,'Return Data'!$B$7:$R$2843,16,0)</f>
        <v>11.504899999999999</v>
      </c>
      <c r="S65" s="67">
        <f t="shared" si="16"/>
        <v>45</v>
      </c>
    </row>
    <row r="66" spans="1:19" x14ac:dyDescent="0.3">
      <c r="A66" s="63" t="s">
        <v>324</v>
      </c>
      <c r="B66" s="64">
        <f>VLOOKUP($A66,'Return Data'!$B$7:$R$2843,3,0)</f>
        <v>44344</v>
      </c>
      <c r="C66" s="65">
        <f>VLOOKUP($A66,'Return Data'!$B$7:$R$2843,4,0)</f>
        <v>34.85</v>
      </c>
      <c r="D66" s="65">
        <f>VLOOKUP($A66,'Return Data'!$B$7:$R$2843,10,0)</f>
        <v>5.6380999999999997</v>
      </c>
      <c r="E66" s="66">
        <f t="shared" si="10"/>
        <v>48</v>
      </c>
      <c r="F66" s="65">
        <f>VLOOKUP($A66,'Return Data'!$B$7:$R$2843,11,0)</f>
        <v>20.7135</v>
      </c>
      <c r="G66" s="66">
        <f t="shared" si="11"/>
        <v>45</v>
      </c>
      <c r="H66" s="65">
        <f>VLOOKUP($A66,'Return Data'!$B$7:$R$2843,12,0)</f>
        <v>31.957599999999999</v>
      </c>
      <c r="I66" s="66">
        <f t="shared" si="12"/>
        <v>49</v>
      </c>
      <c r="J66" s="65">
        <f>VLOOKUP($A66,'Return Data'!$B$7:$R$2843,13,0)</f>
        <v>63.615000000000002</v>
      </c>
      <c r="K66" s="66">
        <f t="shared" si="13"/>
        <v>46</v>
      </c>
      <c r="L66" s="65">
        <f>VLOOKUP($A66,'Return Data'!$B$7:$R$2843,17,0)</f>
        <v>18.5153</v>
      </c>
      <c r="M66" s="66">
        <f t="shared" si="17"/>
        <v>17</v>
      </c>
      <c r="N66" s="65">
        <f>VLOOKUP($A66,'Return Data'!$B$7:$R$2843,14,0)</f>
        <v>13.6379</v>
      </c>
      <c r="O66" s="66">
        <f t="shared" si="18"/>
        <v>15</v>
      </c>
      <c r="P66" s="65">
        <f>VLOOKUP($A66,'Return Data'!$B$7:$R$2843,15,0)</f>
        <v>12.7067</v>
      </c>
      <c r="Q66" s="66">
        <f>RANK(P66,P$8:P$73,0)</f>
        <v>24</v>
      </c>
      <c r="R66" s="65">
        <f>VLOOKUP($A66,'Return Data'!$B$7:$R$2843,16,0)</f>
        <v>14.146699999999999</v>
      </c>
      <c r="S66" s="67">
        <f t="shared" si="16"/>
        <v>31</v>
      </c>
    </row>
    <row r="67" spans="1:19" x14ac:dyDescent="0.3">
      <c r="A67" s="63" t="s">
        <v>325</v>
      </c>
      <c r="B67" s="64">
        <f>VLOOKUP($A67,'Return Data'!$B$7:$R$2843,3,0)</f>
        <v>44344</v>
      </c>
      <c r="C67" s="65">
        <f>VLOOKUP($A67,'Return Data'!$B$7:$R$2843,4,0)</f>
        <v>19.434200000000001</v>
      </c>
      <c r="D67" s="65">
        <f>VLOOKUP($A67,'Return Data'!$B$7:$R$2843,10,0)</f>
        <v>9.5315999999999992</v>
      </c>
      <c r="E67" s="66">
        <f t="shared" si="10"/>
        <v>23</v>
      </c>
      <c r="F67" s="65">
        <f>VLOOKUP($A67,'Return Data'!$B$7:$R$2843,11,0)</f>
        <v>30.606200000000001</v>
      </c>
      <c r="G67" s="66">
        <f t="shared" si="11"/>
        <v>12</v>
      </c>
      <c r="H67" s="65">
        <f>VLOOKUP($A67,'Return Data'!$B$7:$R$2843,12,0)</f>
        <v>42.469000000000001</v>
      </c>
      <c r="I67" s="66">
        <f t="shared" si="12"/>
        <v>13</v>
      </c>
      <c r="J67" s="65">
        <f>VLOOKUP($A67,'Return Data'!$B$7:$R$2843,13,0)</f>
        <v>83.542400000000001</v>
      </c>
      <c r="K67" s="66">
        <f t="shared" si="13"/>
        <v>15</v>
      </c>
      <c r="L67" s="65">
        <f>VLOOKUP($A67,'Return Data'!$B$7:$R$2843,17,0)</f>
        <v>16.817799999999998</v>
      </c>
      <c r="M67" s="66">
        <f t="shared" si="17"/>
        <v>23</v>
      </c>
      <c r="N67" s="65">
        <f>VLOOKUP($A67,'Return Data'!$B$7:$R$2843,14,0)</f>
        <v>11.017099999999999</v>
      </c>
      <c r="O67" s="66">
        <f t="shared" si="18"/>
        <v>28</v>
      </c>
      <c r="P67" s="65"/>
      <c r="Q67" s="66"/>
      <c r="R67" s="65">
        <f>VLOOKUP($A67,'Return Data'!$B$7:$R$2843,16,0)</f>
        <v>13.7303</v>
      </c>
      <c r="S67" s="67">
        <f t="shared" si="16"/>
        <v>35</v>
      </c>
    </row>
    <row r="68" spans="1:19" x14ac:dyDescent="0.3">
      <c r="A68" s="63" t="s">
        <v>326</v>
      </c>
      <c r="B68" s="64">
        <f>VLOOKUP($A68,'Return Data'!$B$7:$R$2843,3,0)</f>
        <v>44344</v>
      </c>
      <c r="C68" s="65">
        <f>VLOOKUP($A68,'Return Data'!$B$7:$R$2843,4,0)</f>
        <v>14.1576</v>
      </c>
      <c r="D68" s="65">
        <f>VLOOKUP($A68,'Return Data'!$B$7:$R$2843,10,0)</f>
        <v>9.6450999999999993</v>
      </c>
      <c r="E68" s="66">
        <f t="shared" si="10"/>
        <v>21</v>
      </c>
      <c r="F68" s="65">
        <f>VLOOKUP($A68,'Return Data'!$B$7:$R$2843,11,0)</f>
        <v>32.513399999999997</v>
      </c>
      <c r="G68" s="66">
        <f t="shared" si="11"/>
        <v>10</v>
      </c>
      <c r="H68" s="65">
        <f>VLOOKUP($A68,'Return Data'!$B$7:$R$2843,12,0)</f>
        <v>44.500700000000002</v>
      </c>
      <c r="I68" s="66">
        <f t="shared" si="12"/>
        <v>10</v>
      </c>
      <c r="J68" s="65">
        <f>VLOOKUP($A68,'Return Data'!$B$7:$R$2843,13,0)</f>
        <v>82.353999999999999</v>
      </c>
      <c r="K68" s="66">
        <f t="shared" si="13"/>
        <v>16</v>
      </c>
      <c r="L68" s="65">
        <f>VLOOKUP($A68,'Return Data'!$B$7:$R$2843,17,0)</f>
        <v>13.0304</v>
      </c>
      <c r="M68" s="66">
        <f t="shared" si="17"/>
        <v>47</v>
      </c>
      <c r="N68" s="65">
        <f>VLOOKUP($A68,'Return Data'!$B$7:$R$2843,14,0)</f>
        <v>8.8468999999999998</v>
      </c>
      <c r="O68" s="66">
        <f t="shared" si="18"/>
        <v>38</v>
      </c>
      <c r="P68" s="65"/>
      <c r="Q68" s="66"/>
      <c r="R68" s="65">
        <f>VLOOKUP($A68,'Return Data'!$B$7:$R$2843,16,0)</f>
        <v>8.3408999999999995</v>
      </c>
      <c r="S68" s="67">
        <f t="shared" si="16"/>
        <v>55</v>
      </c>
    </row>
    <row r="69" spans="1:19" x14ac:dyDescent="0.3">
      <c r="A69" s="63" t="s">
        <v>327</v>
      </c>
      <c r="B69" s="64">
        <f>VLOOKUP($A69,'Return Data'!$B$7:$R$2843,3,0)</f>
        <v>44344</v>
      </c>
      <c r="C69" s="65">
        <f>VLOOKUP($A69,'Return Data'!$B$7:$R$2843,4,0)</f>
        <v>13.1275</v>
      </c>
      <c r="D69" s="65">
        <f>VLOOKUP($A69,'Return Data'!$B$7:$R$2843,10,0)</f>
        <v>8.8795999999999999</v>
      </c>
      <c r="E69" s="66">
        <f t="shared" si="10"/>
        <v>25</v>
      </c>
      <c r="F69" s="65">
        <f>VLOOKUP($A69,'Return Data'!$B$7:$R$2843,11,0)</f>
        <v>31.5275</v>
      </c>
      <c r="G69" s="66">
        <f t="shared" si="11"/>
        <v>11</v>
      </c>
      <c r="H69" s="65">
        <f>VLOOKUP($A69,'Return Data'!$B$7:$R$2843,12,0)</f>
        <v>43.008899999999997</v>
      </c>
      <c r="I69" s="66">
        <f t="shared" si="12"/>
        <v>12</v>
      </c>
      <c r="J69" s="65">
        <f>VLOOKUP($A69,'Return Data'!$B$7:$R$2843,13,0)</f>
        <v>78.450100000000006</v>
      </c>
      <c r="K69" s="66">
        <f t="shared" si="13"/>
        <v>19</v>
      </c>
      <c r="L69" s="65">
        <f>VLOOKUP($A69,'Return Data'!$B$7:$R$2843,17,0)</f>
        <v>13.421900000000001</v>
      </c>
      <c r="M69" s="66">
        <f t="shared" si="17"/>
        <v>44</v>
      </c>
      <c r="N69" s="65">
        <f>VLOOKUP($A69,'Return Data'!$B$7:$R$2843,14,0)</f>
        <v>9.6900999999999993</v>
      </c>
      <c r="O69" s="66">
        <f t="shared" si="18"/>
        <v>33</v>
      </c>
      <c r="P69" s="65"/>
      <c r="Q69" s="66"/>
      <c r="R69" s="65">
        <f>VLOOKUP($A69,'Return Data'!$B$7:$R$2843,16,0)</f>
        <v>6.7481999999999998</v>
      </c>
      <c r="S69" s="67">
        <f t="shared" si="16"/>
        <v>59</v>
      </c>
    </row>
    <row r="70" spans="1:19" x14ac:dyDescent="0.3">
      <c r="A70" s="63" t="s">
        <v>328</v>
      </c>
      <c r="B70" s="64">
        <f>VLOOKUP($A70,'Return Data'!$B$7:$R$2843,3,0)</f>
        <v>44344</v>
      </c>
      <c r="C70" s="65">
        <f>VLOOKUP($A70,'Return Data'!$B$7:$R$2843,4,0)</f>
        <v>11.1004</v>
      </c>
      <c r="D70" s="65">
        <f>VLOOKUP($A70,'Return Data'!$B$7:$R$2843,10,0)</f>
        <v>5.4048999999999996</v>
      </c>
      <c r="E70" s="66">
        <f t="shared" si="10"/>
        <v>54</v>
      </c>
      <c r="F70" s="65">
        <f>VLOOKUP($A70,'Return Data'!$B$7:$R$2843,11,0)</f>
        <v>19.997800000000002</v>
      </c>
      <c r="G70" s="66">
        <f t="shared" si="11"/>
        <v>48</v>
      </c>
      <c r="H70" s="65">
        <f>VLOOKUP($A70,'Return Data'!$B$7:$R$2843,12,0)</f>
        <v>29.116499999999998</v>
      </c>
      <c r="I70" s="66">
        <f t="shared" si="12"/>
        <v>55</v>
      </c>
      <c r="J70" s="65">
        <f>VLOOKUP($A70,'Return Data'!$B$7:$R$2843,13,0)</f>
        <v>59.600900000000003</v>
      </c>
      <c r="K70" s="66">
        <f t="shared" si="13"/>
        <v>54</v>
      </c>
      <c r="L70" s="65">
        <f>VLOOKUP($A70,'Return Data'!$B$7:$R$2843,17,0)</f>
        <v>11.340999999999999</v>
      </c>
      <c r="M70" s="66">
        <f t="shared" si="17"/>
        <v>56</v>
      </c>
      <c r="N70" s="65"/>
      <c r="O70" s="66"/>
      <c r="P70" s="65"/>
      <c r="Q70" s="66"/>
      <c r="R70" s="65">
        <f>VLOOKUP($A70,'Return Data'!$B$7:$R$2843,16,0)</f>
        <v>3.1568000000000001</v>
      </c>
      <c r="S70" s="67">
        <f t="shared" si="16"/>
        <v>65</v>
      </c>
    </row>
    <row r="71" spans="1:19" x14ac:dyDescent="0.3">
      <c r="A71" s="63" t="s">
        <v>329</v>
      </c>
      <c r="B71" s="64">
        <f>VLOOKUP($A71,'Return Data'!$B$7:$R$2843,3,0)</f>
        <v>44344</v>
      </c>
      <c r="C71" s="65">
        <f>VLOOKUP($A71,'Return Data'!$B$7:$R$2843,4,0)</f>
        <v>11.574</v>
      </c>
      <c r="D71" s="65">
        <f>VLOOKUP($A71,'Return Data'!$B$7:$R$2843,10,0)</f>
        <v>5.3205999999999998</v>
      </c>
      <c r="E71" s="66">
        <f t="shared" si="10"/>
        <v>55</v>
      </c>
      <c r="F71" s="65">
        <f>VLOOKUP($A71,'Return Data'!$B$7:$R$2843,11,0)</f>
        <v>19.352799999999998</v>
      </c>
      <c r="G71" s="66">
        <f t="shared" si="11"/>
        <v>53</v>
      </c>
      <c r="H71" s="65">
        <f>VLOOKUP($A71,'Return Data'!$B$7:$R$2843,12,0)</f>
        <v>28.5015</v>
      </c>
      <c r="I71" s="66">
        <f t="shared" si="12"/>
        <v>57</v>
      </c>
      <c r="J71" s="65">
        <f>VLOOKUP($A71,'Return Data'!$B$7:$R$2843,13,0)</f>
        <v>58.181699999999999</v>
      </c>
      <c r="K71" s="66">
        <f t="shared" si="13"/>
        <v>55</v>
      </c>
      <c r="L71" s="65">
        <f>VLOOKUP($A71,'Return Data'!$B$7:$R$2843,17,0)</f>
        <v>12.265599999999999</v>
      </c>
      <c r="M71" s="66">
        <f t="shared" si="17"/>
        <v>52</v>
      </c>
      <c r="N71" s="65"/>
      <c r="O71" s="66"/>
      <c r="P71" s="65"/>
      <c r="Q71" s="66"/>
      <c r="R71" s="65">
        <f>VLOOKUP($A71,'Return Data'!$B$7:$R$2843,16,0)</f>
        <v>4.7152000000000003</v>
      </c>
      <c r="S71" s="67">
        <f t="shared" si="16"/>
        <v>64</v>
      </c>
    </row>
    <row r="72" spans="1:19" x14ac:dyDescent="0.3">
      <c r="A72" s="63" t="s">
        <v>330</v>
      </c>
      <c r="B72" s="64">
        <f>VLOOKUP($A72,'Return Data'!$B$7:$R$2843,3,0)</f>
        <v>44344</v>
      </c>
      <c r="C72" s="65">
        <f>VLOOKUP($A72,'Return Data'!$B$7:$R$2843,4,0)</f>
        <v>123.38849999999999</v>
      </c>
      <c r="D72" s="65">
        <f>VLOOKUP($A72,'Return Data'!$B$7:$R$2843,10,0)</f>
        <v>5.5693000000000001</v>
      </c>
      <c r="E72" s="66">
        <f t="shared" ref="E72:E73" si="19">RANK(D72,D$8:D$73,0)</f>
        <v>50</v>
      </c>
      <c r="F72" s="65">
        <f>VLOOKUP($A72,'Return Data'!$B$7:$R$2843,11,0)</f>
        <v>19.7498</v>
      </c>
      <c r="G72" s="66">
        <f t="shared" ref="G72:G73" si="20">RANK(F72,F$8:F$73,0)</f>
        <v>50</v>
      </c>
      <c r="H72" s="65">
        <f>VLOOKUP($A72,'Return Data'!$B$7:$R$2843,12,0)</f>
        <v>33.905000000000001</v>
      </c>
      <c r="I72" s="66">
        <f t="shared" ref="I72:I73" si="21">RANK(H72,H$8:H$73,0)</f>
        <v>42</v>
      </c>
      <c r="J72" s="65">
        <f>VLOOKUP($A72,'Return Data'!$B$7:$R$2843,13,0)</f>
        <v>65.108599999999996</v>
      </c>
      <c r="K72" s="66">
        <f t="shared" ref="K72:K73" si="22">RANK(J72,J$8:J$73,0)</f>
        <v>42</v>
      </c>
      <c r="L72" s="65">
        <f>VLOOKUP($A72,'Return Data'!$B$7:$R$2843,17,0)</f>
        <v>18.043199999999999</v>
      </c>
      <c r="M72" s="66">
        <f t="shared" si="17"/>
        <v>20</v>
      </c>
      <c r="N72" s="65">
        <f>VLOOKUP($A72,'Return Data'!$B$7:$R$2843,14,0)</f>
        <v>12.619</v>
      </c>
      <c r="O72" s="66">
        <f>RANK(N72,N$8:N$73,0)</f>
        <v>19</v>
      </c>
      <c r="P72" s="65">
        <f>VLOOKUP($A72,'Return Data'!$B$7:$R$2843,15,0)</f>
        <v>13.7477</v>
      </c>
      <c r="Q72" s="66">
        <f>RANK(P72,P$8:P$73,0)</f>
        <v>20</v>
      </c>
      <c r="R72" s="65">
        <f>VLOOKUP($A72,'Return Data'!$B$7:$R$2843,16,0)</f>
        <v>11.7271</v>
      </c>
      <c r="S72" s="67">
        <f t="shared" ref="S72:S73" si="23">RANK(R72,R$8:R$73,0)</f>
        <v>41</v>
      </c>
    </row>
    <row r="73" spans="1:19" x14ac:dyDescent="0.3">
      <c r="A73" s="63" t="s">
        <v>331</v>
      </c>
      <c r="B73" s="64">
        <f>VLOOKUP($A73,'Return Data'!$B$7:$R$2843,3,0)</f>
        <v>44344</v>
      </c>
      <c r="C73" s="65">
        <f>VLOOKUP($A73,'Return Data'!$B$7:$R$2843,4,0)</f>
        <v>197.995281987206</v>
      </c>
      <c r="D73" s="65">
        <f>VLOOKUP($A73,'Return Data'!$B$7:$R$2843,10,0)</f>
        <v>5.5298999999999996</v>
      </c>
      <c r="E73" s="66">
        <f t="shared" si="19"/>
        <v>51</v>
      </c>
      <c r="F73" s="65">
        <f>VLOOKUP($A73,'Return Data'!$B$7:$R$2843,11,0)</f>
        <v>19.0732</v>
      </c>
      <c r="G73" s="66">
        <f t="shared" si="20"/>
        <v>54</v>
      </c>
      <c r="H73" s="65">
        <f>VLOOKUP($A73,'Return Data'!$B$7:$R$2843,12,0)</f>
        <v>31.349399999999999</v>
      </c>
      <c r="I73" s="66">
        <f t="shared" si="21"/>
        <v>52</v>
      </c>
      <c r="J73" s="65">
        <f>VLOOKUP($A73,'Return Data'!$B$7:$R$2843,13,0)</f>
        <v>60.597200000000001</v>
      </c>
      <c r="K73" s="66">
        <f t="shared" si="22"/>
        <v>53</v>
      </c>
      <c r="L73" s="65">
        <f>VLOOKUP($A73,'Return Data'!$B$7:$R$2843,17,0)</f>
        <v>11.4953</v>
      </c>
      <c r="M73" s="66">
        <f t="shared" si="17"/>
        <v>55</v>
      </c>
      <c r="N73" s="65">
        <f>VLOOKUP($A73,'Return Data'!$B$7:$R$2843,14,0)</f>
        <v>10.1281</v>
      </c>
      <c r="O73" s="66">
        <f>RANK(N73,N$8:N$73,0)</f>
        <v>30</v>
      </c>
      <c r="P73" s="65">
        <f>VLOOKUP($A73,'Return Data'!$B$7:$R$2843,15,0)</f>
        <v>12.5717</v>
      </c>
      <c r="Q73" s="66">
        <f>RANK(P73,P$8:P$73,0)</f>
        <v>25</v>
      </c>
      <c r="R73" s="65">
        <f>VLOOKUP($A73,'Return Data'!$B$7:$R$2843,16,0)</f>
        <v>17.8474</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8.6552621212121217</v>
      </c>
      <c r="E75" s="74"/>
      <c r="F75" s="75">
        <f>AVERAGE(F8:F73)</f>
        <v>25.10407727272727</v>
      </c>
      <c r="G75" s="74"/>
      <c r="H75" s="75">
        <f>AVERAGE(H8:H73)</f>
        <v>37.75180454545454</v>
      </c>
      <c r="I75" s="74"/>
      <c r="J75" s="75">
        <f>AVERAGE(J8:J73)</f>
        <v>73.447968181818169</v>
      </c>
      <c r="K75" s="74"/>
      <c r="L75" s="75">
        <f>AVERAGE(L8:L73)</f>
        <v>16.945046031746028</v>
      </c>
      <c r="M75" s="74"/>
      <c r="N75" s="75">
        <f>AVERAGE(N8:N73)</f>
        <v>11.785176923076923</v>
      </c>
      <c r="O75" s="74"/>
      <c r="P75" s="75">
        <f>AVERAGE(P8:P73)</f>
        <v>14.403428205128202</v>
      </c>
      <c r="Q75" s="74"/>
      <c r="R75" s="75">
        <f>AVERAGE(R8:R73)</f>
        <v>13.985065151515149</v>
      </c>
      <c r="S75" s="76"/>
    </row>
    <row r="76" spans="1:19" x14ac:dyDescent="0.3">
      <c r="A76" s="73" t="s">
        <v>28</v>
      </c>
      <c r="B76" s="74"/>
      <c r="C76" s="74"/>
      <c r="D76" s="75">
        <f>MIN(D8:D73)</f>
        <v>1.9570000000000001</v>
      </c>
      <c r="E76" s="74"/>
      <c r="F76" s="75">
        <f>MIN(F8:F73)</f>
        <v>10.363799999999999</v>
      </c>
      <c r="G76" s="74"/>
      <c r="H76" s="75">
        <f>MIN(H8:H73)</f>
        <v>18.586600000000001</v>
      </c>
      <c r="I76" s="74"/>
      <c r="J76" s="75">
        <f>MIN(J8:J73)</f>
        <v>43.2911</v>
      </c>
      <c r="K76" s="74"/>
      <c r="L76" s="75">
        <f>MIN(L8:L73)</f>
        <v>6.6555999999999997</v>
      </c>
      <c r="M76" s="74"/>
      <c r="N76" s="75">
        <f>MIN(N8:N73)</f>
        <v>3.3334999999999999</v>
      </c>
      <c r="O76" s="74"/>
      <c r="P76" s="75">
        <f>MIN(P8:P73)</f>
        <v>8.3834999999999997</v>
      </c>
      <c r="Q76" s="74"/>
      <c r="R76" s="75">
        <f>MIN(R8:R73)</f>
        <v>3.1240000000000001</v>
      </c>
      <c r="S76" s="76"/>
    </row>
    <row r="77" spans="1:19" ht="15" thickBot="1" x14ac:dyDescent="0.35">
      <c r="A77" s="77" t="s">
        <v>29</v>
      </c>
      <c r="B77" s="78"/>
      <c r="C77" s="78"/>
      <c r="D77" s="79">
        <f>MAX(D8:D73)</f>
        <v>23.580100000000002</v>
      </c>
      <c r="E77" s="78"/>
      <c r="F77" s="79">
        <f>MAX(F8:F73)</f>
        <v>51.058399999999999</v>
      </c>
      <c r="G77" s="78"/>
      <c r="H77" s="79">
        <f>MAX(H8:H73)</f>
        <v>63.989100000000001</v>
      </c>
      <c r="I77" s="78"/>
      <c r="J77" s="79">
        <f>MAX(J8:J73)</f>
        <v>127.2133</v>
      </c>
      <c r="K77" s="78"/>
      <c r="L77" s="79">
        <f>MAX(L8:L73)</f>
        <v>38.801400000000001</v>
      </c>
      <c r="M77" s="78"/>
      <c r="N77" s="79">
        <f>MAX(N8:N73)</f>
        <v>27.580500000000001</v>
      </c>
      <c r="O77" s="78"/>
      <c r="P77" s="79">
        <f>MAX(P8:P73)</f>
        <v>23.4559</v>
      </c>
      <c r="Q77" s="78"/>
      <c r="R77" s="79">
        <f>MAX(R8:R73)</f>
        <v>28.002800000000001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44344</v>
      </c>
      <c r="C8" s="65">
        <f>VLOOKUP($A8,'Return Data'!$B$7:$R$2843,4,0)</f>
        <v>10.97</v>
      </c>
      <c r="D8" s="65">
        <f>VLOOKUP($A8,'Return Data'!$B$7:$R$2843,8,0)</f>
        <v>6.6083999999999996</v>
      </c>
      <c r="E8" s="66">
        <f>RANK(D8,D$8:D$15,0)</f>
        <v>1</v>
      </c>
      <c r="F8" s="65">
        <f>VLOOKUP($A8,'Return Data'!$B$7:$R$2843,9,0)</f>
        <v>3.1985000000000001</v>
      </c>
      <c r="G8" s="66">
        <f t="shared" ref="G8" si="0">RANK(F8,F$8:F$15,0)</f>
        <v>6</v>
      </c>
      <c r="H8" s="65">
        <f>VLOOKUP($A8,'Return Data'!$B$7:$R$2843,10,0)</f>
        <v>5.4808000000000003</v>
      </c>
      <c r="I8" s="66">
        <f t="shared" ref="I8" si="1">RANK(H8,H$8:H$15,0)</f>
        <v>6</v>
      </c>
      <c r="J8" s="65"/>
      <c r="K8" s="66"/>
      <c r="L8" s="65"/>
      <c r="M8" s="66"/>
      <c r="N8" s="65"/>
      <c r="O8" s="66"/>
      <c r="P8" s="65">
        <f>VLOOKUP($A8,'Return Data'!$B$7:$R$2843,16,0)</f>
        <v>9.6999999999999993</v>
      </c>
      <c r="Q8" s="67">
        <f>RANK(P8,P$8:P$15,0)</f>
        <v>7</v>
      </c>
    </row>
    <row r="9" spans="1:18" x14ac:dyDescent="0.3">
      <c r="A9" s="63" t="s">
        <v>377</v>
      </c>
      <c r="B9" s="64">
        <f>VLOOKUP($A9,'Return Data'!$B$7:$R$2843,3,0)</f>
        <v>44344</v>
      </c>
      <c r="C9" s="65">
        <f>VLOOKUP($A9,'Return Data'!$B$7:$R$2843,4,0)</f>
        <v>14.5</v>
      </c>
      <c r="D9" s="65">
        <f>VLOOKUP($A9,'Return Data'!$B$7:$R$2843,8,0)</f>
        <v>4.0171999999999999</v>
      </c>
      <c r="E9" s="66">
        <f t="shared" ref="E9:E15" si="2">RANK(D9,D$8:D$15,0)</f>
        <v>6</v>
      </c>
      <c r="F9" s="65">
        <f>VLOOKUP($A9,'Return Data'!$B$7:$R$2843,9,0)</f>
        <v>0.83450000000000002</v>
      </c>
      <c r="G9" s="66">
        <f t="shared" ref="G9" si="3">RANK(F9,F$8:F$15,0)</f>
        <v>8</v>
      </c>
      <c r="H9" s="65">
        <f>VLOOKUP($A9,'Return Data'!$B$7:$R$2843,10,0)</f>
        <v>5.0724999999999998</v>
      </c>
      <c r="I9" s="66">
        <f t="shared" ref="I9" si="4">RANK(H9,H$8:H$15,0)</f>
        <v>7</v>
      </c>
      <c r="J9" s="65">
        <f>VLOOKUP($A9,'Return Data'!$B$7:$R$2843,11,0)</f>
        <v>13.9937</v>
      </c>
      <c r="K9" s="66">
        <f t="shared" ref="K9" si="5">RANK(J9,J$8:J$15,0)</f>
        <v>5</v>
      </c>
      <c r="L9" s="65">
        <f>VLOOKUP($A9,'Return Data'!$B$7:$R$2843,12,0)</f>
        <v>31.221699999999998</v>
      </c>
      <c r="M9" s="66">
        <f t="shared" ref="M9" si="6">RANK(L9,L$8:L$15,0)</f>
        <v>3</v>
      </c>
      <c r="N9" s="65">
        <f>VLOOKUP($A9,'Return Data'!$B$7:$R$2843,13,0)</f>
        <v>53.277000000000001</v>
      </c>
      <c r="O9" s="66">
        <f t="shared" ref="O9" si="7">RANK(N9,N$8:N$15,0)</f>
        <v>3</v>
      </c>
      <c r="P9" s="65">
        <f>VLOOKUP($A9,'Return Data'!$B$7:$R$2843,16,0)</f>
        <v>33.368000000000002</v>
      </c>
      <c r="Q9" s="67">
        <f t="shared" ref="Q9:Q15" si="8">RANK(P9,P$8:P$15,0)</f>
        <v>2</v>
      </c>
    </row>
    <row r="10" spans="1:18" x14ac:dyDescent="0.3">
      <c r="A10" s="63" t="s">
        <v>1965</v>
      </c>
      <c r="B10" s="64">
        <f>VLOOKUP($A10,'Return Data'!$B$7:$R$2843,3,0)</f>
        <v>44344</v>
      </c>
      <c r="C10" s="65">
        <f>VLOOKUP($A10,'Return Data'!$B$7:$R$2843,4,0)</f>
        <v>12.5</v>
      </c>
      <c r="D10" s="65">
        <f>VLOOKUP($A10,'Return Data'!$B$7:$R$2843,8,0)</f>
        <v>4.4276999999999997</v>
      </c>
      <c r="E10" s="66">
        <f t="shared" si="2"/>
        <v>4</v>
      </c>
      <c r="F10" s="65">
        <f>VLOOKUP($A10,'Return Data'!$B$7:$R$2843,9,0)</f>
        <v>4.6901000000000002</v>
      </c>
      <c r="G10" s="66">
        <f t="shared" ref="G10:G15" si="9">RANK(F10,F$8:F$15,0)</f>
        <v>3</v>
      </c>
      <c r="H10" s="65">
        <f>VLOOKUP($A10,'Return Data'!$B$7:$R$2843,10,0)</f>
        <v>8.7903000000000002</v>
      </c>
      <c r="I10" s="66">
        <f t="shared" ref="I10:I15" si="10">RANK(H10,H$8:H$15,0)</f>
        <v>2</v>
      </c>
      <c r="J10" s="65">
        <f>VLOOKUP($A10,'Return Data'!$B$7:$R$2843,11,0)</f>
        <v>16.2791</v>
      </c>
      <c r="K10" s="66">
        <f t="shared" ref="K10:K15" si="11">RANK(J10,J$8:J$15,0)</f>
        <v>4</v>
      </c>
      <c r="L10" s="65"/>
      <c r="M10" s="66"/>
      <c r="N10" s="65"/>
      <c r="O10" s="66"/>
      <c r="P10" s="65">
        <f>VLOOKUP($A10,'Return Data'!$B$7:$R$2843,16,0)</f>
        <v>25</v>
      </c>
      <c r="Q10" s="67">
        <f t="shared" si="8"/>
        <v>3</v>
      </c>
    </row>
    <row r="11" spans="1:18" x14ac:dyDescent="0.3">
      <c r="A11" s="63" t="s">
        <v>1966</v>
      </c>
      <c r="B11" s="64">
        <f>VLOOKUP($A11,'Return Data'!$B$7:$R$2843,3,0)</f>
        <v>44344</v>
      </c>
      <c r="C11" s="65">
        <f>VLOOKUP($A11,'Return Data'!$B$7:$R$2843,4,0)</f>
        <v>10.65</v>
      </c>
      <c r="D11" s="65">
        <f>VLOOKUP($A11,'Return Data'!$B$7:$R$2843,8,0)</f>
        <v>6.5</v>
      </c>
      <c r="E11" s="66">
        <f t="shared" si="2"/>
        <v>2</v>
      </c>
      <c r="F11" s="65">
        <f>VLOOKUP($A11,'Return Data'!$B$7:$R$2843,9,0)</f>
        <v>4.9260999999999999</v>
      </c>
      <c r="G11" s="66">
        <f t="shared" si="9"/>
        <v>2</v>
      </c>
      <c r="H11" s="65"/>
      <c r="I11" s="66"/>
      <c r="J11" s="65"/>
      <c r="K11" s="66"/>
      <c r="L11" s="65"/>
      <c r="M11" s="66"/>
      <c r="N11" s="65"/>
      <c r="O11" s="66"/>
      <c r="P11" s="65">
        <f>VLOOKUP($A11,'Return Data'!$B$7:$R$2843,16,0)</f>
        <v>6.5</v>
      </c>
      <c r="Q11" s="67">
        <f t="shared" si="8"/>
        <v>8</v>
      </c>
    </row>
    <row r="12" spans="1:18" x14ac:dyDescent="0.3">
      <c r="A12" s="63" t="s">
        <v>1968</v>
      </c>
      <c r="B12" s="64">
        <f>VLOOKUP($A12,'Return Data'!$B$7:$R$2843,3,0)</f>
        <v>44344</v>
      </c>
      <c r="C12" s="65">
        <f>VLOOKUP($A12,'Return Data'!$B$7:$R$2843,4,0)</f>
        <v>11.138999999999999</v>
      </c>
      <c r="D12" s="65">
        <f>VLOOKUP($A12,'Return Data'!$B$7:$R$2843,8,0)</f>
        <v>4.1710000000000003</v>
      </c>
      <c r="E12" s="66">
        <f t="shared" si="2"/>
        <v>5</v>
      </c>
      <c r="F12" s="65">
        <f>VLOOKUP($A12,'Return Data'!$B$7:$R$2843,9,0)</f>
        <v>3.5800999999999998</v>
      </c>
      <c r="G12" s="66">
        <f t="shared" si="9"/>
        <v>4</v>
      </c>
      <c r="H12" s="65">
        <f>VLOOKUP($A12,'Return Data'!$B$7:$R$2843,10,0)</f>
        <v>7.9884000000000004</v>
      </c>
      <c r="I12" s="66">
        <f t="shared" si="10"/>
        <v>3</v>
      </c>
      <c r="J12" s="65"/>
      <c r="K12" s="66"/>
      <c r="L12" s="65"/>
      <c r="M12" s="66"/>
      <c r="N12" s="65"/>
      <c r="O12" s="66"/>
      <c r="P12" s="65">
        <f>VLOOKUP($A12,'Return Data'!$B$7:$R$2843,16,0)</f>
        <v>11.39</v>
      </c>
      <c r="Q12" s="67">
        <f t="shared" si="8"/>
        <v>6</v>
      </c>
    </row>
    <row r="13" spans="1:18" x14ac:dyDescent="0.3">
      <c r="A13" s="63" t="s">
        <v>1971</v>
      </c>
      <c r="B13" s="64">
        <f>VLOOKUP($A13,'Return Data'!$B$7:$R$2843,3,0)</f>
        <v>44344</v>
      </c>
      <c r="C13" s="65">
        <f>VLOOKUP($A13,'Return Data'!$B$7:$R$2843,4,0)</f>
        <v>15.027799999999999</v>
      </c>
      <c r="D13" s="65">
        <f>VLOOKUP($A13,'Return Data'!$B$7:$R$2843,8,0)</f>
        <v>1.6161000000000001</v>
      </c>
      <c r="E13" s="66">
        <f t="shared" si="2"/>
        <v>8</v>
      </c>
      <c r="F13" s="65">
        <f>VLOOKUP($A13,'Return Data'!$B$7:$R$2843,9,0)</f>
        <v>5.4359999999999999</v>
      </c>
      <c r="G13" s="66">
        <f t="shared" si="9"/>
        <v>1</v>
      </c>
      <c r="H13" s="65">
        <f>VLOOKUP($A13,'Return Data'!$B$7:$R$2843,10,0)</f>
        <v>17.7257</v>
      </c>
      <c r="I13" s="66">
        <f t="shared" si="10"/>
        <v>1</v>
      </c>
      <c r="J13" s="65">
        <f>VLOOKUP($A13,'Return Data'!$B$7:$R$2843,11,0)</f>
        <v>41.819899999999997</v>
      </c>
      <c r="K13" s="66">
        <f t="shared" ref="K13" si="12">RANK(J13,J$8:J$15,0)</f>
        <v>1</v>
      </c>
      <c r="L13" s="65"/>
      <c r="M13" s="66"/>
      <c r="N13" s="65"/>
      <c r="O13" s="66"/>
      <c r="P13" s="65">
        <f>VLOOKUP($A13,'Return Data'!$B$7:$R$2843,16,0)</f>
        <v>50.277999999999999</v>
      </c>
      <c r="Q13" s="67">
        <f t="shared" si="8"/>
        <v>1</v>
      </c>
    </row>
    <row r="14" spans="1:18" x14ac:dyDescent="0.3">
      <c r="A14" s="63" t="s">
        <v>49</v>
      </c>
      <c r="B14" s="64">
        <f>VLOOKUP($A14,'Return Data'!$B$7:$R$2843,3,0)</f>
        <v>44344</v>
      </c>
      <c r="C14" s="65">
        <f>VLOOKUP($A14,'Return Data'!$B$7:$R$2843,4,0)</f>
        <v>15.11</v>
      </c>
      <c r="D14" s="65">
        <f>VLOOKUP($A14,'Return Data'!$B$7:$R$2843,8,0)</f>
        <v>3.9201999999999999</v>
      </c>
      <c r="E14" s="66">
        <f t="shared" si="2"/>
        <v>7</v>
      </c>
      <c r="F14" s="65">
        <f>VLOOKUP($A14,'Return Data'!$B$7:$R$2843,9,0)</f>
        <v>2.1636000000000002</v>
      </c>
      <c r="G14" s="66">
        <f t="shared" si="9"/>
        <v>7</v>
      </c>
      <c r="H14" s="65">
        <f>VLOOKUP($A14,'Return Data'!$B$7:$R$2843,10,0)</f>
        <v>6.1840999999999999</v>
      </c>
      <c r="I14" s="66">
        <f t="shared" si="10"/>
        <v>4</v>
      </c>
      <c r="J14" s="65">
        <f>VLOOKUP($A14,'Return Data'!$B$7:$R$2843,11,0)</f>
        <v>20.206800000000001</v>
      </c>
      <c r="K14" s="66">
        <f t="shared" si="11"/>
        <v>2</v>
      </c>
      <c r="L14" s="65">
        <f>VLOOKUP($A14,'Return Data'!$B$7:$R$2843,12,0)</f>
        <v>36.742100000000001</v>
      </c>
      <c r="M14" s="66">
        <f t="shared" ref="M14:M15" si="13">RANK(L14,L$8:L$15,0)</f>
        <v>1</v>
      </c>
      <c r="N14" s="65">
        <f>VLOOKUP($A14,'Return Data'!$B$7:$R$2843,13,0)</f>
        <v>68.826800000000006</v>
      </c>
      <c r="O14" s="66">
        <f t="shared" ref="O14:O15" si="14">RANK(N14,N$8:N$15,0)</f>
        <v>1</v>
      </c>
      <c r="P14" s="65">
        <f>VLOOKUP($A14,'Return Data'!$B$7:$R$2843,16,0)</f>
        <v>24.5608</v>
      </c>
      <c r="Q14" s="67">
        <f t="shared" si="8"/>
        <v>4</v>
      </c>
    </row>
    <row r="15" spans="1:18" x14ac:dyDescent="0.3">
      <c r="A15" s="63" t="s">
        <v>50</v>
      </c>
      <c r="B15" s="64">
        <f>VLOOKUP($A15,'Return Data'!$B$7:$R$2843,3,0)</f>
        <v>44344</v>
      </c>
      <c r="C15" s="65">
        <f>VLOOKUP($A15,'Return Data'!$B$7:$R$2843,4,0)</f>
        <v>151.04320000000001</v>
      </c>
      <c r="D15" s="65">
        <f>VLOOKUP($A15,'Return Data'!$B$7:$R$2843,8,0)</f>
        <v>4.8284000000000002</v>
      </c>
      <c r="E15" s="66">
        <f t="shared" si="2"/>
        <v>3</v>
      </c>
      <c r="F15" s="65">
        <f>VLOOKUP($A15,'Return Data'!$B$7:$R$2843,9,0)</f>
        <v>3.4611999999999998</v>
      </c>
      <c r="G15" s="66">
        <f t="shared" si="9"/>
        <v>5</v>
      </c>
      <c r="H15" s="65">
        <f>VLOOKUP($A15,'Return Data'!$B$7:$R$2843,10,0)</f>
        <v>5.5957999999999997</v>
      </c>
      <c r="I15" s="66">
        <f t="shared" si="10"/>
        <v>5</v>
      </c>
      <c r="J15" s="65">
        <f>VLOOKUP($A15,'Return Data'!$B$7:$R$2843,11,0)</f>
        <v>18.887899999999998</v>
      </c>
      <c r="K15" s="66">
        <f t="shared" si="11"/>
        <v>3</v>
      </c>
      <c r="L15" s="65">
        <f>VLOOKUP($A15,'Return Data'!$B$7:$R$2843,12,0)</f>
        <v>32.025100000000002</v>
      </c>
      <c r="M15" s="66">
        <f t="shared" si="13"/>
        <v>2</v>
      </c>
      <c r="N15" s="65">
        <f>VLOOKUP($A15,'Return Data'!$B$7:$R$2843,13,0)</f>
        <v>61.414099999999998</v>
      </c>
      <c r="O15" s="66">
        <f t="shared" si="14"/>
        <v>2</v>
      </c>
      <c r="P15" s="65">
        <f>VLOOKUP($A15,'Return Data'!$B$7:$R$2843,16,0)</f>
        <v>14.5419</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4.5111249999999998</v>
      </c>
      <c r="E17" s="74"/>
      <c r="F17" s="75">
        <f>AVERAGE(F8:F15)</f>
        <v>3.5362625000000003</v>
      </c>
      <c r="G17" s="74"/>
      <c r="H17" s="75">
        <f>AVERAGE(H8:H15)</f>
        <v>8.1196571428571414</v>
      </c>
      <c r="I17" s="74"/>
      <c r="J17" s="75">
        <f>AVERAGE(J8:J15)</f>
        <v>22.237479999999998</v>
      </c>
      <c r="K17" s="74"/>
      <c r="L17" s="75">
        <f>AVERAGE(L8:L15)</f>
        <v>33.329633333333334</v>
      </c>
      <c r="M17" s="74"/>
      <c r="N17" s="75">
        <f>AVERAGE(N8:N15)</f>
        <v>61.17263333333333</v>
      </c>
      <c r="O17" s="74"/>
      <c r="P17" s="75">
        <f>AVERAGE(P8:P15)</f>
        <v>21.917337499999999</v>
      </c>
      <c r="Q17" s="76"/>
    </row>
    <row r="18" spans="1:17" ht="15" customHeight="1" x14ac:dyDescent="0.3">
      <c r="A18" s="73" t="s">
        <v>28</v>
      </c>
      <c r="B18" s="74"/>
      <c r="C18" s="74"/>
      <c r="D18" s="75">
        <f>MIN(D8:D15)</f>
        <v>1.6161000000000001</v>
      </c>
      <c r="E18" s="74"/>
      <c r="F18" s="75">
        <f>MIN(F8:F15)</f>
        <v>0.83450000000000002</v>
      </c>
      <c r="G18" s="74"/>
      <c r="H18" s="75">
        <f>MIN(H8:H15)</f>
        <v>5.0724999999999998</v>
      </c>
      <c r="I18" s="74"/>
      <c r="J18" s="75">
        <f>MIN(J8:J15)</f>
        <v>13.9937</v>
      </c>
      <c r="K18" s="74"/>
      <c r="L18" s="75">
        <f>MIN(L8:L15)</f>
        <v>31.221699999999998</v>
      </c>
      <c r="M18" s="74"/>
      <c r="N18" s="75">
        <f>MIN(N8:N15)</f>
        <v>53.277000000000001</v>
      </c>
      <c r="O18" s="74"/>
      <c r="P18" s="75">
        <f>MIN(P8:P15)</f>
        <v>6.5</v>
      </c>
      <c r="Q18" s="76"/>
    </row>
    <row r="19" spans="1:17" ht="15" thickBot="1" x14ac:dyDescent="0.35">
      <c r="A19" s="77" t="s">
        <v>29</v>
      </c>
      <c r="B19" s="78"/>
      <c r="C19" s="78"/>
      <c r="D19" s="79">
        <f>MAX(D8:D15)</f>
        <v>6.6083999999999996</v>
      </c>
      <c r="E19" s="78"/>
      <c r="F19" s="79">
        <f>MAX(F8:F15)</f>
        <v>5.4359999999999999</v>
      </c>
      <c r="G19" s="78"/>
      <c r="H19" s="79">
        <f>MAX(H8:H15)</f>
        <v>17.7257</v>
      </c>
      <c r="I19" s="78"/>
      <c r="J19" s="79">
        <f>MAX(J8:J15)</f>
        <v>41.819899999999997</v>
      </c>
      <c r="K19" s="78"/>
      <c r="L19" s="79">
        <f>MAX(L8:L15)</f>
        <v>36.742100000000001</v>
      </c>
      <c r="M19" s="78"/>
      <c r="N19" s="79">
        <f>MAX(N8:N15)</f>
        <v>68.826800000000006</v>
      </c>
      <c r="O19" s="78"/>
      <c r="P19" s="79">
        <f>MAX(P8:P15)</f>
        <v>50.277999999999999</v>
      </c>
      <c r="Q19" s="80"/>
    </row>
    <row r="20" spans="1:17" x14ac:dyDescent="0.3">
      <c r="A20" s="112" t="s">
        <v>432</v>
      </c>
    </row>
    <row r="21" spans="1:17" x14ac:dyDescent="0.3">
      <c r="A21" s="14" t="s">
        <v>340</v>
      </c>
    </row>
    <row r="22" spans="1:17" x14ac:dyDescent="0.3">
      <c r="A22" s="112"/>
    </row>
  </sheetData>
  <sheetProtection algorithmName="SHA-512" hashValue="9tdnP5rUW+d4klrFvFBioHIV5OrdqpQMx1jcshayA/KZuxlnbk+TVBQ77OH9lqhE0TE7jDf5M8a+qNMK74YsUA==" saltValue="g5H+caH8L7B6fvmPdEuLa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44344</v>
      </c>
      <c r="C8" s="65">
        <f>VLOOKUP($A8,'Return Data'!$B$7:$R$2843,4,0)</f>
        <v>10.88</v>
      </c>
      <c r="D8" s="65">
        <f>VLOOKUP($A8,'Return Data'!$B$7:$R$2843,8,0)</f>
        <v>6.5621999999999998</v>
      </c>
      <c r="E8" s="66">
        <f>RANK(D8,D$8:D$16,0)</f>
        <v>1</v>
      </c>
      <c r="F8" s="65">
        <f>VLOOKUP($A8,'Return Data'!$B$7:$R$2843,9,0)</f>
        <v>3.0303</v>
      </c>
      <c r="G8" s="66">
        <f>RANK(F8,F$8:F$16,0)</f>
        <v>7</v>
      </c>
      <c r="H8" s="65">
        <f>VLOOKUP($A8,'Return Data'!$B$7:$R$2843,10,0)</f>
        <v>5.0193000000000003</v>
      </c>
      <c r="I8" s="66">
        <f>RANK(H8,H$8:H$16,0)</f>
        <v>7</v>
      </c>
      <c r="J8" s="65"/>
      <c r="K8" s="66"/>
      <c r="L8" s="65"/>
      <c r="M8" s="66"/>
      <c r="N8" s="65"/>
      <c r="O8" s="66"/>
      <c r="P8" s="65">
        <f>VLOOKUP($A8,'Return Data'!$B$7:$R$2843,16,0)</f>
        <v>8.8000000000000007</v>
      </c>
      <c r="Q8" s="67">
        <f>RANK(P8,P$8:P$16,0)</f>
        <v>8</v>
      </c>
    </row>
    <row r="9" spans="1:17" x14ac:dyDescent="0.3">
      <c r="A9" s="63" t="s">
        <v>379</v>
      </c>
      <c r="B9" s="64">
        <f>VLOOKUP($A9,'Return Data'!$B$7:$R$2843,3,0)</f>
        <v>44344</v>
      </c>
      <c r="C9" s="65">
        <f>VLOOKUP($A9,'Return Data'!$B$7:$R$2843,4,0)</f>
        <v>14.2</v>
      </c>
      <c r="D9" s="65">
        <f>VLOOKUP($A9,'Return Data'!$B$7:$R$2843,8,0)</f>
        <v>3.9531000000000001</v>
      </c>
      <c r="E9" s="66">
        <f t="shared" ref="E9:E16" si="0">RANK(D9,D$8:D$16,0)</f>
        <v>7</v>
      </c>
      <c r="F9" s="65">
        <f>VLOOKUP($A9,'Return Data'!$B$7:$R$2843,9,0)</f>
        <v>0.70920000000000005</v>
      </c>
      <c r="G9" s="66">
        <f t="shared" ref="G9:G16" si="1">RANK(F9,F$8:F$16,0)</f>
        <v>9</v>
      </c>
      <c r="H9" s="65">
        <f>VLOOKUP($A9,'Return Data'!$B$7:$R$2843,10,0)</f>
        <v>4.6425999999999998</v>
      </c>
      <c r="I9" s="66">
        <f t="shared" ref="I9:I16" si="2">RANK(H9,H$8:H$16,0)</f>
        <v>8</v>
      </c>
      <c r="J9" s="65">
        <f>VLOOKUP($A9,'Return Data'!$B$7:$R$2843,11,0)</f>
        <v>13.0573</v>
      </c>
      <c r="K9" s="66">
        <f t="shared" ref="K9:K16" si="3">RANK(J9,J$8:J$16,0)</f>
        <v>5</v>
      </c>
      <c r="L9" s="65">
        <f>VLOOKUP($A9,'Return Data'!$B$7:$R$2843,12,0)</f>
        <v>29.562000000000001</v>
      </c>
      <c r="M9" s="66">
        <f t="shared" ref="M9:M16" si="4">RANK(L9,L$8:L$16,0)</f>
        <v>3</v>
      </c>
      <c r="N9" s="65">
        <f>VLOOKUP($A9,'Return Data'!$B$7:$R$2843,13,0)</f>
        <v>50.903300000000002</v>
      </c>
      <c r="O9" s="66">
        <f t="shared" ref="O9:O16" si="5">RANK(N9,N$8:N$16,0)</f>
        <v>3</v>
      </c>
      <c r="P9" s="65">
        <f>VLOOKUP($A9,'Return Data'!$B$7:$R$2843,16,0)</f>
        <v>31.224599999999999</v>
      </c>
      <c r="Q9" s="67">
        <f t="shared" ref="Q9:Q16" si="6">RANK(P9,P$8:P$16,0)</f>
        <v>2</v>
      </c>
    </row>
    <row r="10" spans="1:17" x14ac:dyDescent="0.3">
      <c r="A10" s="63" t="s">
        <v>1964</v>
      </c>
      <c r="B10" s="64">
        <f>VLOOKUP($A10,'Return Data'!$B$7:$R$2843,3,0)</f>
        <v>44344</v>
      </c>
      <c r="C10" s="65">
        <f>VLOOKUP($A10,'Return Data'!$B$7:$R$2843,4,0)</f>
        <v>12.37</v>
      </c>
      <c r="D10" s="65">
        <f>VLOOKUP($A10,'Return Data'!$B$7:$R$2843,8,0)</f>
        <v>4.3882000000000003</v>
      </c>
      <c r="E10" s="66">
        <f t="shared" si="0"/>
        <v>5</v>
      </c>
      <c r="F10" s="65">
        <f>VLOOKUP($A10,'Return Data'!$B$7:$R$2843,9,0)</f>
        <v>4.6531000000000002</v>
      </c>
      <c r="G10" s="66">
        <f t="shared" si="1"/>
        <v>3</v>
      </c>
      <c r="H10" s="65">
        <f>VLOOKUP($A10,'Return Data'!$B$7:$R$2843,10,0)</f>
        <v>8.4137000000000004</v>
      </c>
      <c r="I10" s="66">
        <f t="shared" ref="I10" si="7">RANK(H10,H$8:H$16,0)</f>
        <v>2</v>
      </c>
      <c r="J10" s="65">
        <f>VLOOKUP($A10,'Return Data'!$B$7:$R$2843,11,0)</f>
        <v>15.3918</v>
      </c>
      <c r="K10" s="66">
        <f t="shared" ref="K10" si="8">RANK(J10,J$8:J$16,0)</f>
        <v>4</v>
      </c>
      <c r="L10" s="65"/>
      <c r="M10" s="66"/>
      <c r="N10" s="65"/>
      <c r="O10" s="66"/>
      <c r="P10" s="65">
        <f>VLOOKUP($A10,'Return Data'!$B$7:$R$2843,16,0)</f>
        <v>23.7</v>
      </c>
      <c r="Q10" s="67">
        <f t="shared" si="6"/>
        <v>4</v>
      </c>
    </row>
    <row r="11" spans="1:17" x14ac:dyDescent="0.3">
      <c r="A11" s="63" t="s">
        <v>1967</v>
      </c>
      <c r="B11" s="64">
        <f>VLOOKUP($A11,'Return Data'!$B$7:$R$2843,3,0)</f>
        <v>44344</v>
      </c>
      <c r="C11" s="65">
        <f>VLOOKUP($A11,'Return Data'!$B$7:$R$2843,4,0)</f>
        <v>10.61</v>
      </c>
      <c r="D11" s="65">
        <f>VLOOKUP($A11,'Return Data'!$B$7:$R$2843,8,0)</f>
        <v>6.4192999999999998</v>
      </c>
      <c r="E11" s="66">
        <f t="shared" si="0"/>
        <v>2</v>
      </c>
      <c r="F11" s="65">
        <f>VLOOKUP($A11,'Return Data'!$B$7:$R$2843,9,0)</f>
        <v>4.7384000000000004</v>
      </c>
      <c r="G11" s="66">
        <f t="shared" ref="G11" si="9">RANK(F11,F$8:F$16,0)</f>
        <v>2</v>
      </c>
      <c r="H11" s="65"/>
      <c r="I11" s="66"/>
      <c r="J11" s="65"/>
      <c r="K11" s="66"/>
      <c r="L11" s="65"/>
      <c r="M11" s="66"/>
      <c r="N11" s="65"/>
      <c r="O11" s="66"/>
      <c r="P11" s="65">
        <f>VLOOKUP($A11,'Return Data'!$B$7:$R$2843,16,0)</f>
        <v>6.1</v>
      </c>
      <c r="Q11" s="67">
        <f t="shared" si="6"/>
        <v>9</v>
      </c>
    </row>
    <row r="12" spans="1:17" x14ac:dyDescent="0.3">
      <c r="A12" s="63" t="s">
        <v>1969</v>
      </c>
      <c r="B12" s="64">
        <f>VLOOKUP($A12,'Return Data'!$B$7:$R$2843,3,0)</f>
        <v>44344</v>
      </c>
      <c r="C12" s="65">
        <f>VLOOKUP($A12,'Return Data'!$B$7:$R$2843,4,0)</f>
        <v>11.045999999999999</v>
      </c>
      <c r="D12" s="65">
        <f>VLOOKUP($A12,'Return Data'!$B$7:$R$2843,8,0)</f>
        <v>4.0994999999999999</v>
      </c>
      <c r="E12" s="66">
        <f t="shared" si="0"/>
        <v>6</v>
      </c>
      <c r="F12" s="65">
        <f>VLOOKUP($A12,'Return Data'!$B$7:$R$2843,9,0)</f>
        <v>3.427</v>
      </c>
      <c r="G12" s="66">
        <f t="shared" si="1"/>
        <v>5</v>
      </c>
      <c r="H12" s="65">
        <f>VLOOKUP($A12,'Return Data'!$B$7:$R$2843,10,0)</f>
        <v>7.5035999999999996</v>
      </c>
      <c r="I12" s="66">
        <f t="shared" si="2"/>
        <v>3</v>
      </c>
      <c r="J12" s="65"/>
      <c r="K12" s="66"/>
      <c r="L12" s="65"/>
      <c r="M12" s="66"/>
      <c r="N12" s="65"/>
      <c r="O12" s="66"/>
      <c r="P12" s="65">
        <f>VLOOKUP($A12,'Return Data'!$B$7:$R$2843,16,0)</f>
        <v>10.46</v>
      </c>
      <c r="Q12" s="67">
        <f t="shared" si="6"/>
        <v>7</v>
      </c>
    </row>
    <row r="13" spans="1:17" x14ac:dyDescent="0.3">
      <c r="A13" s="63" t="s">
        <v>1970</v>
      </c>
      <c r="B13" s="64">
        <f>VLOOKUP($A13,'Return Data'!$B$7:$R$2843,3,0)</f>
        <v>44344</v>
      </c>
      <c r="C13" s="65">
        <f>VLOOKUP($A13,'Return Data'!$B$7:$R$2843,4,0)</f>
        <v>26.265999999999998</v>
      </c>
      <c r="D13" s="65">
        <f>VLOOKUP($A13,'Return Data'!$B$7:$R$2843,8,0)</f>
        <v>4.8125</v>
      </c>
      <c r="E13" s="66">
        <f t="shared" si="0"/>
        <v>3</v>
      </c>
      <c r="F13" s="65">
        <f>VLOOKUP($A13,'Return Data'!$B$7:$R$2843,9,0)</f>
        <v>3.6175000000000002</v>
      </c>
      <c r="G13" s="66">
        <f t="shared" si="1"/>
        <v>4</v>
      </c>
      <c r="H13" s="65">
        <f>VLOOKUP($A13,'Return Data'!$B$7:$R$2843,10,0)</f>
        <v>7.1950000000000003</v>
      </c>
      <c r="I13" s="66">
        <f t="shared" si="2"/>
        <v>4</v>
      </c>
      <c r="J13" s="65"/>
      <c r="K13" s="66"/>
      <c r="L13" s="65"/>
      <c r="M13" s="66"/>
      <c r="N13" s="65"/>
      <c r="O13" s="66"/>
      <c r="P13" s="65">
        <f>VLOOKUP($A13,'Return Data'!$B$7:$R$2843,16,0)</f>
        <v>17.758400000000002</v>
      </c>
      <c r="Q13" s="67">
        <f t="shared" si="6"/>
        <v>5</v>
      </c>
    </row>
    <row r="14" spans="1:17" x14ac:dyDescent="0.3">
      <c r="A14" s="63" t="s">
        <v>1972</v>
      </c>
      <c r="B14" s="64">
        <f>VLOOKUP($A14,'Return Data'!$B$7:$R$2843,3,0)</f>
        <v>44344</v>
      </c>
      <c r="C14" s="65">
        <f>VLOOKUP($A14,'Return Data'!$B$7:$R$2843,4,0)</f>
        <v>14.919499999999999</v>
      </c>
      <c r="D14" s="65">
        <f>VLOOKUP($A14,'Return Data'!$B$7:$R$2843,8,0)</f>
        <v>1.5712999999999999</v>
      </c>
      <c r="E14" s="66">
        <f t="shared" si="0"/>
        <v>9</v>
      </c>
      <c r="F14" s="65">
        <f>VLOOKUP($A14,'Return Data'!$B$7:$R$2843,9,0)</f>
        <v>5.3495999999999997</v>
      </c>
      <c r="G14" s="66">
        <f t="shared" si="1"/>
        <v>1</v>
      </c>
      <c r="H14" s="65">
        <f>VLOOKUP($A14,'Return Data'!$B$7:$R$2843,10,0)</f>
        <v>17.372900000000001</v>
      </c>
      <c r="I14" s="66">
        <f t="shared" si="2"/>
        <v>1</v>
      </c>
      <c r="J14" s="65">
        <f>VLOOKUP($A14,'Return Data'!$B$7:$R$2843,11,0)</f>
        <v>40.900199999999998</v>
      </c>
      <c r="K14" s="66">
        <f t="shared" ref="K14" si="10">RANK(J14,J$8:J$16,0)</f>
        <v>1</v>
      </c>
      <c r="L14" s="65"/>
      <c r="M14" s="66"/>
      <c r="N14" s="65"/>
      <c r="O14" s="66"/>
      <c r="P14" s="65">
        <f>VLOOKUP($A14,'Return Data'!$B$7:$R$2843,16,0)</f>
        <v>49.195</v>
      </c>
      <c r="Q14" s="67">
        <f t="shared" si="6"/>
        <v>1</v>
      </c>
    </row>
    <row r="15" spans="1:17" x14ac:dyDescent="0.3">
      <c r="A15" s="63" t="s">
        <v>51</v>
      </c>
      <c r="B15" s="64">
        <f>VLOOKUP($A15,'Return Data'!$B$7:$R$2843,3,0)</f>
        <v>44344</v>
      </c>
      <c r="C15" s="65">
        <f>VLOOKUP($A15,'Return Data'!$B$7:$R$2843,4,0)</f>
        <v>14.93</v>
      </c>
      <c r="D15" s="65">
        <f>VLOOKUP($A15,'Return Data'!$B$7:$R$2843,8,0)</f>
        <v>3.8248000000000002</v>
      </c>
      <c r="E15" s="66">
        <f t="shared" si="0"/>
        <v>8</v>
      </c>
      <c r="F15" s="65">
        <f>VLOOKUP($A15,'Return Data'!$B$7:$R$2843,9,0)</f>
        <v>2.1204000000000001</v>
      </c>
      <c r="G15" s="66">
        <f t="shared" si="1"/>
        <v>8</v>
      </c>
      <c r="H15" s="65">
        <f>VLOOKUP($A15,'Return Data'!$B$7:$R$2843,10,0)</f>
        <v>5.9617000000000004</v>
      </c>
      <c r="I15" s="66">
        <f t="shared" si="2"/>
        <v>5</v>
      </c>
      <c r="J15" s="65">
        <f>VLOOKUP($A15,'Return Data'!$B$7:$R$2843,11,0)</f>
        <v>19.7273</v>
      </c>
      <c r="K15" s="66">
        <f t="shared" si="3"/>
        <v>2</v>
      </c>
      <c r="L15" s="65">
        <f>VLOOKUP($A15,'Return Data'!$B$7:$R$2843,12,0)</f>
        <v>35.8508</v>
      </c>
      <c r="M15" s="66">
        <f t="shared" si="4"/>
        <v>1</v>
      </c>
      <c r="N15" s="65">
        <f>VLOOKUP($A15,'Return Data'!$B$7:$R$2843,13,0)</f>
        <v>67.564499999999995</v>
      </c>
      <c r="O15" s="66">
        <f t="shared" si="5"/>
        <v>1</v>
      </c>
      <c r="P15" s="65">
        <f>VLOOKUP($A15,'Return Data'!$B$7:$R$2843,16,0)</f>
        <v>23.768999999999998</v>
      </c>
      <c r="Q15" s="67">
        <f t="shared" si="6"/>
        <v>3</v>
      </c>
    </row>
    <row r="16" spans="1:17" x14ac:dyDescent="0.3">
      <c r="A16" s="63" t="s">
        <v>52</v>
      </c>
      <c r="B16" s="64">
        <f>VLOOKUP($A16,'Return Data'!$B$7:$R$2843,3,0)</f>
        <v>44344</v>
      </c>
      <c r="C16" s="65">
        <f>VLOOKUP($A16,'Return Data'!$B$7:$R$2843,4,0)</f>
        <v>625.00009000627995</v>
      </c>
      <c r="D16" s="65">
        <f>VLOOKUP($A16,'Return Data'!$B$7:$R$2843,8,0)</f>
        <v>4.7949999999999999</v>
      </c>
      <c r="E16" s="66">
        <f t="shared" si="0"/>
        <v>4</v>
      </c>
      <c r="F16" s="65">
        <f>VLOOKUP($A16,'Return Data'!$B$7:$R$2843,9,0)</f>
        <v>3.3904999999999998</v>
      </c>
      <c r="G16" s="66">
        <f t="shared" si="1"/>
        <v>6</v>
      </c>
      <c r="H16" s="65">
        <f>VLOOKUP($A16,'Return Data'!$B$7:$R$2843,10,0)</f>
        <v>5.3792999999999997</v>
      </c>
      <c r="I16" s="66">
        <f t="shared" si="2"/>
        <v>6</v>
      </c>
      <c r="J16" s="65">
        <f>VLOOKUP($A16,'Return Data'!$B$7:$R$2843,11,0)</f>
        <v>18.403099999999998</v>
      </c>
      <c r="K16" s="66">
        <f t="shared" si="3"/>
        <v>3</v>
      </c>
      <c r="L16" s="65">
        <f>VLOOKUP($A16,'Return Data'!$B$7:$R$2843,12,0)</f>
        <v>31.243600000000001</v>
      </c>
      <c r="M16" s="66">
        <f t="shared" si="4"/>
        <v>2</v>
      </c>
      <c r="N16" s="65">
        <f>VLOOKUP($A16,'Return Data'!$B$7:$R$2843,13,0)</f>
        <v>60.152799999999999</v>
      </c>
      <c r="O16" s="66">
        <f t="shared" si="5"/>
        <v>2</v>
      </c>
      <c r="P16" s="65">
        <f>VLOOKUP($A16,'Return Data'!$B$7:$R$2843,16,0)</f>
        <v>14.558400000000001</v>
      </c>
      <c r="Q16" s="67">
        <f t="shared" si="6"/>
        <v>6</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4.4917666666666669</v>
      </c>
      <c r="E18" s="74"/>
      <c r="F18" s="75">
        <f>AVERAGE(F8:F16)</f>
        <v>3.4484444444444442</v>
      </c>
      <c r="G18" s="74"/>
      <c r="H18" s="75">
        <f>AVERAGE(H8:H16)</f>
        <v>7.6860125000000004</v>
      </c>
      <c r="I18" s="74"/>
      <c r="J18" s="75">
        <f>AVERAGE(J8:J16)</f>
        <v>21.495939999999997</v>
      </c>
      <c r="K18" s="74"/>
      <c r="L18" s="75">
        <f>AVERAGE(L8:L16)</f>
        <v>32.218800000000002</v>
      </c>
      <c r="M18" s="74"/>
      <c r="N18" s="75">
        <f>AVERAGE(N8:N16)</f>
        <v>59.540199999999999</v>
      </c>
      <c r="O18" s="74"/>
      <c r="P18" s="75">
        <f>AVERAGE(P8:P16)</f>
        <v>20.618377777777777</v>
      </c>
      <c r="Q18" s="76"/>
    </row>
    <row r="19" spans="1:17" x14ac:dyDescent="0.3">
      <c r="A19" s="73" t="s">
        <v>28</v>
      </c>
      <c r="B19" s="74"/>
      <c r="C19" s="74"/>
      <c r="D19" s="75">
        <f>MIN(D8:D16)</f>
        <v>1.5712999999999999</v>
      </c>
      <c r="E19" s="74"/>
      <c r="F19" s="75">
        <f>MIN(F8:F16)</f>
        <v>0.70920000000000005</v>
      </c>
      <c r="G19" s="74"/>
      <c r="H19" s="75">
        <f>MIN(H8:H16)</f>
        <v>4.6425999999999998</v>
      </c>
      <c r="I19" s="74"/>
      <c r="J19" s="75">
        <f>MIN(J8:J16)</f>
        <v>13.0573</v>
      </c>
      <c r="K19" s="74"/>
      <c r="L19" s="75">
        <f>MIN(L8:L16)</f>
        <v>29.562000000000001</v>
      </c>
      <c r="M19" s="74"/>
      <c r="N19" s="75">
        <f>MIN(N8:N16)</f>
        <v>50.903300000000002</v>
      </c>
      <c r="O19" s="74"/>
      <c r="P19" s="75">
        <f>MIN(P8:P16)</f>
        <v>6.1</v>
      </c>
      <c r="Q19" s="76"/>
    </row>
    <row r="20" spans="1:17" ht="15" thickBot="1" x14ac:dyDescent="0.35">
      <c r="A20" s="77" t="s">
        <v>29</v>
      </c>
      <c r="B20" s="78"/>
      <c r="C20" s="78"/>
      <c r="D20" s="79">
        <f>MAX(D8:D16)</f>
        <v>6.5621999999999998</v>
      </c>
      <c r="E20" s="78"/>
      <c r="F20" s="79">
        <f>MAX(F8:F16)</f>
        <v>5.3495999999999997</v>
      </c>
      <c r="G20" s="78"/>
      <c r="H20" s="79">
        <f>MAX(H8:H16)</f>
        <v>17.372900000000001</v>
      </c>
      <c r="I20" s="78"/>
      <c r="J20" s="79">
        <f>MAX(J8:J16)</f>
        <v>40.900199999999998</v>
      </c>
      <c r="K20" s="78"/>
      <c r="L20" s="79">
        <f>MAX(L8:L16)</f>
        <v>35.8508</v>
      </c>
      <c r="M20" s="78"/>
      <c r="N20" s="79">
        <f>MAX(N8:N16)</f>
        <v>67.564499999999995</v>
      </c>
      <c r="O20" s="78"/>
      <c r="P20" s="79">
        <f>MAX(P8:P16)</f>
        <v>49.195</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44344</v>
      </c>
      <c r="C8" s="65">
        <f>VLOOKUP($A8,'Return Data'!$B$7:$R$2843,4,0)</f>
        <v>38.955199999999998</v>
      </c>
      <c r="D8" s="65">
        <f>VLOOKUP($A8,'Return Data'!$B$7:$R$2843,9,0)</f>
        <v>7.4852999999999996</v>
      </c>
      <c r="E8" s="66">
        <f t="shared" ref="E8:E33" si="0">RANK(D8,D$8:D$33,0)</f>
        <v>7</v>
      </c>
      <c r="F8" s="65">
        <f>VLOOKUP($A8,'Return Data'!$B$7:$R$2843,10,0)</f>
        <v>8.3680000000000003</v>
      </c>
      <c r="G8" s="66">
        <f t="shared" ref="G8:G33" si="1">RANK(F8,F$8:F$33,0)</f>
        <v>8</v>
      </c>
      <c r="H8" s="65">
        <f>VLOOKUP($A8,'Return Data'!$B$7:$R$2843,11,0)</f>
        <v>4.4348999999999998</v>
      </c>
      <c r="I8" s="66">
        <f t="shared" ref="I8:I33" si="2">RANK(H8,H$8:H$33,0)</f>
        <v>5</v>
      </c>
      <c r="J8" s="65">
        <f>VLOOKUP($A8,'Return Data'!$B$7:$R$2843,12,0)</f>
        <v>8.2578999999999994</v>
      </c>
      <c r="K8" s="66">
        <f t="shared" ref="K8:K33" si="3">RANK(J8,J$8:J$33,0)</f>
        <v>2</v>
      </c>
      <c r="L8" s="65">
        <f>VLOOKUP($A8,'Return Data'!$B$7:$R$2843,13,0)</f>
        <v>9.9358000000000004</v>
      </c>
      <c r="M8" s="66">
        <f t="shared" ref="M8:M33" si="4">RANK(L8,L$8:L$33,0)</f>
        <v>4</v>
      </c>
      <c r="N8" s="65">
        <f>VLOOKUP($A8,'Return Data'!$B$7:$R$2843,17,0)</f>
        <v>9.4008000000000003</v>
      </c>
      <c r="O8" s="66">
        <f t="shared" ref="O8:O24" si="5">RANK(N8,N$8:N$33,0)</f>
        <v>3</v>
      </c>
      <c r="P8" s="65">
        <f>VLOOKUP($A8,'Return Data'!$B$7:$R$2843,14,0)</f>
        <v>9.4418000000000006</v>
      </c>
      <c r="Q8" s="66">
        <f t="shared" ref="Q8:Q24" si="6">RANK(P8,P$8:P$33,0)</f>
        <v>2</v>
      </c>
      <c r="R8" s="65">
        <f>VLOOKUP($A8,'Return Data'!$B$7:$R$2843,16,0)</f>
        <v>9.4699000000000009</v>
      </c>
      <c r="S8" s="67">
        <f t="shared" ref="S8:S33" si="7">RANK(R8,R$8:R$33,0)</f>
        <v>1</v>
      </c>
    </row>
    <row r="9" spans="1:19" x14ac:dyDescent="0.3">
      <c r="A9" s="82" t="s">
        <v>1389</v>
      </c>
      <c r="B9" s="64">
        <f>VLOOKUP($A9,'Return Data'!$B$7:$R$2843,3,0)</f>
        <v>44344</v>
      </c>
      <c r="C9" s="65">
        <f>VLOOKUP($A9,'Return Data'!$B$7:$R$2843,4,0)</f>
        <v>25.706499999999998</v>
      </c>
      <c r="D9" s="65">
        <f>VLOOKUP($A9,'Return Data'!$B$7:$R$2843,9,0)</f>
        <v>6.6144999999999996</v>
      </c>
      <c r="E9" s="66">
        <f t="shared" si="0"/>
        <v>14</v>
      </c>
      <c r="F9" s="65">
        <f>VLOOKUP($A9,'Return Data'!$B$7:$R$2843,10,0)</f>
        <v>6.9477000000000002</v>
      </c>
      <c r="G9" s="66">
        <f t="shared" si="1"/>
        <v>20</v>
      </c>
      <c r="H9" s="65">
        <f>VLOOKUP($A9,'Return Data'!$B$7:$R$2843,11,0)</f>
        <v>4.0137999999999998</v>
      </c>
      <c r="I9" s="66">
        <f t="shared" si="2"/>
        <v>9</v>
      </c>
      <c r="J9" s="65">
        <f>VLOOKUP($A9,'Return Data'!$B$7:$R$2843,12,0)</f>
        <v>6.3308</v>
      </c>
      <c r="K9" s="66">
        <f t="shared" si="3"/>
        <v>8</v>
      </c>
      <c r="L9" s="65">
        <f>VLOOKUP($A9,'Return Data'!$B$7:$R$2843,13,0)</f>
        <v>7.4996999999999998</v>
      </c>
      <c r="M9" s="66">
        <f t="shared" si="4"/>
        <v>11</v>
      </c>
      <c r="N9" s="65">
        <f>VLOOKUP($A9,'Return Data'!$B$7:$R$2843,17,0)</f>
        <v>9.2620000000000005</v>
      </c>
      <c r="O9" s="66">
        <f t="shared" si="5"/>
        <v>4</v>
      </c>
      <c r="P9" s="65">
        <f>VLOOKUP($A9,'Return Data'!$B$7:$R$2843,14,0)</f>
        <v>9.3224999999999998</v>
      </c>
      <c r="Q9" s="66">
        <f t="shared" si="6"/>
        <v>3</v>
      </c>
      <c r="R9" s="65">
        <f>VLOOKUP($A9,'Return Data'!$B$7:$R$2843,16,0)</f>
        <v>8.9290000000000003</v>
      </c>
      <c r="S9" s="67">
        <f t="shared" si="7"/>
        <v>3</v>
      </c>
    </row>
    <row r="10" spans="1:19" x14ac:dyDescent="0.3">
      <c r="A10" s="82" t="s">
        <v>1392</v>
      </c>
      <c r="B10" s="64">
        <f>VLOOKUP($A10,'Return Data'!$B$7:$R$2843,3,0)</f>
        <v>44344</v>
      </c>
      <c r="C10" s="65">
        <f>VLOOKUP($A10,'Return Data'!$B$7:$R$2843,4,0)</f>
        <v>24.391300000000001</v>
      </c>
      <c r="D10" s="65">
        <f>VLOOKUP($A10,'Return Data'!$B$7:$R$2843,9,0)</f>
        <v>7.2255000000000003</v>
      </c>
      <c r="E10" s="66">
        <f t="shared" si="0"/>
        <v>11</v>
      </c>
      <c r="F10" s="65">
        <f>VLOOKUP($A10,'Return Data'!$B$7:$R$2843,10,0)</f>
        <v>8.3343000000000007</v>
      </c>
      <c r="G10" s="66">
        <f t="shared" si="1"/>
        <v>9</v>
      </c>
      <c r="H10" s="65">
        <f>VLOOKUP($A10,'Return Data'!$B$7:$R$2843,11,0)</f>
        <v>4.7366999999999999</v>
      </c>
      <c r="I10" s="66">
        <f t="shared" si="2"/>
        <v>3</v>
      </c>
      <c r="J10" s="65">
        <f>VLOOKUP($A10,'Return Data'!$B$7:$R$2843,12,0)</f>
        <v>6.1984000000000004</v>
      </c>
      <c r="K10" s="66">
        <f t="shared" si="3"/>
        <v>10</v>
      </c>
      <c r="L10" s="65">
        <f>VLOOKUP($A10,'Return Data'!$B$7:$R$2843,13,0)</f>
        <v>7.6032999999999999</v>
      </c>
      <c r="M10" s="66">
        <f t="shared" si="4"/>
        <v>10</v>
      </c>
      <c r="N10" s="65">
        <f>VLOOKUP($A10,'Return Data'!$B$7:$R$2843,17,0)</f>
        <v>7.9363000000000001</v>
      </c>
      <c r="O10" s="66">
        <f t="shared" si="5"/>
        <v>16</v>
      </c>
      <c r="P10" s="65">
        <f>VLOOKUP($A10,'Return Data'!$B$7:$R$2843,14,0)</f>
        <v>8.3287999999999993</v>
      </c>
      <c r="Q10" s="66">
        <f t="shared" si="6"/>
        <v>14</v>
      </c>
      <c r="R10" s="65">
        <f>VLOOKUP($A10,'Return Data'!$B$7:$R$2843,16,0)</f>
        <v>8.8148</v>
      </c>
      <c r="S10" s="67">
        <f t="shared" si="7"/>
        <v>5</v>
      </c>
    </row>
    <row r="11" spans="1:19" x14ac:dyDescent="0.3">
      <c r="A11" s="82" t="s">
        <v>1394</v>
      </c>
      <c r="B11" s="64">
        <f>VLOOKUP($A11,'Return Data'!$B$7:$R$2843,3,0)</f>
        <v>44344</v>
      </c>
      <c r="C11" s="65">
        <f>VLOOKUP($A11,'Return Data'!$B$7:$R$2843,4,0)</f>
        <v>26.120699999999999</v>
      </c>
      <c r="D11" s="65">
        <f>VLOOKUP($A11,'Return Data'!$B$7:$R$2843,9,0)</f>
        <v>7.3098999999999998</v>
      </c>
      <c r="E11" s="66">
        <f t="shared" si="0"/>
        <v>9</v>
      </c>
      <c r="F11" s="65">
        <f>VLOOKUP($A11,'Return Data'!$B$7:$R$2843,10,0)</f>
        <v>8.6784999999999997</v>
      </c>
      <c r="G11" s="66">
        <f t="shared" si="1"/>
        <v>5</v>
      </c>
      <c r="H11" s="65">
        <f>VLOOKUP($A11,'Return Data'!$B$7:$R$2843,11,0)</f>
        <v>3.8995000000000002</v>
      </c>
      <c r="I11" s="66">
        <f t="shared" si="2"/>
        <v>10</v>
      </c>
      <c r="J11" s="65">
        <f>VLOOKUP($A11,'Return Data'!$B$7:$R$2843,12,0)</f>
        <v>7.0774999999999997</v>
      </c>
      <c r="K11" s="66">
        <f t="shared" si="3"/>
        <v>5</v>
      </c>
      <c r="L11" s="65">
        <f>VLOOKUP($A11,'Return Data'!$B$7:$R$2843,13,0)</f>
        <v>7.6826999999999996</v>
      </c>
      <c r="M11" s="66">
        <f t="shared" si="4"/>
        <v>9</v>
      </c>
      <c r="N11" s="65">
        <f>VLOOKUP($A11,'Return Data'!$B$7:$R$2843,17,0)</f>
        <v>8.1289999999999996</v>
      </c>
      <c r="O11" s="66">
        <f t="shared" si="5"/>
        <v>15</v>
      </c>
      <c r="P11" s="65">
        <f>VLOOKUP($A11,'Return Data'!$B$7:$R$2843,14,0)</f>
        <v>8.5297999999999998</v>
      </c>
      <c r="Q11" s="66">
        <f t="shared" si="6"/>
        <v>12</v>
      </c>
      <c r="R11" s="65">
        <f>VLOOKUP($A11,'Return Data'!$B$7:$R$2843,16,0)</f>
        <v>8.5068999999999999</v>
      </c>
      <c r="S11" s="67">
        <f t="shared" si="7"/>
        <v>13</v>
      </c>
    </row>
    <row r="12" spans="1:19" x14ac:dyDescent="0.3">
      <c r="A12" s="82" t="s">
        <v>1395</v>
      </c>
      <c r="B12" s="64">
        <f>VLOOKUP($A12,'Return Data'!$B$7:$R$2843,3,0)</f>
        <v>44344</v>
      </c>
      <c r="C12" s="65">
        <f>VLOOKUP($A12,'Return Data'!$B$7:$R$2843,4,0)</f>
        <v>18.415700000000001</v>
      </c>
      <c r="D12" s="65">
        <f>VLOOKUP($A12,'Return Data'!$B$7:$R$2843,9,0)</f>
        <v>3.8439999999999999</v>
      </c>
      <c r="E12" s="66">
        <f t="shared" si="0"/>
        <v>26</v>
      </c>
      <c r="F12" s="65">
        <f>VLOOKUP($A12,'Return Data'!$B$7:$R$2843,10,0)</f>
        <v>6.7549000000000001</v>
      </c>
      <c r="G12" s="66">
        <f t="shared" si="1"/>
        <v>23</v>
      </c>
      <c r="H12" s="65">
        <f>VLOOKUP($A12,'Return Data'!$B$7:$R$2843,11,0)</f>
        <v>4.3902000000000001</v>
      </c>
      <c r="I12" s="66">
        <f t="shared" si="2"/>
        <v>6</v>
      </c>
      <c r="J12" s="65">
        <f>VLOOKUP($A12,'Return Data'!$B$7:$R$2843,12,0)</f>
        <v>5.8594999999999997</v>
      </c>
      <c r="K12" s="66">
        <f t="shared" si="3"/>
        <v>16</v>
      </c>
      <c r="L12" s="65">
        <f>VLOOKUP($A12,'Return Data'!$B$7:$R$2843,13,0)</f>
        <v>5.6121999999999996</v>
      </c>
      <c r="M12" s="66">
        <f t="shared" si="4"/>
        <v>26</v>
      </c>
      <c r="N12" s="65">
        <f>VLOOKUP($A12,'Return Data'!$B$7:$R$2843,17,0)</f>
        <v>-6.9767999999999999</v>
      </c>
      <c r="O12" s="66">
        <f t="shared" si="5"/>
        <v>25</v>
      </c>
      <c r="P12" s="65">
        <f>VLOOKUP($A12,'Return Data'!$B$7:$R$2843,14,0)</f>
        <v>-2.6718000000000002</v>
      </c>
      <c r="Q12" s="66">
        <f t="shared" si="6"/>
        <v>24</v>
      </c>
      <c r="R12" s="65">
        <f>VLOOKUP($A12,'Return Data'!$B$7:$R$2843,16,0)</f>
        <v>4.6772</v>
      </c>
      <c r="S12" s="67">
        <f t="shared" si="7"/>
        <v>26</v>
      </c>
    </row>
    <row r="13" spans="1:19" x14ac:dyDescent="0.3">
      <c r="A13" s="82" t="s">
        <v>1397</v>
      </c>
      <c r="B13" s="64">
        <f>VLOOKUP($A13,'Return Data'!$B$7:$R$2843,3,0)</f>
        <v>44344</v>
      </c>
      <c r="C13" s="65">
        <f>VLOOKUP($A13,'Return Data'!$B$7:$R$2843,4,0)</f>
        <v>21.7835</v>
      </c>
      <c r="D13" s="65">
        <f>VLOOKUP($A13,'Return Data'!$B$7:$R$2843,9,0)</f>
        <v>5.2560000000000002</v>
      </c>
      <c r="E13" s="66">
        <f t="shared" si="0"/>
        <v>25</v>
      </c>
      <c r="F13" s="65">
        <f>VLOOKUP($A13,'Return Data'!$B$7:$R$2843,10,0)</f>
        <v>6.6905999999999999</v>
      </c>
      <c r="G13" s="66">
        <f t="shared" si="1"/>
        <v>24</v>
      </c>
      <c r="H13" s="65">
        <f>VLOOKUP($A13,'Return Data'!$B$7:$R$2843,11,0)</f>
        <v>3.4157000000000002</v>
      </c>
      <c r="I13" s="66">
        <f t="shared" si="2"/>
        <v>16</v>
      </c>
      <c r="J13" s="65">
        <f>VLOOKUP($A13,'Return Data'!$B$7:$R$2843,12,0)</f>
        <v>5.6337999999999999</v>
      </c>
      <c r="K13" s="66">
        <f t="shared" si="3"/>
        <v>21</v>
      </c>
      <c r="L13" s="65">
        <f>VLOOKUP($A13,'Return Data'!$B$7:$R$2843,13,0)</f>
        <v>6.5875000000000004</v>
      </c>
      <c r="M13" s="66">
        <f t="shared" si="4"/>
        <v>16</v>
      </c>
      <c r="N13" s="65">
        <f>VLOOKUP($A13,'Return Data'!$B$7:$R$2843,17,0)</f>
        <v>8.1348000000000003</v>
      </c>
      <c r="O13" s="66">
        <f t="shared" si="5"/>
        <v>14</v>
      </c>
      <c r="P13" s="65">
        <f>VLOOKUP($A13,'Return Data'!$B$7:$R$2843,14,0)</f>
        <v>8.3427000000000007</v>
      </c>
      <c r="Q13" s="66">
        <f t="shared" si="6"/>
        <v>13</v>
      </c>
      <c r="R13" s="65">
        <f>VLOOKUP($A13,'Return Data'!$B$7:$R$2843,16,0)</f>
        <v>7.9024999999999999</v>
      </c>
      <c r="S13" s="67">
        <f t="shared" si="7"/>
        <v>18</v>
      </c>
    </row>
    <row r="14" spans="1:19" x14ac:dyDescent="0.3">
      <c r="A14" s="82" t="s">
        <v>1399</v>
      </c>
      <c r="B14" s="64">
        <f>VLOOKUP($A14,'Return Data'!$B$7:$R$2843,3,0)</f>
        <v>44344</v>
      </c>
      <c r="C14" s="65">
        <f>VLOOKUP($A14,'Return Data'!$B$7:$R$2843,4,0)</f>
        <v>39.2849</v>
      </c>
      <c r="D14" s="65">
        <f>VLOOKUP($A14,'Return Data'!$B$7:$R$2843,9,0)</f>
        <v>5.8661000000000003</v>
      </c>
      <c r="E14" s="66">
        <f t="shared" si="0"/>
        <v>22</v>
      </c>
      <c r="F14" s="65">
        <f>VLOOKUP($A14,'Return Data'!$B$7:$R$2843,10,0)</f>
        <v>7.4302000000000001</v>
      </c>
      <c r="G14" s="66">
        <f t="shared" si="1"/>
        <v>18</v>
      </c>
      <c r="H14" s="65">
        <f>VLOOKUP($A14,'Return Data'!$B$7:$R$2843,11,0)</f>
        <v>3.1695000000000002</v>
      </c>
      <c r="I14" s="66">
        <f t="shared" si="2"/>
        <v>23</v>
      </c>
      <c r="J14" s="65">
        <f>VLOOKUP($A14,'Return Data'!$B$7:$R$2843,12,0)</f>
        <v>5.9032</v>
      </c>
      <c r="K14" s="66">
        <f t="shared" si="3"/>
        <v>13</v>
      </c>
      <c r="L14" s="65">
        <f>VLOOKUP($A14,'Return Data'!$B$7:$R$2843,13,0)</f>
        <v>6.2987000000000002</v>
      </c>
      <c r="M14" s="66">
        <f t="shared" si="4"/>
        <v>20</v>
      </c>
      <c r="N14" s="65">
        <f>VLOOKUP($A14,'Return Data'!$B$7:$R$2843,17,0)</f>
        <v>8.58</v>
      </c>
      <c r="O14" s="66">
        <f t="shared" si="5"/>
        <v>10</v>
      </c>
      <c r="P14" s="65">
        <f>VLOOKUP($A14,'Return Data'!$B$7:$R$2843,14,0)</f>
        <v>8.8137000000000008</v>
      </c>
      <c r="Q14" s="66">
        <f t="shared" si="6"/>
        <v>9</v>
      </c>
      <c r="R14" s="65">
        <f>VLOOKUP($A14,'Return Data'!$B$7:$R$2843,16,0)</f>
        <v>8.6448999999999998</v>
      </c>
      <c r="S14" s="67">
        <f t="shared" si="7"/>
        <v>9</v>
      </c>
    </row>
    <row r="15" spans="1:19" x14ac:dyDescent="0.3">
      <c r="A15" s="82" t="s">
        <v>1409</v>
      </c>
      <c r="B15" s="64">
        <f>VLOOKUP($A15,'Return Data'!$B$7:$R$2843,3,0)</f>
        <v>44344</v>
      </c>
      <c r="C15" s="65">
        <f>VLOOKUP($A15,'Return Data'!$B$7:$R$2843,4,0)</f>
        <v>4359.2263000000003</v>
      </c>
      <c r="D15" s="65">
        <f>VLOOKUP($A15,'Return Data'!$B$7:$R$2843,9,0)</f>
        <v>11.9955</v>
      </c>
      <c r="E15" s="66">
        <f t="shared" si="0"/>
        <v>1</v>
      </c>
      <c r="F15" s="65">
        <f>VLOOKUP($A15,'Return Data'!$B$7:$R$2843,10,0)</f>
        <v>16.929400000000001</v>
      </c>
      <c r="G15" s="66">
        <f t="shared" si="1"/>
        <v>1</v>
      </c>
      <c r="H15" s="65">
        <f>VLOOKUP($A15,'Return Data'!$B$7:$R$2843,11,0)</f>
        <v>17.628699999999998</v>
      </c>
      <c r="I15" s="66">
        <f t="shared" si="2"/>
        <v>1</v>
      </c>
      <c r="J15" s="65">
        <f>VLOOKUP($A15,'Return Data'!$B$7:$R$2843,12,0)</f>
        <v>12.920400000000001</v>
      </c>
      <c r="K15" s="66">
        <f t="shared" si="3"/>
        <v>1</v>
      </c>
      <c r="L15" s="65">
        <f>VLOOKUP($A15,'Return Data'!$B$7:$R$2843,13,0)</f>
        <v>10.124700000000001</v>
      </c>
      <c r="M15" s="66">
        <f t="shared" si="4"/>
        <v>3</v>
      </c>
      <c r="N15" s="65">
        <f>VLOOKUP($A15,'Return Data'!$B$7:$R$2843,17,0)</f>
        <v>1.5321</v>
      </c>
      <c r="O15" s="66">
        <f t="shared" si="5"/>
        <v>23</v>
      </c>
      <c r="P15" s="65">
        <f>VLOOKUP($A15,'Return Data'!$B$7:$R$2843,14,0)</f>
        <v>4.3552</v>
      </c>
      <c r="Q15" s="66">
        <f t="shared" si="6"/>
        <v>22</v>
      </c>
      <c r="R15" s="65">
        <f>VLOOKUP($A15,'Return Data'!$B$7:$R$2843,16,0)</f>
        <v>7.8810000000000002</v>
      </c>
      <c r="S15" s="67">
        <f t="shared" si="7"/>
        <v>19</v>
      </c>
    </row>
    <row r="16" spans="1:19" x14ac:dyDescent="0.3">
      <c r="A16" s="82" t="s">
        <v>1411</v>
      </c>
      <c r="B16" s="64">
        <f>VLOOKUP($A16,'Return Data'!$B$7:$R$2843,3,0)</f>
        <v>44344</v>
      </c>
      <c r="C16" s="65">
        <f>VLOOKUP($A16,'Return Data'!$B$7:$R$2843,4,0)</f>
        <v>25.287199999999999</v>
      </c>
      <c r="D16" s="65">
        <f>VLOOKUP($A16,'Return Data'!$B$7:$R$2843,9,0)</f>
        <v>7.6303000000000001</v>
      </c>
      <c r="E16" s="66">
        <f t="shared" si="0"/>
        <v>6</v>
      </c>
      <c r="F16" s="65">
        <f>VLOOKUP($A16,'Return Data'!$B$7:$R$2843,10,0)</f>
        <v>8.4593000000000007</v>
      </c>
      <c r="G16" s="66">
        <f t="shared" si="1"/>
        <v>7</v>
      </c>
      <c r="H16" s="65">
        <f>VLOOKUP($A16,'Return Data'!$B$7:$R$2843,11,0)</f>
        <v>4.2717999999999998</v>
      </c>
      <c r="I16" s="66">
        <f t="shared" si="2"/>
        <v>7</v>
      </c>
      <c r="J16" s="65">
        <f>VLOOKUP($A16,'Return Data'!$B$7:$R$2843,12,0)</f>
        <v>7.0698999999999996</v>
      </c>
      <c r="K16" s="66">
        <f t="shared" si="3"/>
        <v>6</v>
      </c>
      <c r="L16" s="65">
        <f>VLOOKUP($A16,'Return Data'!$B$7:$R$2843,13,0)</f>
        <v>8.2199000000000009</v>
      </c>
      <c r="M16" s="66">
        <f t="shared" si="4"/>
        <v>7</v>
      </c>
      <c r="N16" s="65">
        <f>VLOOKUP($A16,'Return Data'!$B$7:$R$2843,17,0)</f>
        <v>9.4509000000000007</v>
      </c>
      <c r="O16" s="66">
        <f t="shared" si="5"/>
        <v>2</v>
      </c>
      <c r="P16" s="65">
        <f>VLOOKUP($A16,'Return Data'!$B$7:$R$2843,14,0)</f>
        <v>9.2873999999999999</v>
      </c>
      <c r="Q16" s="66">
        <f t="shared" si="6"/>
        <v>4</v>
      </c>
      <c r="R16" s="65">
        <f>VLOOKUP($A16,'Return Data'!$B$7:$R$2843,16,0)</f>
        <v>8.7949000000000002</v>
      </c>
      <c r="S16" s="67">
        <f t="shared" si="7"/>
        <v>7</v>
      </c>
    </row>
    <row r="17" spans="1:19" x14ac:dyDescent="0.3">
      <c r="A17" s="82" t="s">
        <v>1413</v>
      </c>
      <c r="B17" s="64">
        <f>VLOOKUP($A17,'Return Data'!$B$7:$R$2843,3,0)</f>
        <v>44344</v>
      </c>
      <c r="C17" s="65">
        <f>VLOOKUP($A17,'Return Data'!$B$7:$R$2843,4,0)</f>
        <v>33.948799999999999</v>
      </c>
      <c r="D17" s="65">
        <f>VLOOKUP($A17,'Return Data'!$B$7:$R$2843,9,0)</f>
        <v>7.8124000000000002</v>
      </c>
      <c r="E17" s="66">
        <f t="shared" si="0"/>
        <v>5</v>
      </c>
      <c r="F17" s="65">
        <f>VLOOKUP($A17,'Return Data'!$B$7:$R$2843,10,0)</f>
        <v>8.8241999999999994</v>
      </c>
      <c r="G17" s="66">
        <f t="shared" si="1"/>
        <v>4</v>
      </c>
      <c r="H17" s="65">
        <f>VLOOKUP($A17,'Return Data'!$B$7:$R$2843,11,0)</f>
        <v>4.0339999999999998</v>
      </c>
      <c r="I17" s="66">
        <f t="shared" si="2"/>
        <v>8</v>
      </c>
      <c r="J17" s="65">
        <f>VLOOKUP($A17,'Return Data'!$B$7:$R$2843,12,0)</f>
        <v>6.0861000000000001</v>
      </c>
      <c r="K17" s="66">
        <f t="shared" si="3"/>
        <v>11</v>
      </c>
      <c r="L17" s="65">
        <f>VLOOKUP($A17,'Return Data'!$B$7:$R$2843,13,0)</f>
        <v>15.032299999999999</v>
      </c>
      <c r="M17" s="66">
        <f t="shared" si="4"/>
        <v>1</v>
      </c>
      <c r="N17" s="65">
        <f>VLOOKUP($A17,'Return Data'!$B$7:$R$2843,17,0)</f>
        <v>2.3544999999999998</v>
      </c>
      <c r="O17" s="66">
        <f t="shared" si="5"/>
        <v>22</v>
      </c>
      <c r="P17" s="65">
        <f>VLOOKUP($A17,'Return Data'!$B$7:$R$2843,14,0)</f>
        <v>4.4706999999999999</v>
      </c>
      <c r="Q17" s="66">
        <f t="shared" si="6"/>
        <v>20</v>
      </c>
      <c r="R17" s="65">
        <f>VLOOKUP($A17,'Return Data'!$B$7:$R$2843,16,0)</f>
        <v>6.9806999999999997</v>
      </c>
      <c r="S17" s="67">
        <f t="shared" si="7"/>
        <v>25</v>
      </c>
    </row>
    <row r="18" spans="1:19" x14ac:dyDescent="0.3">
      <c r="A18" s="82" t="s">
        <v>1415</v>
      </c>
      <c r="B18" s="64">
        <f>VLOOKUP($A18,'Return Data'!$B$7:$R$2843,3,0)</f>
        <v>44344</v>
      </c>
      <c r="C18" s="65">
        <f>VLOOKUP($A18,'Return Data'!$B$7:$R$2843,4,0)</f>
        <v>49.243200000000002</v>
      </c>
      <c r="D18" s="65">
        <f>VLOOKUP($A18,'Return Data'!$B$7:$R$2843,9,0)</f>
        <v>7.8804999999999996</v>
      </c>
      <c r="E18" s="66">
        <f t="shared" si="0"/>
        <v>4</v>
      </c>
      <c r="F18" s="65">
        <f>VLOOKUP($A18,'Return Data'!$B$7:$R$2843,10,0)</f>
        <v>7.7556000000000003</v>
      </c>
      <c r="G18" s="66">
        <f t="shared" si="1"/>
        <v>12</v>
      </c>
      <c r="H18" s="65">
        <f>VLOOKUP($A18,'Return Data'!$B$7:$R$2843,11,0)</f>
        <v>4.6893000000000002</v>
      </c>
      <c r="I18" s="66">
        <f t="shared" si="2"/>
        <v>4</v>
      </c>
      <c r="J18" s="65">
        <f>VLOOKUP($A18,'Return Data'!$B$7:$R$2843,12,0)</f>
        <v>7.3883000000000001</v>
      </c>
      <c r="K18" s="66">
        <f t="shared" si="3"/>
        <v>4</v>
      </c>
      <c r="L18" s="65">
        <f>VLOOKUP($A18,'Return Data'!$B$7:$R$2843,13,0)</f>
        <v>8.3682999999999996</v>
      </c>
      <c r="M18" s="66">
        <f t="shared" si="4"/>
        <v>5</v>
      </c>
      <c r="N18" s="65">
        <f>VLOOKUP($A18,'Return Data'!$B$7:$R$2843,17,0)</f>
        <v>9.6292000000000009</v>
      </c>
      <c r="O18" s="66">
        <f t="shared" si="5"/>
        <v>1</v>
      </c>
      <c r="P18" s="65">
        <f>VLOOKUP($A18,'Return Data'!$B$7:$R$2843,14,0)</f>
        <v>9.5436999999999994</v>
      </c>
      <c r="Q18" s="66">
        <f t="shared" si="6"/>
        <v>1</v>
      </c>
      <c r="R18" s="65">
        <f>VLOOKUP($A18,'Return Data'!$B$7:$R$2843,16,0)</f>
        <v>9.2312999999999992</v>
      </c>
      <c r="S18" s="67">
        <f t="shared" si="7"/>
        <v>2</v>
      </c>
    </row>
    <row r="19" spans="1:19" x14ac:dyDescent="0.3">
      <c r="A19" s="82" t="s">
        <v>1417</v>
      </c>
      <c r="B19" s="64">
        <f>VLOOKUP($A19,'Return Data'!$B$7:$R$2843,3,0)</f>
        <v>44344</v>
      </c>
      <c r="C19" s="65">
        <f>VLOOKUP($A19,'Return Data'!$B$7:$R$2843,4,0)</f>
        <v>21.621500000000001</v>
      </c>
      <c r="D19" s="65">
        <f>VLOOKUP($A19,'Return Data'!$B$7:$R$2843,9,0)</f>
        <v>7.3708999999999998</v>
      </c>
      <c r="E19" s="66">
        <f t="shared" si="0"/>
        <v>8</v>
      </c>
      <c r="F19" s="65">
        <f>VLOOKUP($A19,'Return Data'!$B$7:$R$2843,10,0)</f>
        <v>8.9513999999999996</v>
      </c>
      <c r="G19" s="66">
        <f t="shared" si="1"/>
        <v>3</v>
      </c>
      <c r="H19" s="65">
        <f>VLOOKUP($A19,'Return Data'!$B$7:$R$2843,11,0)</f>
        <v>3.8793000000000002</v>
      </c>
      <c r="I19" s="66">
        <f t="shared" si="2"/>
        <v>11</v>
      </c>
      <c r="J19" s="65">
        <f>VLOOKUP($A19,'Return Data'!$B$7:$R$2843,12,0)</f>
        <v>5.8555000000000001</v>
      </c>
      <c r="K19" s="66">
        <f t="shared" si="3"/>
        <v>18</v>
      </c>
      <c r="L19" s="65">
        <f>VLOOKUP($A19,'Return Data'!$B$7:$R$2843,13,0)</f>
        <v>7.8281999999999998</v>
      </c>
      <c r="M19" s="66">
        <f t="shared" si="4"/>
        <v>8</v>
      </c>
      <c r="N19" s="65">
        <f>VLOOKUP($A19,'Return Data'!$B$7:$R$2843,17,0)</f>
        <v>4.5442</v>
      </c>
      <c r="O19" s="66">
        <f t="shared" si="5"/>
        <v>18</v>
      </c>
      <c r="P19" s="65">
        <f>VLOOKUP($A19,'Return Data'!$B$7:$R$2843,14,0)</f>
        <v>5.9539999999999997</v>
      </c>
      <c r="Q19" s="66">
        <f t="shared" si="6"/>
        <v>17</v>
      </c>
      <c r="R19" s="65">
        <f>VLOOKUP($A19,'Return Data'!$B$7:$R$2843,16,0)</f>
        <v>7.5244</v>
      </c>
      <c r="S19" s="67">
        <f t="shared" si="7"/>
        <v>21</v>
      </c>
    </row>
    <row r="20" spans="1:19" x14ac:dyDescent="0.3">
      <c r="A20" s="82" t="s">
        <v>1418</v>
      </c>
      <c r="B20" s="64">
        <f>VLOOKUP($A20,'Return Data'!$B$7:$R$2843,3,0)</f>
        <v>44344</v>
      </c>
      <c r="C20" s="65">
        <f>VLOOKUP($A20,'Return Data'!$B$7:$R$2843,4,0)</f>
        <v>47.378900000000002</v>
      </c>
      <c r="D20" s="65">
        <f>VLOOKUP($A20,'Return Data'!$B$7:$R$2843,9,0)</f>
        <v>5.4504000000000001</v>
      </c>
      <c r="E20" s="66">
        <f t="shared" si="0"/>
        <v>24</v>
      </c>
      <c r="F20" s="65">
        <f>VLOOKUP($A20,'Return Data'!$B$7:$R$2843,10,0)</f>
        <v>7.7430000000000003</v>
      </c>
      <c r="G20" s="66">
        <f t="shared" si="1"/>
        <v>13</v>
      </c>
      <c r="H20" s="65">
        <f>VLOOKUP($A20,'Return Data'!$B$7:$R$2843,11,0)</f>
        <v>3.3906000000000001</v>
      </c>
      <c r="I20" s="66">
        <f t="shared" si="2"/>
        <v>17</v>
      </c>
      <c r="J20" s="65">
        <f>VLOOKUP($A20,'Return Data'!$B$7:$R$2843,12,0)</f>
        <v>5.5984999999999996</v>
      </c>
      <c r="K20" s="66">
        <f t="shared" si="3"/>
        <v>23</v>
      </c>
      <c r="L20" s="65">
        <f>VLOOKUP($A20,'Return Data'!$B$7:$R$2843,13,0)</f>
        <v>6.6965000000000003</v>
      </c>
      <c r="M20" s="66">
        <f t="shared" si="4"/>
        <v>15</v>
      </c>
      <c r="N20" s="65">
        <f>VLOOKUP($A20,'Return Data'!$B$7:$R$2843,17,0)</f>
        <v>8.6892999999999994</v>
      </c>
      <c r="O20" s="66">
        <f t="shared" si="5"/>
        <v>8</v>
      </c>
      <c r="P20" s="65">
        <f>VLOOKUP($A20,'Return Data'!$B$7:$R$2843,14,0)</f>
        <v>9.08</v>
      </c>
      <c r="Q20" s="66">
        <f t="shared" si="6"/>
        <v>7</v>
      </c>
      <c r="R20" s="65">
        <f>VLOOKUP($A20,'Return Data'!$B$7:$R$2843,16,0)</f>
        <v>8.6576000000000004</v>
      </c>
      <c r="S20" s="67">
        <f t="shared" si="7"/>
        <v>8</v>
      </c>
    </row>
    <row r="21" spans="1:19" x14ac:dyDescent="0.3">
      <c r="A21" s="82" t="s">
        <v>1421</v>
      </c>
      <c r="B21" s="64">
        <f>VLOOKUP($A21,'Return Data'!$B$7:$R$2843,3,0)</f>
        <v>44344</v>
      </c>
      <c r="C21" s="65">
        <f>VLOOKUP($A21,'Return Data'!$B$7:$R$2843,4,0)</f>
        <v>1869.5574999999999</v>
      </c>
      <c r="D21" s="65">
        <f>VLOOKUP($A21,'Return Data'!$B$7:$R$2843,9,0)</f>
        <v>6.8114999999999997</v>
      </c>
      <c r="E21" s="66">
        <f t="shared" si="0"/>
        <v>13</v>
      </c>
      <c r="F21" s="65">
        <f>VLOOKUP($A21,'Return Data'!$B$7:$R$2843,10,0)</f>
        <v>6.8311000000000002</v>
      </c>
      <c r="G21" s="66">
        <f t="shared" si="1"/>
        <v>22</v>
      </c>
      <c r="H21" s="65">
        <f>VLOOKUP($A21,'Return Data'!$B$7:$R$2843,11,0)</f>
        <v>3.2561</v>
      </c>
      <c r="I21" s="66">
        <f t="shared" si="2"/>
        <v>20</v>
      </c>
      <c r="J21" s="65">
        <f>VLOOKUP($A21,'Return Data'!$B$7:$R$2843,12,0)</f>
        <v>5.8943000000000003</v>
      </c>
      <c r="K21" s="66">
        <f t="shared" si="3"/>
        <v>15</v>
      </c>
      <c r="L21" s="65">
        <f>VLOOKUP($A21,'Return Data'!$B$7:$R$2843,13,0)</f>
        <v>5.7571000000000003</v>
      </c>
      <c r="M21" s="66">
        <f t="shared" si="4"/>
        <v>25</v>
      </c>
      <c r="N21" s="65">
        <f>VLOOKUP($A21,'Return Data'!$B$7:$R$2843,17,0)</f>
        <v>5.5045999999999999</v>
      </c>
      <c r="O21" s="66">
        <f t="shared" si="5"/>
        <v>17</v>
      </c>
      <c r="P21" s="65">
        <f>VLOOKUP($A21,'Return Data'!$B$7:$R$2843,14,0)</f>
        <v>7.0537000000000001</v>
      </c>
      <c r="Q21" s="66">
        <f t="shared" si="6"/>
        <v>15</v>
      </c>
      <c r="R21" s="65">
        <f>VLOOKUP($A21,'Return Data'!$B$7:$R$2843,16,0)</f>
        <v>8.4285999999999994</v>
      </c>
      <c r="S21" s="67">
        <f t="shared" si="7"/>
        <v>14</v>
      </c>
    </row>
    <row r="22" spans="1:19" x14ac:dyDescent="0.3">
      <c r="A22" s="82" t="s">
        <v>1423</v>
      </c>
      <c r="B22" s="64">
        <f>VLOOKUP($A22,'Return Data'!$B$7:$R$2843,3,0)</f>
        <v>44344</v>
      </c>
      <c r="C22" s="65">
        <f>VLOOKUP($A22,'Return Data'!$B$7:$R$2843,4,0)</f>
        <v>3065.8768</v>
      </c>
      <c r="D22" s="65">
        <f>VLOOKUP($A22,'Return Data'!$B$7:$R$2843,9,0)</f>
        <v>6.2641</v>
      </c>
      <c r="E22" s="66">
        <f t="shared" si="0"/>
        <v>18</v>
      </c>
      <c r="F22" s="65">
        <f>VLOOKUP($A22,'Return Data'!$B$7:$R$2843,10,0)</f>
        <v>8.0457000000000001</v>
      </c>
      <c r="G22" s="66">
        <f t="shared" si="1"/>
        <v>11</v>
      </c>
      <c r="H22" s="65">
        <f>VLOOKUP($A22,'Return Data'!$B$7:$R$2843,11,0)</f>
        <v>3.1865999999999999</v>
      </c>
      <c r="I22" s="66">
        <f t="shared" si="2"/>
        <v>22</v>
      </c>
      <c r="J22" s="65">
        <f>VLOOKUP($A22,'Return Data'!$B$7:$R$2843,12,0)</f>
        <v>5.8977000000000004</v>
      </c>
      <c r="K22" s="66">
        <f t="shared" si="3"/>
        <v>14</v>
      </c>
      <c r="L22" s="65">
        <f>VLOOKUP($A22,'Return Data'!$B$7:$R$2843,13,0)</f>
        <v>6.5542999999999996</v>
      </c>
      <c r="M22" s="66">
        <f t="shared" si="4"/>
        <v>17</v>
      </c>
      <c r="N22" s="65">
        <f>VLOOKUP($A22,'Return Data'!$B$7:$R$2843,17,0)</f>
        <v>8.6801999999999992</v>
      </c>
      <c r="O22" s="66">
        <f t="shared" si="5"/>
        <v>9</v>
      </c>
      <c r="P22" s="65">
        <f>VLOOKUP($A22,'Return Data'!$B$7:$R$2843,14,0)</f>
        <v>8.8264999999999993</v>
      </c>
      <c r="Q22" s="66">
        <f t="shared" si="6"/>
        <v>8</v>
      </c>
      <c r="R22" s="65">
        <f>VLOOKUP($A22,'Return Data'!$B$7:$R$2843,16,0)</f>
        <v>8.3488000000000007</v>
      </c>
      <c r="S22" s="67">
        <f t="shared" si="7"/>
        <v>15</v>
      </c>
    </row>
    <row r="23" spans="1:19" x14ac:dyDescent="0.3">
      <c r="A23" s="82" t="s">
        <v>1427</v>
      </c>
      <c r="B23" s="64">
        <f>VLOOKUP($A23,'Return Data'!$B$7:$R$2843,3,0)</f>
        <v>44344</v>
      </c>
      <c r="C23" s="65">
        <f>VLOOKUP($A23,'Return Data'!$B$7:$R$2843,4,0)</f>
        <v>44.014200000000002</v>
      </c>
      <c r="D23" s="65">
        <f>VLOOKUP($A23,'Return Data'!$B$7:$R$2843,9,0)</f>
        <v>7.2996999999999996</v>
      </c>
      <c r="E23" s="66">
        <f t="shared" si="0"/>
        <v>10</v>
      </c>
      <c r="F23" s="65">
        <f>VLOOKUP($A23,'Return Data'!$B$7:$R$2843,10,0)</f>
        <v>7.7366000000000001</v>
      </c>
      <c r="G23" s="66">
        <f t="shared" si="1"/>
        <v>14</v>
      </c>
      <c r="H23" s="65">
        <f>VLOOKUP($A23,'Return Data'!$B$7:$R$2843,11,0)</f>
        <v>3.3441999999999998</v>
      </c>
      <c r="I23" s="66">
        <f t="shared" si="2"/>
        <v>18</v>
      </c>
      <c r="J23" s="65">
        <f>VLOOKUP($A23,'Return Data'!$B$7:$R$2843,12,0)</f>
        <v>6.3704999999999998</v>
      </c>
      <c r="K23" s="66">
        <f t="shared" si="3"/>
        <v>7</v>
      </c>
      <c r="L23" s="65">
        <f>VLOOKUP($A23,'Return Data'!$B$7:$R$2843,13,0)</f>
        <v>7.2417999999999996</v>
      </c>
      <c r="M23" s="66">
        <f t="shared" si="4"/>
        <v>12</v>
      </c>
      <c r="N23" s="65">
        <f>VLOOKUP($A23,'Return Data'!$B$7:$R$2843,17,0)</f>
        <v>9.0411000000000001</v>
      </c>
      <c r="O23" s="66">
        <f t="shared" si="5"/>
        <v>6</v>
      </c>
      <c r="P23" s="65">
        <f>VLOOKUP($A23,'Return Data'!$B$7:$R$2843,14,0)</f>
        <v>9.2429000000000006</v>
      </c>
      <c r="Q23" s="66">
        <f t="shared" si="6"/>
        <v>5</v>
      </c>
      <c r="R23" s="65">
        <f>VLOOKUP($A23,'Return Data'!$B$7:$R$2843,16,0)</f>
        <v>8.8070000000000004</v>
      </c>
      <c r="S23" s="67">
        <f t="shared" si="7"/>
        <v>6</v>
      </c>
    </row>
    <row r="24" spans="1:19" x14ac:dyDescent="0.3">
      <c r="A24" s="82" t="s">
        <v>1428</v>
      </c>
      <c r="B24" s="64">
        <f>VLOOKUP($A24,'Return Data'!$B$7:$R$2843,3,0)</f>
        <v>44344</v>
      </c>
      <c r="C24" s="65">
        <f>VLOOKUP($A24,'Return Data'!$B$7:$R$2843,4,0)</f>
        <v>21.920999999999999</v>
      </c>
      <c r="D24" s="65">
        <f>VLOOKUP($A24,'Return Data'!$B$7:$R$2843,9,0)</f>
        <v>6.5286</v>
      </c>
      <c r="E24" s="66">
        <f t="shared" si="0"/>
        <v>15</v>
      </c>
      <c r="F24" s="65">
        <f>VLOOKUP($A24,'Return Data'!$B$7:$R$2843,10,0)</f>
        <v>7.6525999999999996</v>
      </c>
      <c r="G24" s="66">
        <f t="shared" si="1"/>
        <v>15</v>
      </c>
      <c r="H24" s="65">
        <f>VLOOKUP($A24,'Return Data'!$B$7:$R$2843,11,0)</f>
        <v>3.2757000000000001</v>
      </c>
      <c r="I24" s="66">
        <f t="shared" si="2"/>
        <v>19</v>
      </c>
      <c r="J24" s="65">
        <f>VLOOKUP($A24,'Return Data'!$B$7:$R$2843,12,0)</f>
        <v>5.6970999999999998</v>
      </c>
      <c r="K24" s="66">
        <f t="shared" si="3"/>
        <v>20</v>
      </c>
      <c r="L24" s="65">
        <f>VLOOKUP($A24,'Return Data'!$B$7:$R$2843,13,0)</f>
        <v>5.8898999999999999</v>
      </c>
      <c r="M24" s="66">
        <f t="shared" si="4"/>
        <v>23</v>
      </c>
      <c r="N24" s="65">
        <f>VLOOKUP($A24,'Return Data'!$B$7:$R$2843,17,0)</f>
        <v>8.4811999999999994</v>
      </c>
      <c r="O24" s="66">
        <f t="shared" si="5"/>
        <v>12</v>
      </c>
      <c r="P24" s="65">
        <f>VLOOKUP($A24,'Return Data'!$B$7:$R$2843,14,0)</f>
        <v>8.8065999999999995</v>
      </c>
      <c r="Q24" s="66">
        <f t="shared" si="6"/>
        <v>10</v>
      </c>
      <c r="R24" s="65">
        <f>VLOOKUP($A24,'Return Data'!$B$7:$R$2843,16,0)</f>
        <v>8.5349000000000004</v>
      </c>
      <c r="S24" s="67">
        <f t="shared" si="7"/>
        <v>12</v>
      </c>
    </row>
    <row r="25" spans="1:19" x14ac:dyDescent="0.3">
      <c r="A25" s="82" t="s">
        <v>1430</v>
      </c>
      <c r="B25" s="64">
        <f>VLOOKUP($A25,'Return Data'!$B$7:$R$2843,3,0)</f>
        <v>44344</v>
      </c>
      <c r="C25" s="65">
        <f>VLOOKUP($A25,'Return Data'!$B$7:$R$2843,4,0)</f>
        <v>12.110799999999999</v>
      </c>
      <c r="D25" s="65">
        <f>VLOOKUP($A25,'Return Data'!$B$7:$R$2843,9,0)</f>
        <v>6.0983000000000001</v>
      </c>
      <c r="E25" s="66">
        <f t="shared" si="0"/>
        <v>21</v>
      </c>
      <c r="F25" s="65">
        <f>VLOOKUP($A25,'Return Data'!$B$7:$R$2843,10,0)</f>
        <v>6.8720999999999997</v>
      </c>
      <c r="G25" s="66">
        <f t="shared" si="1"/>
        <v>21</v>
      </c>
      <c r="H25" s="65">
        <f>VLOOKUP($A25,'Return Data'!$B$7:$R$2843,11,0)</f>
        <v>2.8687999999999998</v>
      </c>
      <c r="I25" s="66">
        <f t="shared" si="2"/>
        <v>24</v>
      </c>
      <c r="J25" s="65">
        <f>VLOOKUP($A25,'Return Data'!$B$7:$R$2843,12,0)</f>
        <v>5.2549000000000001</v>
      </c>
      <c r="K25" s="66">
        <f t="shared" si="3"/>
        <v>26</v>
      </c>
      <c r="L25" s="65">
        <f>VLOOKUP($A25,'Return Data'!$B$7:$R$2843,13,0)</f>
        <v>5.7656000000000001</v>
      </c>
      <c r="M25" s="66">
        <f t="shared" si="4"/>
        <v>24</v>
      </c>
      <c r="N25" s="65"/>
      <c r="O25" s="66"/>
      <c r="P25" s="65"/>
      <c r="Q25" s="66"/>
      <c r="R25" s="65">
        <f>VLOOKUP($A25,'Return Data'!$B$7:$R$2843,16,0)</f>
        <v>8.6029999999999998</v>
      </c>
      <c r="S25" s="67">
        <f t="shared" si="7"/>
        <v>10</v>
      </c>
    </row>
    <row r="26" spans="1:19" x14ac:dyDescent="0.3">
      <c r="A26" s="82" t="s">
        <v>1433</v>
      </c>
      <c r="B26" s="64">
        <f>VLOOKUP($A26,'Return Data'!$B$7:$R$2843,3,0)</f>
        <v>44344</v>
      </c>
      <c r="C26" s="65">
        <f>VLOOKUP($A26,'Return Data'!$B$7:$R$2843,4,0)</f>
        <v>12.8538</v>
      </c>
      <c r="D26" s="65">
        <f>VLOOKUP($A26,'Return Data'!$B$7:$R$2843,9,0)</f>
        <v>6.1073000000000004</v>
      </c>
      <c r="E26" s="66">
        <f t="shared" si="0"/>
        <v>20</v>
      </c>
      <c r="F26" s="65">
        <f>VLOOKUP($A26,'Return Data'!$B$7:$R$2843,10,0)</f>
        <v>8.0988000000000007</v>
      </c>
      <c r="G26" s="66">
        <f t="shared" si="1"/>
        <v>10</v>
      </c>
      <c r="H26" s="65">
        <f>VLOOKUP($A26,'Return Data'!$B$7:$R$2843,11,0)</f>
        <v>3.7429000000000001</v>
      </c>
      <c r="I26" s="66">
        <f t="shared" si="2"/>
        <v>13</v>
      </c>
      <c r="J26" s="65">
        <f>VLOOKUP($A26,'Return Data'!$B$7:$R$2843,12,0)</f>
        <v>5.8563999999999998</v>
      </c>
      <c r="K26" s="66">
        <f t="shared" si="3"/>
        <v>17</v>
      </c>
      <c r="L26" s="65">
        <f>VLOOKUP($A26,'Return Data'!$B$7:$R$2843,13,0)</f>
        <v>6.1726999999999999</v>
      </c>
      <c r="M26" s="66">
        <f t="shared" si="4"/>
        <v>21</v>
      </c>
      <c r="N26" s="65">
        <f>VLOOKUP($A26,'Return Data'!$B$7:$R$2843,17,0)</f>
        <v>8.3508999999999993</v>
      </c>
      <c r="O26" s="66">
        <f t="shared" ref="O26:O33" si="8">RANK(N26,N$8:N$33,0)</f>
        <v>13</v>
      </c>
      <c r="P26" s="65"/>
      <c r="Q26" s="66"/>
      <c r="R26" s="65">
        <f>VLOOKUP($A26,'Return Data'!$B$7:$R$2843,16,0)</f>
        <v>8.1541999999999994</v>
      </c>
      <c r="S26" s="67">
        <f t="shared" si="7"/>
        <v>17</v>
      </c>
    </row>
    <row r="27" spans="1:19" x14ac:dyDescent="0.3">
      <c r="A27" s="82" t="s">
        <v>1435</v>
      </c>
      <c r="B27" s="64">
        <f>VLOOKUP($A27,'Return Data'!$B$7:$R$2843,3,0)</f>
        <v>44344</v>
      </c>
      <c r="C27" s="65">
        <f>VLOOKUP($A27,'Return Data'!$B$7:$R$2843,4,0)</f>
        <v>43.692300000000003</v>
      </c>
      <c r="D27" s="65">
        <f>VLOOKUP($A27,'Return Data'!$B$7:$R$2843,9,0)</f>
        <v>9.2253000000000007</v>
      </c>
      <c r="E27" s="66">
        <f t="shared" si="0"/>
        <v>2</v>
      </c>
      <c r="F27" s="65">
        <f>VLOOKUP($A27,'Return Data'!$B$7:$R$2843,10,0)</f>
        <v>9.8071000000000002</v>
      </c>
      <c r="G27" s="66">
        <f t="shared" si="1"/>
        <v>2</v>
      </c>
      <c r="H27" s="65">
        <f>VLOOKUP($A27,'Return Data'!$B$7:$R$2843,11,0)</f>
        <v>5.4164000000000003</v>
      </c>
      <c r="I27" s="66">
        <f t="shared" si="2"/>
        <v>2</v>
      </c>
      <c r="J27" s="65">
        <f>VLOOKUP($A27,'Return Data'!$B$7:$R$2843,12,0)</f>
        <v>7.6955999999999998</v>
      </c>
      <c r="K27" s="66">
        <f t="shared" si="3"/>
        <v>3</v>
      </c>
      <c r="L27" s="65">
        <f>VLOOKUP($A27,'Return Data'!$B$7:$R$2843,13,0)</f>
        <v>8.2972000000000001</v>
      </c>
      <c r="M27" s="66">
        <f t="shared" si="4"/>
        <v>6</v>
      </c>
      <c r="N27" s="65">
        <f>VLOOKUP($A27,'Return Data'!$B$7:$R$2843,17,0)</f>
        <v>9.2373999999999992</v>
      </c>
      <c r="O27" s="66">
        <f t="shared" si="8"/>
        <v>5</v>
      </c>
      <c r="P27" s="65">
        <f>VLOOKUP($A27,'Return Data'!$B$7:$R$2843,14,0)</f>
        <v>9.1683000000000003</v>
      </c>
      <c r="Q27" s="66">
        <f t="shared" ref="Q27:Q33" si="9">RANK(P27,P$8:P$33,0)</f>
        <v>6</v>
      </c>
      <c r="R27" s="65">
        <f>VLOOKUP($A27,'Return Data'!$B$7:$R$2843,16,0)</f>
        <v>8.85</v>
      </c>
      <c r="S27" s="67">
        <f t="shared" si="7"/>
        <v>4</v>
      </c>
    </row>
    <row r="28" spans="1:19" x14ac:dyDescent="0.3">
      <c r="A28" s="82" t="s">
        <v>1437</v>
      </c>
      <c r="B28" s="64">
        <f>VLOOKUP($A28,'Return Data'!$B$7:$R$2843,3,0)</f>
        <v>44344</v>
      </c>
      <c r="C28" s="65">
        <f>VLOOKUP($A28,'Return Data'!$B$7:$R$2843,4,0)</f>
        <v>38.416800000000002</v>
      </c>
      <c r="D28" s="65">
        <f>VLOOKUP($A28,'Return Data'!$B$7:$R$2843,9,0)</f>
        <v>8.5696999999999992</v>
      </c>
      <c r="E28" s="66">
        <f t="shared" si="0"/>
        <v>3</v>
      </c>
      <c r="F28" s="65">
        <f>VLOOKUP($A28,'Return Data'!$B$7:$R$2843,10,0)</f>
        <v>7.6098999999999997</v>
      </c>
      <c r="G28" s="66">
        <f t="shared" si="1"/>
        <v>16</v>
      </c>
      <c r="H28" s="65">
        <f>VLOOKUP($A28,'Return Data'!$B$7:$R$2843,11,0)</f>
        <v>3.6993</v>
      </c>
      <c r="I28" s="66">
        <f t="shared" si="2"/>
        <v>14</v>
      </c>
      <c r="J28" s="65">
        <f>VLOOKUP($A28,'Return Data'!$B$7:$R$2843,12,0)</f>
        <v>5.6135999999999999</v>
      </c>
      <c r="K28" s="66">
        <f t="shared" si="3"/>
        <v>22</v>
      </c>
      <c r="L28" s="65">
        <f>VLOOKUP($A28,'Return Data'!$B$7:$R$2843,13,0)</f>
        <v>6.3422999999999998</v>
      </c>
      <c r="M28" s="66">
        <f t="shared" si="4"/>
        <v>19</v>
      </c>
      <c r="N28" s="65">
        <f>VLOOKUP($A28,'Return Data'!$B$7:$R$2843,17,0)</f>
        <v>4.5214999999999996</v>
      </c>
      <c r="O28" s="66">
        <f t="shared" si="8"/>
        <v>19</v>
      </c>
      <c r="P28" s="65">
        <f>VLOOKUP($A28,'Return Data'!$B$7:$R$2843,14,0)</f>
        <v>4.9530000000000003</v>
      </c>
      <c r="Q28" s="66">
        <f t="shared" si="9"/>
        <v>19</v>
      </c>
      <c r="R28" s="65">
        <f>VLOOKUP($A28,'Return Data'!$B$7:$R$2843,16,0)</f>
        <v>7.7140000000000004</v>
      </c>
      <c r="S28" s="67">
        <f t="shared" si="7"/>
        <v>20</v>
      </c>
    </row>
    <row r="29" spans="1:19" x14ac:dyDescent="0.3">
      <c r="A29" s="82" t="s">
        <v>1439</v>
      </c>
      <c r="B29" s="64">
        <f>VLOOKUP($A29,'Return Data'!$B$7:$R$2843,3,0)</f>
        <v>44344</v>
      </c>
      <c r="C29" s="65">
        <f>VLOOKUP($A29,'Return Data'!$B$7:$R$2843,4,0)</f>
        <v>36.801900000000003</v>
      </c>
      <c r="D29" s="65">
        <f>VLOOKUP($A29,'Return Data'!$B$7:$R$2843,9,0)</f>
        <v>6.4008000000000003</v>
      </c>
      <c r="E29" s="66">
        <f t="shared" si="0"/>
        <v>16</v>
      </c>
      <c r="F29" s="65">
        <f>VLOOKUP($A29,'Return Data'!$B$7:$R$2843,10,0)</f>
        <v>8.6158000000000001</v>
      </c>
      <c r="G29" s="66">
        <f t="shared" si="1"/>
        <v>6</v>
      </c>
      <c r="H29" s="65">
        <f>VLOOKUP($A29,'Return Data'!$B$7:$R$2843,11,0)</f>
        <v>2.8166000000000002</v>
      </c>
      <c r="I29" s="66">
        <f t="shared" si="2"/>
        <v>25</v>
      </c>
      <c r="J29" s="65">
        <f>VLOOKUP($A29,'Return Data'!$B$7:$R$2843,12,0)</f>
        <v>5.5354000000000001</v>
      </c>
      <c r="K29" s="66">
        <f t="shared" si="3"/>
        <v>24</v>
      </c>
      <c r="L29" s="65">
        <f>VLOOKUP($A29,'Return Data'!$B$7:$R$2843,13,0)</f>
        <v>13.0985</v>
      </c>
      <c r="M29" s="66">
        <f t="shared" si="4"/>
        <v>2</v>
      </c>
      <c r="N29" s="65">
        <f>VLOOKUP($A29,'Return Data'!$B$7:$R$2843,17,0)</f>
        <v>3.2290000000000001</v>
      </c>
      <c r="O29" s="66">
        <f t="shared" si="8"/>
        <v>20</v>
      </c>
      <c r="P29" s="65">
        <f>VLOOKUP($A29,'Return Data'!$B$7:$R$2843,14,0)</f>
        <v>5.0869999999999997</v>
      </c>
      <c r="Q29" s="66">
        <f t="shared" si="9"/>
        <v>18</v>
      </c>
      <c r="R29" s="65">
        <f>VLOOKUP($A29,'Return Data'!$B$7:$R$2843,16,0)</f>
        <v>7.3861999999999997</v>
      </c>
      <c r="S29" s="67">
        <f t="shared" si="7"/>
        <v>22</v>
      </c>
    </row>
    <row r="30" spans="1:19" x14ac:dyDescent="0.3">
      <c r="A30" s="82" t="s">
        <v>1440</v>
      </c>
      <c r="B30" s="64">
        <f>VLOOKUP($A30,'Return Data'!$B$7:$R$2843,3,0)</f>
        <v>44344</v>
      </c>
      <c r="C30" s="65">
        <f>VLOOKUP($A30,'Return Data'!$B$7:$R$2843,4,0)</f>
        <v>26.323699999999999</v>
      </c>
      <c r="D30" s="65">
        <f>VLOOKUP($A30,'Return Data'!$B$7:$R$2843,9,0)</f>
        <v>6.1551</v>
      </c>
      <c r="E30" s="66">
        <f t="shared" si="0"/>
        <v>19</v>
      </c>
      <c r="F30" s="65">
        <f>VLOOKUP($A30,'Return Data'!$B$7:$R$2843,10,0)</f>
        <v>6.5884</v>
      </c>
      <c r="G30" s="66">
        <f t="shared" si="1"/>
        <v>25</v>
      </c>
      <c r="H30" s="65">
        <f>VLOOKUP($A30,'Return Data'!$B$7:$R$2843,11,0)</f>
        <v>2.7948</v>
      </c>
      <c r="I30" s="66">
        <f t="shared" si="2"/>
        <v>26</v>
      </c>
      <c r="J30" s="65">
        <f>VLOOKUP($A30,'Return Data'!$B$7:$R$2843,12,0)</f>
        <v>5.7995999999999999</v>
      </c>
      <c r="K30" s="66">
        <f t="shared" si="3"/>
        <v>19</v>
      </c>
      <c r="L30" s="65">
        <f>VLOOKUP($A30,'Return Data'!$B$7:$R$2843,13,0)</f>
        <v>6.1538000000000004</v>
      </c>
      <c r="M30" s="66">
        <f t="shared" si="4"/>
        <v>22</v>
      </c>
      <c r="N30" s="65">
        <f>VLOOKUP($A30,'Return Data'!$B$7:$R$2843,17,0)</f>
        <v>8.5631000000000004</v>
      </c>
      <c r="O30" s="66">
        <f t="shared" si="8"/>
        <v>11</v>
      </c>
      <c r="P30" s="65">
        <f>VLOOKUP($A30,'Return Data'!$B$7:$R$2843,14,0)</f>
        <v>8.7082999999999995</v>
      </c>
      <c r="Q30" s="66">
        <f t="shared" si="9"/>
        <v>11</v>
      </c>
      <c r="R30" s="65">
        <f>VLOOKUP($A30,'Return Data'!$B$7:$R$2843,16,0)</f>
        <v>8.5436999999999994</v>
      </c>
      <c r="S30" s="67">
        <f t="shared" si="7"/>
        <v>11</v>
      </c>
    </row>
    <row r="31" spans="1:19" x14ac:dyDescent="0.3">
      <c r="A31" s="82" t="s">
        <v>1443</v>
      </c>
      <c r="B31" s="64">
        <f>VLOOKUP($A31,'Return Data'!$B$7:$R$2843,3,0)</f>
        <v>44344</v>
      </c>
      <c r="C31" s="65">
        <f>VLOOKUP($A31,'Return Data'!$B$7:$R$2843,4,0)</f>
        <v>34.938800000000001</v>
      </c>
      <c r="D31" s="65">
        <f>VLOOKUP($A31,'Return Data'!$B$7:$R$2843,9,0)</f>
        <v>5.657</v>
      </c>
      <c r="E31" s="66">
        <f t="shared" si="0"/>
        <v>23</v>
      </c>
      <c r="F31" s="65">
        <f>VLOOKUP($A31,'Return Data'!$B$7:$R$2843,10,0)</f>
        <v>6.1106999999999996</v>
      </c>
      <c r="G31" s="66">
        <f t="shared" si="1"/>
        <v>26</v>
      </c>
      <c r="H31" s="65">
        <f>VLOOKUP($A31,'Return Data'!$B$7:$R$2843,11,0)</f>
        <v>3.6856</v>
      </c>
      <c r="I31" s="66">
        <f t="shared" si="2"/>
        <v>15</v>
      </c>
      <c r="J31" s="65">
        <f>VLOOKUP($A31,'Return Data'!$B$7:$R$2843,12,0)</f>
        <v>5.4031000000000002</v>
      </c>
      <c r="K31" s="66">
        <f t="shared" si="3"/>
        <v>25</v>
      </c>
      <c r="L31" s="65">
        <f>VLOOKUP($A31,'Return Data'!$B$7:$R$2843,13,0)</f>
        <v>6.4703999999999997</v>
      </c>
      <c r="M31" s="66">
        <f t="shared" si="4"/>
        <v>18</v>
      </c>
      <c r="N31" s="65">
        <f>VLOOKUP($A31,'Return Data'!$B$7:$R$2843,17,0)</f>
        <v>1.3381000000000001</v>
      </c>
      <c r="O31" s="66">
        <f t="shared" si="8"/>
        <v>24</v>
      </c>
      <c r="P31" s="65">
        <f>VLOOKUP($A31,'Return Data'!$B$7:$R$2843,14,0)</f>
        <v>3.8393000000000002</v>
      </c>
      <c r="Q31" s="66">
        <f t="shared" si="9"/>
        <v>23</v>
      </c>
      <c r="R31" s="65">
        <f>VLOOKUP($A31,'Return Data'!$B$7:$R$2843,16,0)</f>
        <v>7.1132</v>
      </c>
      <c r="S31" s="67">
        <f t="shared" si="7"/>
        <v>24</v>
      </c>
    </row>
    <row r="32" spans="1:19" x14ac:dyDescent="0.3">
      <c r="A32" s="82" t="s">
        <v>1445</v>
      </c>
      <c r="B32" s="64">
        <f>VLOOKUP($A32,'Return Data'!$B$7:$R$2843,3,0)</f>
        <v>44344</v>
      </c>
      <c r="C32" s="65">
        <f>VLOOKUP($A32,'Return Data'!$B$7:$R$2843,4,0)</f>
        <v>40.944600000000001</v>
      </c>
      <c r="D32" s="65">
        <f>VLOOKUP($A32,'Return Data'!$B$7:$R$2843,9,0)</f>
        <v>7.2126999999999999</v>
      </c>
      <c r="E32" s="66">
        <f t="shared" si="0"/>
        <v>12</v>
      </c>
      <c r="F32" s="65">
        <f>VLOOKUP($A32,'Return Data'!$B$7:$R$2843,10,0)</f>
        <v>7.4618000000000002</v>
      </c>
      <c r="G32" s="66">
        <f t="shared" si="1"/>
        <v>17</v>
      </c>
      <c r="H32" s="65">
        <f>VLOOKUP($A32,'Return Data'!$B$7:$R$2843,11,0)</f>
        <v>3.2471999999999999</v>
      </c>
      <c r="I32" s="66">
        <f t="shared" si="2"/>
        <v>21</v>
      </c>
      <c r="J32" s="65">
        <f>VLOOKUP($A32,'Return Data'!$B$7:$R$2843,12,0)</f>
        <v>5.9728000000000003</v>
      </c>
      <c r="K32" s="66">
        <f t="shared" si="3"/>
        <v>12</v>
      </c>
      <c r="L32" s="65">
        <f>VLOOKUP($A32,'Return Data'!$B$7:$R$2843,13,0)</f>
        <v>7.0324</v>
      </c>
      <c r="M32" s="66">
        <f t="shared" si="4"/>
        <v>14</v>
      </c>
      <c r="N32" s="65">
        <f>VLOOKUP($A32,'Return Data'!$B$7:$R$2843,17,0)</f>
        <v>8.9161000000000001</v>
      </c>
      <c r="O32" s="66">
        <f t="shared" si="8"/>
        <v>7</v>
      </c>
      <c r="P32" s="65">
        <f>VLOOKUP($A32,'Return Data'!$B$7:$R$2843,14,0)</f>
        <v>6.8509000000000002</v>
      </c>
      <c r="Q32" s="66">
        <f t="shared" si="9"/>
        <v>16</v>
      </c>
      <c r="R32" s="65">
        <f>VLOOKUP($A32,'Return Data'!$B$7:$R$2843,16,0)</f>
        <v>8.1678999999999995</v>
      </c>
      <c r="S32" s="67">
        <f t="shared" si="7"/>
        <v>16</v>
      </c>
    </row>
    <row r="33" spans="1:19" x14ac:dyDescent="0.3">
      <c r="A33" s="82" t="s">
        <v>1446</v>
      </c>
      <c r="B33" s="64">
        <f>VLOOKUP($A33,'Return Data'!$B$7:$R$2843,3,0)</f>
        <v>44344</v>
      </c>
      <c r="C33" s="65">
        <f>VLOOKUP($A33,'Return Data'!$B$7:$R$2843,4,0)</f>
        <v>24.652799999999999</v>
      </c>
      <c r="D33" s="65">
        <f>VLOOKUP($A33,'Return Data'!$B$7:$R$2843,9,0)</f>
        <v>6.3250999999999999</v>
      </c>
      <c r="E33" s="66">
        <f t="shared" si="0"/>
        <v>17</v>
      </c>
      <c r="F33" s="65">
        <f>VLOOKUP($A33,'Return Data'!$B$7:$R$2843,10,0)</f>
        <v>7.3343999999999996</v>
      </c>
      <c r="G33" s="66">
        <f t="shared" si="1"/>
        <v>19</v>
      </c>
      <c r="H33" s="65">
        <f>VLOOKUP($A33,'Return Data'!$B$7:$R$2843,11,0)</f>
        <v>3.8123999999999998</v>
      </c>
      <c r="I33" s="66">
        <f t="shared" si="2"/>
        <v>12</v>
      </c>
      <c r="J33" s="65">
        <f>VLOOKUP($A33,'Return Data'!$B$7:$R$2843,12,0)</f>
        <v>6.2911999999999999</v>
      </c>
      <c r="K33" s="66">
        <f t="shared" si="3"/>
        <v>9</v>
      </c>
      <c r="L33" s="65">
        <f>VLOOKUP($A33,'Return Data'!$B$7:$R$2843,13,0)</f>
        <v>7.2065999999999999</v>
      </c>
      <c r="M33" s="66">
        <f t="shared" si="4"/>
        <v>13</v>
      </c>
      <c r="N33" s="65">
        <f>VLOOKUP($A33,'Return Data'!$B$7:$R$2843,17,0)</f>
        <v>2.7048000000000001</v>
      </c>
      <c r="O33" s="66">
        <f t="shared" si="8"/>
        <v>21</v>
      </c>
      <c r="P33" s="65">
        <f>VLOOKUP($A33,'Return Data'!$B$7:$R$2843,14,0)</f>
        <v>4.3685</v>
      </c>
      <c r="Q33" s="66">
        <f t="shared" si="9"/>
        <v>21</v>
      </c>
      <c r="R33" s="65">
        <f>VLOOKUP($A33,'Return Data'!$B$7:$R$2843,16,0)</f>
        <v>7.2950999999999997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6.9383269230769242</v>
      </c>
      <c r="E35" s="88"/>
      <c r="F35" s="89">
        <f>AVERAGE(F8:F33)</f>
        <v>8.101234615384616</v>
      </c>
      <c r="G35" s="88"/>
      <c r="H35" s="89">
        <f>AVERAGE(H8:H33)</f>
        <v>4.2730999999999986</v>
      </c>
      <c r="I35" s="88"/>
      <c r="J35" s="89">
        <f>AVERAGE(J8:J33)</f>
        <v>6.4408461538461559</v>
      </c>
      <c r="K35" s="88"/>
      <c r="L35" s="89">
        <f>AVERAGE(L8:L33)</f>
        <v>7.672015384615384</v>
      </c>
      <c r="M35" s="88"/>
      <c r="N35" s="89">
        <f>AVERAGE(N8:N33)</f>
        <v>6.3693720000000011</v>
      </c>
      <c r="O35" s="88"/>
      <c r="P35" s="89">
        <f>AVERAGE(P8:P33)</f>
        <v>7.0709791666666675</v>
      </c>
      <c r="Q35" s="88"/>
      <c r="R35" s="89">
        <f>AVERAGE(R8:R33)</f>
        <v>8.1523730769230767</v>
      </c>
      <c r="S35" s="90"/>
    </row>
    <row r="36" spans="1:19" x14ac:dyDescent="0.3">
      <c r="A36" s="87" t="s">
        <v>28</v>
      </c>
      <c r="B36" s="88"/>
      <c r="C36" s="88"/>
      <c r="D36" s="89">
        <f>MIN(D8:D33)</f>
        <v>3.8439999999999999</v>
      </c>
      <c r="E36" s="88"/>
      <c r="F36" s="89">
        <f>MIN(F8:F33)</f>
        <v>6.1106999999999996</v>
      </c>
      <c r="G36" s="88"/>
      <c r="H36" s="89">
        <f>MIN(H8:H33)</f>
        <v>2.7948</v>
      </c>
      <c r="I36" s="88"/>
      <c r="J36" s="89">
        <f>MIN(J8:J33)</f>
        <v>5.2549000000000001</v>
      </c>
      <c r="K36" s="88"/>
      <c r="L36" s="89">
        <f>MIN(L8:L33)</f>
        <v>5.6121999999999996</v>
      </c>
      <c r="M36" s="88"/>
      <c r="N36" s="89">
        <f>MIN(N8:N33)</f>
        <v>-6.9767999999999999</v>
      </c>
      <c r="O36" s="88"/>
      <c r="P36" s="89">
        <f>MIN(P8:P33)</f>
        <v>-2.6718000000000002</v>
      </c>
      <c r="Q36" s="88"/>
      <c r="R36" s="89">
        <f>MIN(R8:R33)</f>
        <v>4.6772</v>
      </c>
      <c r="S36" s="90"/>
    </row>
    <row r="37" spans="1:19" ht="15" thickBot="1" x14ac:dyDescent="0.35">
      <c r="A37" s="91" t="s">
        <v>29</v>
      </c>
      <c r="B37" s="92"/>
      <c r="C37" s="92"/>
      <c r="D37" s="93">
        <f>MAX(D8:D33)</f>
        <v>11.9955</v>
      </c>
      <c r="E37" s="92"/>
      <c r="F37" s="93">
        <f>MAX(F8:F33)</f>
        <v>16.929400000000001</v>
      </c>
      <c r="G37" s="92"/>
      <c r="H37" s="93">
        <f>MAX(H8:H33)</f>
        <v>17.628699999999998</v>
      </c>
      <c r="I37" s="92"/>
      <c r="J37" s="93">
        <f>MAX(J8:J33)</f>
        <v>12.920400000000001</v>
      </c>
      <c r="K37" s="92"/>
      <c r="L37" s="93">
        <f>MAX(L8:L33)</f>
        <v>15.032299999999999</v>
      </c>
      <c r="M37" s="92"/>
      <c r="N37" s="93">
        <f>MAX(N8:N33)</f>
        <v>9.6292000000000009</v>
      </c>
      <c r="O37" s="92"/>
      <c r="P37" s="93">
        <f>MAX(P8:P33)</f>
        <v>9.5436999999999994</v>
      </c>
      <c r="Q37" s="92"/>
      <c r="R37" s="93">
        <f>MAX(R8:R33)</f>
        <v>9.4699000000000009</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44344</v>
      </c>
      <c r="C8" s="65">
        <f>VLOOKUP($A8,'Return Data'!$B$7:$R$2843,4,0)</f>
        <v>37.007399999999997</v>
      </c>
      <c r="D8" s="65">
        <f>VLOOKUP($A8,'Return Data'!$B$7:$R$2843,9,0)</f>
        <v>7.133</v>
      </c>
      <c r="E8" s="66">
        <f t="shared" ref="E8:E33" si="0">RANK(D8,D$8:D$33,0)</f>
        <v>4</v>
      </c>
      <c r="F8" s="65">
        <f>VLOOKUP($A8,'Return Data'!$B$7:$R$2843,10,0)</f>
        <v>7.7916999999999996</v>
      </c>
      <c r="G8" s="66">
        <f t="shared" ref="G8:G33" si="1">RANK(F8,F$8:F$33,0)</f>
        <v>7</v>
      </c>
      <c r="H8" s="65">
        <f>VLOOKUP($A8,'Return Data'!$B$7:$R$2843,11,0)</f>
        <v>3.7709000000000001</v>
      </c>
      <c r="I8" s="66">
        <f t="shared" ref="I8:I33" si="2">RANK(H8,H$8:H$33,0)</f>
        <v>6</v>
      </c>
      <c r="J8" s="65">
        <f>VLOOKUP($A8,'Return Data'!$B$7:$R$2843,12,0)</f>
        <v>7.5460000000000003</v>
      </c>
      <c r="K8" s="66">
        <f t="shared" ref="K8:K33" si="3">RANK(J8,J$8:J$33,0)</f>
        <v>2</v>
      </c>
      <c r="L8" s="65">
        <f>VLOOKUP($A8,'Return Data'!$B$7:$R$2843,13,0)</f>
        <v>9.1914999999999996</v>
      </c>
      <c r="M8" s="66">
        <f t="shared" ref="M8:M33" si="4">RANK(L8,L$8:L$33,0)</f>
        <v>4</v>
      </c>
      <c r="N8" s="65">
        <f>VLOOKUP($A8,'Return Data'!$B$7:$R$2843,17,0)</f>
        <v>8.6491000000000007</v>
      </c>
      <c r="O8" s="66">
        <f t="shared" ref="O8:O24" si="5">RANK(N8,N$8:N$33,0)</f>
        <v>3</v>
      </c>
      <c r="P8" s="65">
        <f>VLOOKUP($A8,'Return Data'!$B$7:$R$2843,14,0)</f>
        <v>8.6913999999999998</v>
      </c>
      <c r="Q8" s="66">
        <f t="shared" ref="Q8:Q24" si="6">RANK(P8,P$8:P$33,0)</f>
        <v>3</v>
      </c>
      <c r="R8" s="65">
        <f>VLOOKUP($A8,'Return Data'!$B$7:$R$2843,16,0)</f>
        <v>7.5118999999999998</v>
      </c>
      <c r="S8" s="67">
        <f t="shared" ref="S8:S33" si="7">RANK(R8,R$8:R$33,0)</f>
        <v>11</v>
      </c>
    </row>
    <row r="9" spans="1:19" x14ac:dyDescent="0.3">
      <c r="A9" s="82" t="s">
        <v>1390</v>
      </c>
      <c r="B9" s="64">
        <f>VLOOKUP($A9,'Return Data'!$B$7:$R$2843,3,0)</f>
        <v>44344</v>
      </c>
      <c r="C9" s="65">
        <f>VLOOKUP($A9,'Return Data'!$B$7:$R$2843,4,0)</f>
        <v>24.153300000000002</v>
      </c>
      <c r="D9" s="65">
        <f>VLOOKUP($A9,'Return Data'!$B$7:$R$2843,9,0)</f>
        <v>5.9222999999999999</v>
      </c>
      <c r="E9" s="66">
        <f t="shared" si="0"/>
        <v>15</v>
      </c>
      <c r="F9" s="65">
        <f>VLOOKUP($A9,'Return Data'!$B$7:$R$2843,10,0)</f>
        <v>6.2690999999999999</v>
      </c>
      <c r="G9" s="66">
        <f t="shared" si="1"/>
        <v>20</v>
      </c>
      <c r="H9" s="65">
        <f>VLOOKUP($A9,'Return Data'!$B$7:$R$2843,11,0)</f>
        <v>3.3146</v>
      </c>
      <c r="I9" s="66">
        <f t="shared" si="2"/>
        <v>9</v>
      </c>
      <c r="J9" s="65">
        <f>VLOOKUP($A9,'Return Data'!$B$7:$R$2843,12,0)</f>
        <v>5.6060999999999996</v>
      </c>
      <c r="K9" s="66">
        <f t="shared" si="3"/>
        <v>8</v>
      </c>
      <c r="L9" s="65">
        <f>VLOOKUP($A9,'Return Data'!$B$7:$R$2843,13,0)</f>
        <v>6.7568000000000001</v>
      </c>
      <c r="M9" s="66">
        <f t="shared" si="4"/>
        <v>11</v>
      </c>
      <c r="N9" s="65">
        <f>VLOOKUP($A9,'Return Data'!$B$7:$R$2843,17,0)</f>
        <v>8.5340000000000007</v>
      </c>
      <c r="O9" s="66">
        <f t="shared" si="5"/>
        <v>4</v>
      </c>
      <c r="P9" s="65">
        <f>VLOOKUP($A9,'Return Data'!$B$7:$R$2843,14,0)</f>
        <v>8.6008999999999993</v>
      </c>
      <c r="Q9" s="66">
        <f t="shared" si="6"/>
        <v>4</v>
      </c>
      <c r="R9" s="65">
        <f>VLOOKUP($A9,'Return Data'!$B$7:$R$2843,16,0)</f>
        <v>8.0767000000000007</v>
      </c>
      <c r="S9" s="67">
        <f t="shared" si="7"/>
        <v>4</v>
      </c>
    </row>
    <row r="10" spans="1:19" x14ac:dyDescent="0.3">
      <c r="A10" s="82" t="s">
        <v>1391</v>
      </c>
      <c r="B10" s="64">
        <f>VLOOKUP($A10,'Return Data'!$B$7:$R$2843,3,0)</f>
        <v>44344</v>
      </c>
      <c r="C10" s="65">
        <f>VLOOKUP($A10,'Return Data'!$B$7:$R$2843,4,0)</f>
        <v>23.1052</v>
      </c>
      <c r="D10" s="65">
        <f>VLOOKUP($A10,'Return Data'!$B$7:$R$2843,9,0)</f>
        <v>6.4157999999999999</v>
      </c>
      <c r="E10" s="66">
        <f t="shared" si="0"/>
        <v>11</v>
      </c>
      <c r="F10" s="65">
        <f>VLOOKUP($A10,'Return Data'!$B$7:$R$2843,10,0)</f>
        <v>7.5179</v>
      </c>
      <c r="G10" s="66">
        <f t="shared" si="1"/>
        <v>9</v>
      </c>
      <c r="H10" s="65">
        <f>VLOOKUP($A10,'Return Data'!$B$7:$R$2843,11,0)</f>
        <v>3.9401999999999999</v>
      </c>
      <c r="I10" s="66">
        <f t="shared" si="2"/>
        <v>3</v>
      </c>
      <c r="J10" s="65">
        <f>VLOOKUP($A10,'Return Data'!$B$7:$R$2843,12,0)</f>
        <v>5.3945999999999996</v>
      </c>
      <c r="K10" s="66">
        <f t="shared" si="3"/>
        <v>11</v>
      </c>
      <c r="L10" s="65">
        <f>VLOOKUP($A10,'Return Data'!$B$7:$R$2843,13,0)</f>
        <v>6.7891000000000004</v>
      </c>
      <c r="M10" s="66">
        <f t="shared" si="4"/>
        <v>10</v>
      </c>
      <c r="N10" s="65">
        <f>VLOOKUP($A10,'Return Data'!$B$7:$R$2843,17,0)</f>
        <v>7.1582999999999997</v>
      </c>
      <c r="O10" s="66">
        <f t="shared" si="5"/>
        <v>16</v>
      </c>
      <c r="P10" s="65">
        <f>VLOOKUP($A10,'Return Data'!$B$7:$R$2843,14,0)</f>
        <v>7.5707000000000004</v>
      </c>
      <c r="Q10" s="66">
        <f t="shared" si="6"/>
        <v>14</v>
      </c>
      <c r="R10" s="65">
        <f>VLOOKUP($A10,'Return Data'!$B$7:$R$2843,16,0)</f>
        <v>7.9725999999999999</v>
      </c>
      <c r="S10" s="67">
        <f t="shared" si="7"/>
        <v>6</v>
      </c>
    </row>
    <row r="11" spans="1:19" x14ac:dyDescent="0.3">
      <c r="A11" s="82" t="s">
        <v>1393</v>
      </c>
      <c r="B11" s="64">
        <f>VLOOKUP($A11,'Return Data'!$B$7:$R$2843,3,0)</f>
        <v>44344</v>
      </c>
      <c r="C11" s="65">
        <f>VLOOKUP($A11,'Return Data'!$B$7:$R$2843,4,0)</f>
        <v>24.806100000000001</v>
      </c>
      <c r="D11" s="65">
        <f>VLOOKUP($A11,'Return Data'!$B$7:$R$2843,9,0)</f>
        <v>6.6079999999999997</v>
      </c>
      <c r="E11" s="66">
        <f t="shared" si="0"/>
        <v>9</v>
      </c>
      <c r="F11" s="65">
        <f>VLOOKUP($A11,'Return Data'!$B$7:$R$2843,10,0)</f>
        <v>7.9615</v>
      </c>
      <c r="G11" s="66">
        <f t="shared" si="1"/>
        <v>5</v>
      </c>
      <c r="H11" s="65">
        <f>VLOOKUP($A11,'Return Data'!$B$7:$R$2843,11,0)</f>
        <v>3.1850000000000001</v>
      </c>
      <c r="I11" s="66">
        <f t="shared" si="2"/>
        <v>11</v>
      </c>
      <c r="J11" s="65">
        <f>VLOOKUP($A11,'Return Data'!$B$7:$R$2843,12,0)</f>
        <v>6.3403</v>
      </c>
      <c r="K11" s="66">
        <f t="shared" si="3"/>
        <v>6</v>
      </c>
      <c r="L11" s="65">
        <f>VLOOKUP($A11,'Return Data'!$B$7:$R$2843,13,0)</f>
        <v>6.9546999999999999</v>
      </c>
      <c r="M11" s="66">
        <f t="shared" si="4"/>
        <v>9</v>
      </c>
      <c r="N11" s="65">
        <f>VLOOKUP($A11,'Return Data'!$B$7:$R$2843,17,0)</f>
        <v>7.3220999999999998</v>
      </c>
      <c r="O11" s="66">
        <f t="shared" si="5"/>
        <v>15</v>
      </c>
      <c r="P11" s="65">
        <f>VLOOKUP($A11,'Return Data'!$B$7:$R$2843,14,0)</f>
        <v>7.66</v>
      </c>
      <c r="Q11" s="66">
        <f t="shared" si="6"/>
        <v>12</v>
      </c>
      <c r="R11" s="65">
        <f>VLOOKUP($A11,'Return Data'!$B$7:$R$2843,16,0)</f>
        <v>5.5857000000000001</v>
      </c>
      <c r="S11" s="67">
        <f t="shared" si="7"/>
        <v>25</v>
      </c>
    </row>
    <row r="12" spans="1:19" x14ac:dyDescent="0.3">
      <c r="A12" s="82" t="s">
        <v>1396</v>
      </c>
      <c r="B12" s="64">
        <f>VLOOKUP($A12,'Return Data'!$B$7:$R$2843,3,0)</f>
        <v>44344</v>
      </c>
      <c r="C12" s="65">
        <f>VLOOKUP($A12,'Return Data'!$B$7:$R$2843,4,0)</f>
        <v>17.248899999999999</v>
      </c>
      <c r="D12" s="65">
        <f>VLOOKUP($A12,'Return Data'!$B$7:$R$2843,9,0)</f>
        <v>3.53</v>
      </c>
      <c r="E12" s="66">
        <f t="shared" si="0"/>
        <v>26</v>
      </c>
      <c r="F12" s="65">
        <f>VLOOKUP($A12,'Return Data'!$B$7:$R$2843,10,0)</f>
        <v>6.2630999999999997</v>
      </c>
      <c r="G12" s="66">
        <f t="shared" si="1"/>
        <v>21</v>
      </c>
      <c r="H12" s="65">
        <f>VLOOKUP($A12,'Return Data'!$B$7:$R$2843,11,0)</f>
        <v>3.8513000000000002</v>
      </c>
      <c r="I12" s="66">
        <f t="shared" si="2"/>
        <v>5</v>
      </c>
      <c r="J12" s="65">
        <f>VLOOKUP($A12,'Return Data'!$B$7:$R$2843,12,0)</f>
        <v>5.3000999999999996</v>
      </c>
      <c r="K12" s="66">
        <f t="shared" si="3"/>
        <v>12</v>
      </c>
      <c r="L12" s="65">
        <f>VLOOKUP($A12,'Return Data'!$B$7:$R$2843,13,0)</f>
        <v>5.0435999999999996</v>
      </c>
      <c r="M12" s="66">
        <f t="shared" si="4"/>
        <v>24</v>
      </c>
      <c r="N12" s="65">
        <f>VLOOKUP($A12,'Return Data'!$B$7:$R$2843,17,0)</f>
        <v>-7.4855</v>
      </c>
      <c r="O12" s="66">
        <f t="shared" si="5"/>
        <v>25</v>
      </c>
      <c r="P12" s="65">
        <f>VLOOKUP($A12,'Return Data'!$B$7:$R$2843,14,0)</f>
        <v>-3.2046999999999999</v>
      </c>
      <c r="Q12" s="66">
        <f t="shared" si="6"/>
        <v>24</v>
      </c>
      <c r="R12" s="65">
        <f>VLOOKUP($A12,'Return Data'!$B$7:$R$2843,16,0)</f>
        <v>4.4763999999999999</v>
      </c>
      <c r="S12" s="67">
        <f t="shared" si="7"/>
        <v>26</v>
      </c>
    </row>
    <row r="13" spans="1:19" x14ac:dyDescent="0.3">
      <c r="A13" s="82" t="s">
        <v>1398</v>
      </c>
      <c r="B13" s="64">
        <f>VLOOKUP($A13,'Return Data'!$B$7:$R$2843,3,0)</f>
        <v>44344</v>
      </c>
      <c r="C13" s="65">
        <f>VLOOKUP($A13,'Return Data'!$B$7:$R$2843,4,0)</f>
        <v>20.4682</v>
      </c>
      <c r="D13" s="65">
        <f>VLOOKUP($A13,'Return Data'!$B$7:$R$2843,9,0)</f>
        <v>4.6242000000000001</v>
      </c>
      <c r="E13" s="66">
        <f t="shared" si="0"/>
        <v>25</v>
      </c>
      <c r="F13" s="65">
        <f>VLOOKUP($A13,'Return Data'!$B$7:$R$2843,10,0)</f>
        <v>6.0410000000000004</v>
      </c>
      <c r="G13" s="66">
        <f t="shared" si="1"/>
        <v>23</v>
      </c>
      <c r="H13" s="65">
        <f>VLOOKUP($A13,'Return Data'!$B$7:$R$2843,11,0)</f>
        <v>2.7745000000000002</v>
      </c>
      <c r="I13" s="66">
        <f t="shared" si="2"/>
        <v>18</v>
      </c>
      <c r="J13" s="65">
        <f>VLOOKUP($A13,'Return Data'!$B$7:$R$2843,12,0)</f>
        <v>4.9813000000000001</v>
      </c>
      <c r="K13" s="66">
        <f t="shared" si="3"/>
        <v>21</v>
      </c>
      <c r="L13" s="65">
        <f>VLOOKUP($A13,'Return Data'!$B$7:$R$2843,13,0)</f>
        <v>5.9166999999999996</v>
      </c>
      <c r="M13" s="66">
        <f t="shared" si="4"/>
        <v>16</v>
      </c>
      <c r="N13" s="65">
        <f>VLOOKUP($A13,'Return Data'!$B$7:$R$2843,17,0)</f>
        <v>7.4237000000000002</v>
      </c>
      <c r="O13" s="66">
        <f t="shared" si="5"/>
        <v>14</v>
      </c>
      <c r="P13" s="65">
        <f>VLOOKUP($A13,'Return Data'!$B$7:$R$2843,14,0)</f>
        <v>7.6006999999999998</v>
      </c>
      <c r="Q13" s="66">
        <f t="shared" si="6"/>
        <v>13</v>
      </c>
      <c r="R13" s="65">
        <f>VLOOKUP($A13,'Return Data'!$B$7:$R$2843,16,0)</f>
        <v>7.3505000000000003</v>
      </c>
      <c r="S13" s="67">
        <f t="shared" si="7"/>
        <v>14</v>
      </c>
    </row>
    <row r="14" spans="1:19" x14ac:dyDescent="0.3">
      <c r="A14" s="82" t="s">
        <v>1400</v>
      </c>
      <c r="B14" s="64">
        <f>VLOOKUP($A14,'Return Data'!$B$7:$R$2843,3,0)</f>
        <v>44344</v>
      </c>
      <c r="C14" s="65">
        <f>VLOOKUP($A14,'Return Data'!$B$7:$R$2843,4,0)</f>
        <v>37.078600000000002</v>
      </c>
      <c r="D14" s="65">
        <f>VLOOKUP($A14,'Return Data'!$B$7:$R$2843,9,0)</f>
        <v>5.2232000000000003</v>
      </c>
      <c r="E14" s="66">
        <f t="shared" si="0"/>
        <v>21</v>
      </c>
      <c r="F14" s="65">
        <f>VLOOKUP($A14,'Return Data'!$B$7:$R$2843,10,0)</f>
        <v>6.7773000000000003</v>
      </c>
      <c r="G14" s="66">
        <f t="shared" si="1"/>
        <v>17</v>
      </c>
      <c r="H14" s="65">
        <f>VLOOKUP($A14,'Return Data'!$B$7:$R$2843,11,0)</f>
        <v>2.4998999999999998</v>
      </c>
      <c r="I14" s="66">
        <f t="shared" si="2"/>
        <v>20</v>
      </c>
      <c r="J14" s="65">
        <f>VLOOKUP($A14,'Return Data'!$B$7:$R$2843,12,0)</f>
        <v>5.2319000000000004</v>
      </c>
      <c r="K14" s="66">
        <f t="shared" si="3"/>
        <v>14</v>
      </c>
      <c r="L14" s="65">
        <f>VLOOKUP($A14,'Return Data'!$B$7:$R$2843,13,0)</f>
        <v>5.6219999999999999</v>
      </c>
      <c r="M14" s="66">
        <f t="shared" si="4"/>
        <v>20</v>
      </c>
      <c r="N14" s="65">
        <f>VLOOKUP($A14,'Return Data'!$B$7:$R$2843,17,0)</f>
        <v>7.8579999999999997</v>
      </c>
      <c r="O14" s="66">
        <f t="shared" si="5"/>
        <v>11</v>
      </c>
      <c r="P14" s="65">
        <f>VLOOKUP($A14,'Return Data'!$B$7:$R$2843,14,0)</f>
        <v>8.0582999999999991</v>
      </c>
      <c r="Q14" s="66">
        <f t="shared" si="6"/>
        <v>10</v>
      </c>
      <c r="R14" s="65">
        <f>VLOOKUP($A14,'Return Data'!$B$7:$R$2843,16,0)</f>
        <v>7.2476000000000003</v>
      </c>
      <c r="S14" s="67">
        <f t="shared" si="7"/>
        <v>16</v>
      </c>
    </row>
    <row r="15" spans="1:19" x14ac:dyDescent="0.3">
      <c r="A15" s="82" t="s">
        <v>1408</v>
      </c>
      <c r="B15" s="64">
        <f>VLOOKUP($A15,'Return Data'!$B$7:$R$2843,3,0)</f>
        <v>44344</v>
      </c>
      <c r="C15" s="65">
        <f>VLOOKUP($A15,'Return Data'!$B$7:$R$2843,4,0)</f>
        <v>4110.9366465863504</v>
      </c>
      <c r="D15" s="65">
        <f>VLOOKUP($A15,'Return Data'!$B$7:$R$2843,9,0)</f>
        <v>11.996</v>
      </c>
      <c r="E15" s="66">
        <f t="shared" si="0"/>
        <v>1</v>
      </c>
      <c r="F15" s="65">
        <f>VLOOKUP($A15,'Return Data'!$B$7:$R$2843,10,0)</f>
        <v>16.9938</v>
      </c>
      <c r="G15" s="66">
        <f t="shared" si="1"/>
        <v>1</v>
      </c>
      <c r="H15" s="65">
        <f>VLOOKUP($A15,'Return Data'!$B$7:$R$2843,11,0)</f>
        <v>17.2547</v>
      </c>
      <c r="I15" s="66">
        <f t="shared" si="2"/>
        <v>1</v>
      </c>
      <c r="J15" s="65">
        <f>VLOOKUP($A15,'Return Data'!$B$7:$R$2843,12,0)</f>
        <v>12.3956</v>
      </c>
      <c r="K15" s="66">
        <f t="shared" si="3"/>
        <v>1</v>
      </c>
      <c r="L15" s="65">
        <f>VLOOKUP($A15,'Return Data'!$B$7:$R$2843,13,0)</f>
        <v>9.5233000000000008</v>
      </c>
      <c r="M15" s="66">
        <f t="shared" si="4"/>
        <v>3</v>
      </c>
      <c r="N15" s="65">
        <f>VLOOKUP($A15,'Return Data'!$B$7:$R$2843,17,0)</f>
        <v>0.88139999999999996</v>
      </c>
      <c r="O15" s="66">
        <f t="shared" si="5"/>
        <v>23</v>
      </c>
      <c r="P15" s="65">
        <f>VLOOKUP($A15,'Return Data'!$B$7:$R$2843,14,0)</f>
        <v>3.6406999999999998</v>
      </c>
      <c r="Q15" s="66">
        <f t="shared" si="6"/>
        <v>21</v>
      </c>
      <c r="R15" s="65">
        <f>VLOOKUP($A15,'Return Data'!$B$7:$R$2843,16,0)</f>
        <v>7.5856000000000003</v>
      </c>
      <c r="S15" s="67">
        <f t="shared" si="7"/>
        <v>10</v>
      </c>
    </row>
    <row r="16" spans="1:19" x14ac:dyDescent="0.3">
      <c r="A16" s="82" t="s">
        <v>1410</v>
      </c>
      <c r="B16" s="64">
        <f>VLOOKUP($A16,'Return Data'!$B$7:$R$2843,3,0)</f>
        <v>44344</v>
      </c>
      <c r="C16" s="65">
        <f>VLOOKUP($A16,'Return Data'!$B$7:$R$2843,4,0)</f>
        <v>24.8825</v>
      </c>
      <c r="D16" s="65">
        <f>VLOOKUP($A16,'Return Data'!$B$7:$R$2843,9,0)</f>
        <v>7.1216999999999997</v>
      </c>
      <c r="E16" s="66">
        <f t="shared" si="0"/>
        <v>5</v>
      </c>
      <c r="F16" s="65">
        <f>VLOOKUP($A16,'Return Data'!$B$7:$R$2843,10,0)</f>
        <v>7.9466999999999999</v>
      </c>
      <c r="G16" s="66">
        <f t="shared" si="1"/>
        <v>6</v>
      </c>
      <c r="H16" s="65">
        <f>VLOOKUP($A16,'Return Data'!$B$7:$R$2843,11,0)</f>
        <v>3.7523</v>
      </c>
      <c r="I16" s="66">
        <f t="shared" si="2"/>
        <v>7</v>
      </c>
      <c r="J16" s="65">
        <f>VLOOKUP($A16,'Return Data'!$B$7:$R$2843,12,0)</f>
        <v>6.5335999999999999</v>
      </c>
      <c r="K16" s="66">
        <f t="shared" si="3"/>
        <v>5</v>
      </c>
      <c r="L16" s="65">
        <f>VLOOKUP($A16,'Return Data'!$B$7:$R$2843,13,0)</f>
        <v>7.6894</v>
      </c>
      <c r="M16" s="66">
        <f t="shared" si="4"/>
        <v>5</v>
      </c>
      <c r="N16" s="65">
        <f>VLOOKUP($A16,'Return Data'!$B$7:$R$2843,17,0)</f>
        <v>9.0878999999999994</v>
      </c>
      <c r="O16" s="66">
        <f t="shared" si="5"/>
        <v>1</v>
      </c>
      <c r="P16" s="65">
        <f>VLOOKUP($A16,'Return Data'!$B$7:$R$2843,14,0)</f>
        <v>8.9909999999999997</v>
      </c>
      <c r="Q16" s="66">
        <f t="shared" si="6"/>
        <v>1</v>
      </c>
      <c r="R16" s="65">
        <f>VLOOKUP($A16,'Return Data'!$B$7:$R$2843,16,0)</f>
        <v>8.6966000000000001</v>
      </c>
      <c r="S16" s="67">
        <f t="shared" si="7"/>
        <v>1</v>
      </c>
    </row>
    <row r="17" spans="1:19" x14ac:dyDescent="0.3">
      <c r="A17" s="82" t="s">
        <v>1412</v>
      </c>
      <c r="B17" s="64">
        <f>VLOOKUP($A17,'Return Data'!$B$7:$R$2843,3,0)</f>
        <v>44344</v>
      </c>
      <c r="C17" s="65">
        <f>VLOOKUP($A17,'Return Data'!$B$7:$R$2843,4,0)</f>
        <v>31.424800000000001</v>
      </c>
      <c r="D17" s="65">
        <f>VLOOKUP($A17,'Return Data'!$B$7:$R$2843,9,0)</f>
        <v>6.7428999999999997</v>
      </c>
      <c r="E17" s="66">
        <f t="shared" si="0"/>
        <v>8</v>
      </c>
      <c r="F17" s="65">
        <f>VLOOKUP($A17,'Return Data'!$B$7:$R$2843,10,0)</f>
        <v>7.7224000000000004</v>
      </c>
      <c r="G17" s="66">
        <f t="shared" si="1"/>
        <v>8</v>
      </c>
      <c r="H17" s="65">
        <f>VLOOKUP($A17,'Return Data'!$B$7:$R$2843,11,0)</f>
        <v>2.9563000000000001</v>
      </c>
      <c r="I17" s="66">
        <f t="shared" si="2"/>
        <v>14</v>
      </c>
      <c r="J17" s="65">
        <f>VLOOKUP($A17,'Return Data'!$B$7:$R$2843,12,0)</f>
        <v>5.0030000000000001</v>
      </c>
      <c r="K17" s="66">
        <f t="shared" si="3"/>
        <v>19</v>
      </c>
      <c r="L17" s="65">
        <f>VLOOKUP($A17,'Return Data'!$B$7:$R$2843,13,0)</f>
        <v>13.844799999999999</v>
      </c>
      <c r="M17" s="66">
        <f t="shared" si="4"/>
        <v>1</v>
      </c>
      <c r="N17" s="65">
        <f>VLOOKUP($A17,'Return Data'!$B$7:$R$2843,17,0)</f>
        <v>1.3416999999999999</v>
      </c>
      <c r="O17" s="66">
        <f t="shared" si="5"/>
        <v>22</v>
      </c>
      <c r="P17" s="65">
        <f>VLOOKUP($A17,'Return Data'!$B$7:$R$2843,14,0)</f>
        <v>3.4527000000000001</v>
      </c>
      <c r="Q17" s="66">
        <f t="shared" si="6"/>
        <v>22</v>
      </c>
      <c r="R17" s="65">
        <f>VLOOKUP($A17,'Return Data'!$B$7:$R$2843,16,0)</f>
        <v>6.3930999999999996</v>
      </c>
      <c r="S17" s="67">
        <f t="shared" si="7"/>
        <v>24</v>
      </c>
    </row>
    <row r="18" spans="1:19" x14ac:dyDescent="0.3">
      <c r="A18" s="82" t="s">
        <v>1414</v>
      </c>
      <c r="B18" s="64">
        <f>VLOOKUP($A18,'Return Data'!$B$7:$R$2843,3,0)</f>
        <v>44344</v>
      </c>
      <c r="C18" s="65">
        <f>VLOOKUP($A18,'Return Data'!$B$7:$R$2843,4,0)</f>
        <v>46.396000000000001</v>
      </c>
      <c r="D18" s="65">
        <f>VLOOKUP($A18,'Return Data'!$B$7:$R$2843,9,0)</f>
        <v>7.1138000000000003</v>
      </c>
      <c r="E18" s="66">
        <f t="shared" si="0"/>
        <v>6</v>
      </c>
      <c r="F18" s="65">
        <f>VLOOKUP($A18,'Return Data'!$B$7:$R$2843,10,0)</f>
        <v>6.9828000000000001</v>
      </c>
      <c r="G18" s="66">
        <f t="shared" si="1"/>
        <v>14</v>
      </c>
      <c r="H18" s="65">
        <f>VLOOKUP($A18,'Return Data'!$B$7:$R$2843,11,0)</f>
        <v>3.9138000000000002</v>
      </c>
      <c r="I18" s="66">
        <f t="shared" si="2"/>
        <v>4</v>
      </c>
      <c r="J18" s="65">
        <f>VLOOKUP($A18,'Return Data'!$B$7:$R$2843,12,0)</f>
        <v>6.5890000000000004</v>
      </c>
      <c r="K18" s="66">
        <f t="shared" si="3"/>
        <v>4</v>
      </c>
      <c r="L18" s="65">
        <f>VLOOKUP($A18,'Return Data'!$B$7:$R$2843,13,0)</f>
        <v>7.5495000000000001</v>
      </c>
      <c r="M18" s="66">
        <f t="shared" si="4"/>
        <v>6</v>
      </c>
      <c r="N18" s="65">
        <f>VLOOKUP($A18,'Return Data'!$B$7:$R$2843,17,0)</f>
        <v>8.8065999999999995</v>
      </c>
      <c r="O18" s="66">
        <f t="shared" si="5"/>
        <v>2</v>
      </c>
      <c r="P18" s="65">
        <f>VLOOKUP($A18,'Return Data'!$B$7:$R$2843,14,0)</f>
        <v>8.7079000000000004</v>
      </c>
      <c r="Q18" s="66">
        <f t="shared" si="6"/>
        <v>2</v>
      </c>
      <c r="R18" s="65">
        <f>VLOOKUP($A18,'Return Data'!$B$7:$R$2843,16,0)</f>
        <v>8.1432000000000002</v>
      </c>
      <c r="S18" s="67">
        <f t="shared" si="7"/>
        <v>3</v>
      </c>
    </row>
    <row r="19" spans="1:19" x14ac:dyDescent="0.3">
      <c r="A19" s="82" t="s">
        <v>1416</v>
      </c>
      <c r="B19" s="64">
        <f>VLOOKUP($A19,'Return Data'!$B$7:$R$2843,3,0)</f>
        <v>44344</v>
      </c>
      <c r="C19" s="65">
        <f>VLOOKUP($A19,'Return Data'!$B$7:$R$2843,4,0)</f>
        <v>20.1858</v>
      </c>
      <c r="D19" s="65">
        <f>VLOOKUP($A19,'Return Data'!$B$7:$R$2843,9,0)</f>
        <v>6.9223999999999997</v>
      </c>
      <c r="E19" s="66">
        <f t="shared" si="0"/>
        <v>7</v>
      </c>
      <c r="F19" s="65">
        <f>VLOOKUP($A19,'Return Data'!$B$7:$R$2843,10,0)</f>
        <v>8.5187000000000008</v>
      </c>
      <c r="G19" s="66">
        <f t="shared" si="1"/>
        <v>3</v>
      </c>
      <c r="H19" s="65">
        <f>VLOOKUP($A19,'Return Data'!$B$7:$R$2843,11,0)</f>
        <v>3.4739</v>
      </c>
      <c r="I19" s="66">
        <f t="shared" si="2"/>
        <v>8</v>
      </c>
      <c r="J19" s="65">
        <f>VLOOKUP($A19,'Return Data'!$B$7:$R$2843,12,0)</f>
        <v>5.4341999999999997</v>
      </c>
      <c r="K19" s="66">
        <f t="shared" si="3"/>
        <v>10</v>
      </c>
      <c r="L19" s="65">
        <f>VLOOKUP($A19,'Return Data'!$B$7:$R$2843,13,0)</f>
        <v>7.3506999999999998</v>
      </c>
      <c r="M19" s="66">
        <f t="shared" si="4"/>
        <v>8</v>
      </c>
      <c r="N19" s="65">
        <f>VLOOKUP($A19,'Return Data'!$B$7:$R$2843,17,0)</f>
        <v>3.9632999999999998</v>
      </c>
      <c r="O19" s="66">
        <f t="shared" si="5"/>
        <v>18</v>
      </c>
      <c r="P19" s="65">
        <f>VLOOKUP($A19,'Return Data'!$B$7:$R$2843,14,0)</f>
        <v>5.1886000000000001</v>
      </c>
      <c r="Q19" s="66">
        <f t="shared" si="6"/>
        <v>17</v>
      </c>
      <c r="R19" s="65">
        <f>VLOOKUP($A19,'Return Data'!$B$7:$R$2843,16,0)</f>
        <v>7.1368</v>
      </c>
      <c r="S19" s="67">
        <f t="shared" si="7"/>
        <v>20</v>
      </c>
    </row>
    <row r="20" spans="1:19" x14ac:dyDescent="0.3">
      <c r="A20" s="82" t="s">
        <v>1419</v>
      </c>
      <c r="B20" s="64">
        <f>VLOOKUP($A20,'Return Data'!$B$7:$R$2843,3,0)</f>
        <v>44344</v>
      </c>
      <c r="C20" s="65">
        <f>VLOOKUP($A20,'Return Data'!$B$7:$R$2843,4,0)</f>
        <v>45.123399999999997</v>
      </c>
      <c r="D20" s="65">
        <f>VLOOKUP($A20,'Return Data'!$B$7:$R$2843,9,0)</f>
        <v>4.9625000000000004</v>
      </c>
      <c r="E20" s="66">
        <f t="shared" si="0"/>
        <v>23</v>
      </c>
      <c r="F20" s="65">
        <f>VLOOKUP($A20,'Return Data'!$B$7:$R$2843,10,0)</f>
        <v>7.2487000000000004</v>
      </c>
      <c r="G20" s="66">
        <f t="shared" si="1"/>
        <v>10</v>
      </c>
      <c r="H20" s="65">
        <f>VLOOKUP($A20,'Return Data'!$B$7:$R$2843,11,0)</f>
        <v>2.8862999999999999</v>
      </c>
      <c r="I20" s="66">
        <f t="shared" si="2"/>
        <v>16</v>
      </c>
      <c r="J20" s="65">
        <f>VLOOKUP($A20,'Return Data'!$B$7:$R$2843,12,0)</f>
        <v>5.0738000000000003</v>
      </c>
      <c r="K20" s="66">
        <f t="shared" si="3"/>
        <v>17</v>
      </c>
      <c r="L20" s="65">
        <f>VLOOKUP($A20,'Return Data'!$B$7:$R$2843,13,0)</f>
        <v>6.1557000000000004</v>
      </c>
      <c r="M20" s="66">
        <f t="shared" si="4"/>
        <v>14</v>
      </c>
      <c r="N20" s="65">
        <f>VLOOKUP($A20,'Return Data'!$B$7:$R$2843,17,0)</f>
        <v>8.1377000000000006</v>
      </c>
      <c r="O20" s="66">
        <f t="shared" si="5"/>
        <v>7</v>
      </c>
      <c r="P20" s="65">
        <f>VLOOKUP($A20,'Return Data'!$B$7:$R$2843,14,0)</f>
        <v>8.5340000000000007</v>
      </c>
      <c r="Q20" s="66">
        <f t="shared" si="6"/>
        <v>5</v>
      </c>
      <c r="R20" s="65">
        <f>VLOOKUP($A20,'Return Data'!$B$7:$R$2843,16,0)</f>
        <v>7.6403999999999996</v>
      </c>
      <c r="S20" s="67">
        <f t="shared" si="7"/>
        <v>9</v>
      </c>
    </row>
    <row r="21" spans="1:19" x14ac:dyDescent="0.3">
      <c r="A21" s="82" t="s">
        <v>1420</v>
      </c>
      <c r="B21" s="64">
        <f>VLOOKUP($A21,'Return Data'!$B$7:$R$2843,3,0)</f>
        <v>44344</v>
      </c>
      <c r="C21" s="65">
        <f>VLOOKUP($A21,'Return Data'!$B$7:$R$2843,4,0)</f>
        <v>1707.0953</v>
      </c>
      <c r="D21" s="65">
        <f>VLOOKUP($A21,'Return Data'!$B$7:$R$2843,9,0)</f>
        <v>5.5045999999999999</v>
      </c>
      <c r="E21" s="66">
        <f t="shared" si="0"/>
        <v>18</v>
      </c>
      <c r="F21" s="65">
        <f>VLOOKUP($A21,'Return Data'!$B$7:$R$2843,10,0)</f>
        <v>5.5065999999999997</v>
      </c>
      <c r="G21" s="66">
        <f t="shared" si="1"/>
        <v>25</v>
      </c>
      <c r="H21" s="65">
        <f>VLOOKUP($A21,'Return Data'!$B$7:$R$2843,11,0)</f>
        <v>1.8815</v>
      </c>
      <c r="I21" s="66">
        <f t="shared" si="2"/>
        <v>25</v>
      </c>
      <c r="J21" s="65">
        <f>VLOOKUP($A21,'Return Data'!$B$7:$R$2843,12,0)</f>
        <v>4.5045999999999999</v>
      </c>
      <c r="K21" s="66">
        <f t="shared" si="3"/>
        <v>25</v>
      </c>
      <c r="L21" s="65">
        <f>VLOOKUP($A21,'Return Data'!$B$7:$R$2843,13,0)</f>
        <v>4.3613</v>
      </c>
      <c r="M21" s="66">
        <f t="shared" si="4"/>
        <v>26</v>
      </c>
      <c r="N21" s="65">
        <f>VLOOKUP($A21,'Return Data'!$B$7:$R$2843,17,0)</f>
        <v>4.2382999999999997</v>
      </c>
      <c r="O21" s="66">
        <f t="shared" si="5"/>
        <v>17</v>
      </c>
      <c r="P21" s="65">
        <f>VLOOKUP($A21,'Return Data'!$B$7:$R$2843,14,0)</f>
        <v>5.7934999999999999</v>
      </c>
      <c r="Q21" s="66">
        <f t="shared" si="6"/>
        <v>16</v>
      </c>
      <c r="R21" s="65">
        <f>VLOOKUP($A21,'Return Data'!$B$7:$R$2843,16,0)</f>
        <v>7.1829999999999998</v>
      </c>
      <c r="S21" s="67">
        <f t="shared" si="7"/>
        <v>18</v>
      </c>
    </row>
    <row r="22" spans="1:19" x14ac:dyDescent="0.3">
      <c r="A22" s="82" t="s">
        <v>1422</v>
      </c>
      <c r="B22" s="64">
        <f>VLOOKUP($A22,'Return Data'!$B$7:$R$2843,3,0)</f>
        <v>44344</v>
      </c>
      <c r="C22" s="65">
        <f>VLOOKUP($A22,'Return Data'!$B$7:$R$2843,4,0)</f>
        <v>2855.4196999999999</v>
      </c>
      <c r="D22" s="65">
        <f>VLOOKUP($A22,'Return Data'!$B$7:$R$2843,9,0)</f>
        <v>5.4100999999999999</v>
      </c>
      <c r="E22" s="66">
        <f t="shared" si="0"/>
        <v>19</v>
      </c>
      <c r="F22" s="65">
        <f>VLOOKUP($A22,'Return Data'!$B$7:$R$2843,10,0)</f>
        <v>7.1795999999999998</v>
      </c>
      <c r="G22" s="66">
        <f t="shared" si="1"/>
        <v>12</v>
      </c>
      <c r="H22" s="65">
        <f>VLOOKUP($A22,'Return Data'!$B$7:$R$2843,11,0)</f>
        <v>2.3250000000000002</v>
      </c>
      <c r="I22" s="66">
        <f t="shared" si="2"/>
        <v>22</v>
      </c>
      <c r="J22" s="65">
        <f>VLOOKUP($A22,'Return Data'!$B$7:$R$2843,12,0)</f>
        <v>5.0132000000000003</v>
      </c>
      <c r="K22" s="66">
        <f t="shared" si="3"/>
        <v>18</v>
      </c>
      <c r="L22" s="65">
        <f>VLOOKUP($A22,'Return Data'!$B$7:$R$2843,13,0)</f>
        <v>5.6528999999999998</v>
      </c>
      <c r="M22" s="66">
        <f t="shared" si="4"/>
        <v>18</v>
      </c>
      <c r="N22" s="65">
        <f>VLOOKUP($A22,'Return Data'!$B$7:$R$2843,17,0)</f>
        <v>7.7622999999999998</v>
      </c>
      <c r="O22" s="66">
        <f t="shared" si="5"/>
        <v>12</v>
      </c>
      <c r="P22" s="65">
        <f>VLOOKUP($A22,'Return Data'!$B$7:$R$2843,14,0)</f>
        <v>7.9069000000000003</v>
      </c>
      <c r="Q22" s="66">
        <f t="shared" si="6"/>
        <v>11</v>
      </c>
      <c r="R22" s="65">
        <f>VLOOKUP($A22,'Return Data'!$B$7:$R$2843,16,0)</f>
        <v>7.6748000000000003</v>
      </c>
      <c r="S22" s="67">
        <f t="shared" si="7"/>
        <v>8</v>
      </c>
    </row>
    <row r="23" spans="1:19" x14ac:dyDescent="0.3">
      <c r="A23" s="82" t="s">
        <v>1426</v>
      </c>
      <c r="B23" s="64">
        <f>VLOOKUP($A23,'Return Data'!$B$7:$R$2843,3,0)</f>
        <v>44344</v>
      </c>
      <c r="C23" s="65">
        <f>VLOOKUP($A23,'Return Data'!$B$7:$R$2843,4,0)</f>
        <v>41.304499999999997</v>
      </c>
      <c r="D23" s="65">
        <f>VLOOKUP($A23,'Return Data'!$B$7:$R$2843,9,0)</f>
        <v>6.4703999999999997</v>
      </c>
      <c r="E23" s="66">
        <f t="shared" si="0"/>
        <v>10</v>
      </c>
      <c r="F23" s="65">
        <f>VLOOKUP($A23,'Return Data'!$B$7:$R$2843,10,0)</f>
        <v>6.8986999999999998</v>
      </c>
      <c r="G23" s="66">
        <f t="shared" si="1"/>
        <v>15</v>
      </c>
      <c r="H23" s="65">
        <f>VLOOKUP($A23,'Return Data'!$B$7:$R$2843,11,0)</f>
        <v>2.5156999999999998</v>
      </c>
      <c r="I23" s="66">
        <f t="shared" si="2"/>
        <v>19</v>
      </c>
      <c r="J23" s="65">
        <f>VLOOKUP($A23,'Return Data'!$B$7:$R$2843,12,0)</f>
        <v>5.5231000000000003</v>
      </c>
      <c r="K23" s="66">
        <f t="shared" si="3"/>
        <v>9</v>
      </c>
      <c r="L23" s="65">
        <f>VLOOKUP($A23,'Return Data'!$B$7:$R$2843,13,0)</f>
        <v>6.3747999999999996</v>
      </c>
      <c r="M23" s="66">
        <f t="shared" si="4"/>
        <v>13</v>
      </c>
      <c r="N23" s="65">
        <f>VLOOKUP($A23,'Return Data'!$B$7:$R$2843,17,0)</f>
        <v>8.1561000000000003</v>
      </c>
      <c r="O23" s="66">
        <f t="shared" si="5"/>
        <v>6</v>
      </c>
      <c r="P23" s="65">
        <f>VLOOKUP($A23,'Return Data'!$B$7:$R$2843,14,0)</f>
        <v>8.3498999999999999</v>
      </c>
      <c r="Q23" s="66">
        <f t="shared" si="6"/>
        <v>6</v>
      </c>
      <c r="R23" s="65">
        <f>VLOOKUP($A23,'Return Data'!$B$7:$R$2843,16,0)</f>
        <v>7.7150999999999996</v>
      </c>
      <c r="S23" s="67">
        <f t="shared" si="7"/>
        <v>7</v>
      </c>
    </row>
    <row r="24" spans="1:19" x14ac:dyDescent="0.3">
      <c r="A24" s="82" t="s">
        <v>1429</v>
      </c>
      <c r="B24" s="64">
        <f>VLOOKUP($A24,'Return Data'!$B$7:$R$2843,3,0)</f>
        <v>44344</v>
      </c>
      <c r="C24" s="65">
        <f>VLOOKUP($A24,'Return Data'!$B$7:$R$2843,4,0)</f>
        <v>21.084599999999998</v>
      </c>
      <c r="D24" s="65">
        <f>VLOOKUP($A24,'Return Data'!$B$7:$R$2843,9,0)</f>
        <v>6.0426000000000002</v>
      </c>
      <c r="E24" s="66">
        <f t="shared" si="0"/>
        <v>13</v>
      </c>
      <c r="F24" s="65">
        <f>VLOOKUP($A24,'Return Data'!$B$7:$R$2843,10,0)</f>
        <v>7.1565000000000003</v>
      </c>
      <c r="G24" s="66">
        <f t="shared" si="1"/>
        <v>13</v>
      </c>
      <c r="H24" s="65">
        <f>VLOOKUP($A24,'Return Data'!$B$7:$R$2843,11,0)</f>
        <v>2.7791999999999999</v>
      </c>
      <c r="I24" s="66">
        <f t="shared" si="2"/>
        <v>17</v>
      </c>
      <c r="J24" s="65">
        <f>VLOOKUP($A24,'Return Data'!$B$7:$R$2843,12,0)</f>
        <v>5.1845999999999997</v>
      </c>
      <c r="K24" s="66">
        <f t="shared" si="3"/>
        <v>15</v>
      </c>
      <c r="L24" s="65">
        <f>VLOOKUP($A24,'Return Data'!$B$7:$R$2843,13,0)</f>
        <v>5.3677000000000001</v>
      </c>
      <c r="M24" s="66">
        <f t="shared" si="4"/>
        <v>22</v>
      </c>
      <c r="N24" s="65">
        <f>VLOOKUP($A24,'Return Data'!$B$7:$R$2843,17,0)</f>
        <v>7.9530000000000003</v>
      </c>
      <c r="O24" s="66">
        <f t="shared" si="5"/>
        <v>9</v>
      </c>
      <c r="P24" s="65">
        <f>VLOOKUP($A24,'Return Data'!$B$7:$R$2843,14,0)</f>
        <v>8.2696000000000005</v>
      </c>
      <c r="Q24" s="66">
        <f t="shared" si="6"/>
        <v>8</v>
      </c>
      <c r="R24" s="65">
        <f>VLOOKUP($A24,'Return Data'!$B$7:$R$2843,16,0)</f>
        <v>8.2365999999999993</v>
      </c>
      <c r="S24" s="67">
        <f t="shared" si="7"/>
        <v>2</v>
      </c>
    </row>
    <row r="25" spans="1:19" x14ac:dyDescent="0.3">
      <c r="A25" s="82" t="s">
        <v>1431</v>
      </c>
      <c r="B25" s="64">
        <f>VLOOKUP($A25,'Return Data'!$B$7:$R$2843,3,0)</f>
        <v>44344</v>
      </c>
      <c r="C25" s="65">
        <f>VLOOKUP($A25,'Return Data'!$B$7:$R$2843,4,0)</f>
        <v>11.8184</v>
      </c>
      <c r="D25" s="65">
        <f>VLOOKUP($A25,'Return Data'!$B$7:$R$2843,9,0)</f>
        <v>5.0343</v>
      </c>
      <c r="E25" s="66">
        <f t="shared" si="0"/>
        <v>22</v>
      </c>
      <c r="F25" s="65">
        <f>VLOOKUP($A25,'Return Data'!$B$7:$R$2843,10,0)</f>
        <v>5.8014000000000001</v>
      </c>
      <c r="G25" s="66">
        <f t="shared" si="1"/>
        <v>24</v>
      </c>
      <c r="H25" s="65">
        <f>VLOOKUP($A25,'Return Data'!$B$7:$R$2843,11,0)</f>
        <v>1.8047</v>
      </c>
      <c r="I25" s="66">
        <f t="shared" si="2"/>
        <v>26</v>
      </c>
      <c r="J25" s="65">
        <f>VLOOKUP($A25,'Return Data'!$B$7:$R$2843,12,0)</f>
        <v>4.1657000000000002</v>
      </c>
      <c r="K25" s="66">
        <f t="shared" si="3"/>
        <v>26</v>
      </c>
      <c r="L25" s="65">
        <f>VLOOKUP($A25,'Return Data'!$B$7:$R$2843,13,0)</f>
        <v>4.6580000000000004</v>
      </c>
      <c r="M25" s="66">
        <f t="shared" si="4"/>
        <v>25</v>
      </c>
      <c r="N25" s="65"/>
      <c r="O25" s="66"/>
      <c r="P25" s="65"/>
      <c r="Q25" s="66"/>
      <c r="R25" s="65">
        <f>VLOOKUP($A25,'Return Data'!$B$7:$R$2843,16,0)</f>
        <v>7.4652000000000003</v>
      </c>
      <c r="S25" s="67">
        <f t="shared" si="7"/>
        <v>12</v>
      </c>
    </row>
    <row r="26" spans="1:19" x14ac:dyDescent="0.3">
      <c r="A26" s="82" t="s">
        <v>1432</v>
      </c>
      <c r="B26" s="64">
        <f>VLOOKUP($A26,'Return Data'!$B$7:$R$2843,3,0)</f>
        <v>44344</v>
      </c>
      <c r="C26" s="65">
        <f>VLOOKUP($A26,'Return Data'!$B$7:$R$2843,4,0)</f>
        <v>12.5365</v>
      </c>
      <c r="D26" s="65">
        <f>VLOOKUP($A26,'Return Data'!$B$7:$R$2843,9,0)</f>
        <v>5.2732000000000001</v>
      </c>
      <c r="E26" s="66">
        <f t="shared" si="0"/>
        <v>20</v>
      </c>
      <c r="F26" s="65">
        <f>VLOOKUP($A26,'Return Data'!$B$7:$R$2843,10,0)</f>
        <v>7.2473999999999998</v>
      </c>
      <c r="G26" s="66">
        <f t="shared" si="1"/>
        <v>11</v>
      </c>
      <c r="H26" s="65">
        <f>VLOOKUP($A26,'Return Data'!$B$7:$R$2843,11,0)</f>
        <v>2.8868999999999998</v>
      </c>
      <c r="I26" s="66">
        <f t="shared" si="2"/>
        <v>15</v>
      </c>
      <c r="J26" s="65">
        <f>VLOOKUP($A26,'Return Data'!$B$7:$R$2843,12,0)</f>
        <v>4.9847000000000001</v>
      </c>
      <c r="K26" s="66">
        <f t="shared" si="3"/>
        <v>20</v>
      </c>
      <c r="L26" s="65">
        <f>VLOOKUP($A26,'Return Data'!$B$7:$R$2843,13,0)</f>
        <v>5.2991999999999999</v>
      </c>
      <c r="M26" s="66">
        <f t="shared" si="4"/>
        <v>23</v>
      </c>
      <c r="N26" s="65">
        <f>VLOOKUP($A26,'Return Data'!$B$7:$R$2843,17,0)</f>
        <v>7.4866000000000001</v>
      </c>
      <c r="O26" s="66">
        <f t="shared" ref="O26:O33" si="8">RANK(N26,N$8:N$33,0)</f>
        <v>13</v>
      </c>
      <c r="P26" s="65"/>
      <c r="Q26" s="66"/>
      <c r="R26" s="65">
        <f>VLOOKUP($A26,'Return Data'!$B$7:$R$2843,16,0)</f>
        <v>7.3133999999999997</v>
      </c>
      <c r="S26" s="67">
        <f t="shared" si="7"/>
        <v>15</v>
      </c>
    </row>
    <row r="27" spans="1:19" x14ac:dyDescent="0.3">
      <c r="A27" s="82" t="s">
        <v>1434</v>
      </c>
      <c r="B27" s="64">
        <f>VLOOKUP($A27,'Return Data'!$B$7:$R$2843,3,0)</f>
        <v>44344</v>
      </c>
      <c r="C27" s="65">
        <f>VLOOKUP($A27,'Return Data'!$B$7:$R$2843,4,0)</f>
        <v>41.350099999999998</v>
      </c>
      <c r="D27" s="65">
        <f>VLOOKUP($A27,'Return Data'!$B$7:$R$2843,9,0)</f>
        <v>8.4320000000000004</v>
      </c>
      <c r="E27" s="66">
        <f t="shared" si="0"/>
        <v>2</v>
      </c>
      <c r="F27" s="65">
        <f>VLOOKUP($A27,'Return Data'!$B$7:$R$2843,10,0)</f>
        <v>9.0105000000000004</v>
      </c>
      <c r="G27" s="66">
        <f t="shared" si="1"/>
        <v>2</v>
      </c>
      <c r="H27" s="65">
        <f>VLOOKUP($A27,'Return Data'!$B$7:$R$2843,11,0)</f>
        <v>4.5818000000000003</v>
      </c>
      <c r="I27" s="66">
        <f t="shared" si="2"/>
        <v>2</v>
      </c>
      <c r="J27" s="65">
        <f>VLOOKUP($A27,'Return Data'!$B$7:$R$2843,12,0)</f>
        <v>6.8322000000000003</v>
      </c>
      <c r="K27" s="66">
        <f t="shared" si="3"/>
        <v>3</v>
      </c>
      <c r="L27" s="65">
        <f>VLOOKUP($A27,'Return Data'!$B$7:$R$2843,13,0)</f>
        <v>7.4128999999999996</v>
      </c>
      <c r="M27" s="66">
        <f t="shared" si="4"/>
        <v>7</v>
      </c>
      <c r="N27" s="65">
        <f>VLOOKUP($A27,'Return Data'!$B$7:$R$2843,17,0)</f>
        <v>8.3574000000000002</v>
      </c>
      <c r="O27" s="66">
        <f t="shared" si="8"/>
        <v>5</v>
      </c>
      <c r="P27" s="65">
        <f>VLOOKUP($A27,'Return Data'!$B$7:$R$2843,14,0)</f>
        <v>8.3361999999999998</v>
      </c>
      <c r="Q27" s="66">
        <f t="shared" ref="Q27:Q33" si="9">RANK(P27,P$8:P$33,0)</f>
        <v>7</v>
      </c>
      <c r="R27" s="65">
        <f>VLOOKUP($A27,'Return Data'!$B$7:$R$2843,16,0)</f>
        <v>7.9953000000000003</v>
      </c>
      <c r="S27" s="67">
        <f t="shared" si="7"/>
        <v>5</v>
      </c>
    </row>
    <row r="28" spans="1:19" x14ac:dyDescent="0.3">
      <c r="A28" s="82" t="s">
        <v>1436</v>
      </c>
      <c r="B28" s="64">
        <f>VLOOKUP($A28,'Return Data'!$B$7:$R$2843,3,0)</f>
        <v>44344</v>
      </c>
      <c r="C28" s="65">
        <f>VLOOKUP($A28,'Return Data'!$B$7:$R$2843,4,0)</f>
        <v>35.819800000000001</v>
      </c>
      <c r="D28" s="65">
        <f>VLOOKUP($A28,'Return Data'!$B$7:$R$2843,9,0)</f>
        <v>7.8352000000000004</v>
      </c>
      <c r="E28" s="66">
        <f t="shared" si="0"/>
        <v>3</v>
      </c>
      <c r="F28" s="65">
        <f>VLOOKUP($A28,'Return Data'!$B$7:$R$2843,10,0)</f>
        <v>6.8689999999999998</v>
      </c>
      <c r="G28" s="66">
        <f t="shared" si="1"/>
        <v>16</v>
      </c>
      <c r="H28" s="65">
        <f>VLOOKUP($A28,'Return Data'!$B$7:$R$2843,11,0)</f>
        <v>2.9779</v>
      </c>
      <c r="I28" s="66">
        <f t="shared" si="2"/>
        <v>13</v>
      </c>
      <c r="J28" s="65">
        <f>VLOOKUP($A28,'Return Data'!$B$7:$R$2843,12,0)</f>
        <v>4.8784999999999998</v>
      </c>
      <c r="K28" s="66">
        <f t="shared" si="3"/>
        <v>23</v>
      </c>
      <c r="L28" s="65">
        <f>VLOOKUP($A28,'Return Data'!$B$7:$R$2843,13,0)</f>
        <v>5.5209000000000001</v>
      </c>
      <c r="M28" s="66">
        <f t="shared" si="4"/>
        <v>21</v>
      </c>
      <c r="N28" s="65">
        <f>VLOOKUP($A28,'Return Data'!$B$7:$R$2843,17,0)</f>
        <v>3.7509000000000001</v>
      </c>
      <c r="O28" s="66">
        <f t="shared" si="8"/>
        <v>19</v>
      </c>
      <c r="P28" s="65">
        <f>VLOOKUP($A28,'Return Data'!$B$7:$R$2843,14,0)</f>
        <v>4.1070000000000002</v>
      </c>
      <c r="Q28" s="66">
        <f t="shared" si="9"/>
        <v>19</v>
      </c>
      <c r="R28" s="65">
        <f>VLOOKUP($A28,'Return Data'!$B$7:$R$2843,16,0)</f>
        <v>7.2026000000000003</v>
      </c>
      <c r="S28" s="67">
        <f t="shared" si="7"/>
        <v>17</v>
      </c>
    </row>
    <row r="29" spans="1:19" x14ac:dyDescent="0.3">
      <c r="A29" s="82" t="s">
        <v>1438</v>
      </c>
      <c r="B29" s="64">
        <f>VLOOKUP($A29,'Return Data'!$B$7:$R$2843,3,0)</f>
        <v>44344</v>
      </c>
      <c r="C29" s="65">
        <f>VLOOKUP($A29,'Return Data'!$B$7:$R$2843,4,0)</f>
        <v>34.783700000000003</v>
      </c>
      <c r="D29" s="65">
        <f>VLOOKUP($A29,'Return Data'!$B$7:$R$2843,9,0)</f>
        <v>5.9896000000000003</v>
      </c>
      <c r="E29" s="66">
        <f t="shared" si="0"/>
        <v>14</v>
      </c>
      <c r="F29" s="65">
        <f>VLOOKUP($A29,'Return Data'!$B$7:$R$2843,10,0)</f>
        <v>8.2004000000000001</v>
      </c>
      <c r="G29" s="66">
        <f t="shared" si="1"/>
        <v>4</v>
      </c>
      <c r="H29" s="65">
        <f>VLOOKUP($A29,'Return Data'!$B$7:$R$2843,11,0)</f>
        <v>2.4079999999999999</v>
      </c>
      <c r="I29" s="66">
        <f t="shared" si="2"/>
        <v>21</v>
      </c>
      <c r="J29" s="65">
        <f>VLOOKUP($A29,'Return Data'!$B$7:$R$2843,12,0)</f>
        <v>5.1051000000000002</v>
      </c>
      <c r="K29" s="66">
        <f t="shared" si="3"/>
        <v>16</v>
      </c>
      <c r="L29" s="65">
        <f>VLOOKUP($A29,'Return Data'!$B$7:$R$2843,13,0)</f>
        <v>12.6313</v>
      </c>
      <c r="M29" s="66">
        <f t="shared" si="4"/>
        <v>2</v>
      </c>
      <c r="N29" s="65">
        <f>VLOOKUP($A29,'Return Data'!$B$7:$R$2843,17,0)</f>
        <v>2.7894999999999999</v>
      </c>
      <c r="O29" s="66">
        <f t="shared" si="8"/>
        <v>20</v>
      </c>
      <c r="P29" s="65">
        <f>VLOOKUP($A29,'Return Data'!$B$7:$R$2843,14,0)</f>
        <v>4.5328999999999997</v>
      </c>
      <c r="Q29" s="66">
        <f t="shared" si="9"/>
        <v>18</v>
      </c>
      <c r="R29" s="65">
        <f>VLOOKUP($A29,'Return Data'!$B$7:$R$2843,16,0)</f>
        <v>7.1393000000000004</v>
      </c>
      <c r="S29" s="67">
        <f t="shared" si="7"/>
        <v>19</v>
      </c>
    </row>
    <row r="30" spans="1:19" x14ac:dyDescent="0.3">
      <c r="A30" s="82" t="s">
        <v>1441</v>
      </c>
      <c r="B30" s="64">
        <f>VLOOKUP($A30,'Return Data'!$B$7:$R$2843,3,0)</f>
        <v>44344</v>
      </c>
      <c r="C30" s="65">
        <f>VLOOKUP($A30,'Return Data'!$B$7:$R$2843,4,0)</f>
        <v>25.285599999999999</v>
      </c>
      <c r="D30" s="65">
        <f>VLOOKUP($A30,'Return Data'!$B$7:$R$2843,9,0)</f>
        <v>5.6558999999999999</v>
      </c>
      <c r="E30" s="66">
        <f t="shared" si="0"/>
        <v>17</v>
      </c>
      <c r="F30" s="65">
        <f>VLOOKUP($A30,'Return Data'!$B$7:$R$2843,10,0)</f>
        <v>6.0805999999999996</v>
      </c>
      <c r="G30" s="66">
        <f t="shared" si="1"/>
        <v>22</v>
      </c>
      <c r="H30" s="65">
        <f>VLOOKUP($A30,'Return Data'!$B$7:$R$2843,11,0)</f>
        <v>2.2877999999999998</v>
      </c>
      <c r="I30" s="66">
        <f t="shared" si="2"/>
        <v>24</v>
      </c>
      <c r="J30" s="65">
        <f>VLOOKUP($A30,'Return Data'!$B$7:$R$2843,12,0)</f>
        <v>5.2774999999999999</v>
      </c>
      <c r="K30" s="66">
        <f t="shared" si="3"/>
        <v>13</v>
      </c>
      <c r="L30" s="65">
        <f>VLOOKUP($A30,'Return Data'!$B$7:$R$2843,13,0)</f>
        <v>5.6238000000000001</v>
      </c>
      <c r="M30" s="66">
        <f t="shared" si="4"/>
        <v>19</v>
      </c>
      <c r="N30" s="65">
        <f>VLOOKUP($A30,'Return Data'!$B$7:$R$2843,17,0)</f>
        <v>8.0213000000000001</v>
      </c>
      <c r="O30" s="66">
        <f t="shared" si="8"/>
        <v>8</v>
      </c>
      <c r="P30" s="65">
        <f>VLOOKUP($A30,'Return Data'!$B$7:$R$2843,14,0)</f>
        <v>8.1397999999999993</v>
      </c>
      <c r="Q30" s="66">
        <f t="shared" si="9"/>
        <v>9</v>
      </c>
      <c r="R30" s="65">
        <f>VLOOKUP($A30,'Return Data'!$B$7:$R$2843,16,0)</f>
        <v>6.9276</v>
      </c>
      <c r="S30" s="67">
        <f t="shared" si="7"/>
        <v>21</v>
      </c>
    </row>
    <row r="31" spans="1:19" x14ac:dyDescent="0.3">
      <c r="A31" s="82" t="s">
        <v>1442</v>
      </c>
      <c r="B31" s="64">
        <f>VLOOKUP($A31,'Return Data'!$B$7:$R$2843,3,0)</f>
        <v>44344</v>
      </c>
      <c r="C31" s="65">
        <f>VLOOKUP($A31,'Return Data'!$B$7:$R$2843,4,0)</f>
        <v>32.650399999999998</v>
      </c>
      <c r="D31" s="65">
        <f>VLOOKUP($A31,'Return Data'!$B$7:$R$2843,9,0)</f>
        <v>4.9311999999999996</v>
      </c>
      <c r="E31" s="66">
        <f t="shared" si="0"/>
        <v>24</v>
      </c>
      <c r="F31" s="65">
        <f>VLOOKUP($A31,'Return Data'!$B$7:$R$2843,10,0)</f>
        <v>5.4892000000000003</v>
      </c>
      <c r="G31" s="66">
        <f t="shared" si="1"/>
        <v>26</v>
      </c>
      <c r="H31" s="65">
        <f>VLOOKUP($A31,'Return Data'!$B$7:$R$2843,11,0)</f>
        <v>3.0024000000000002</v>
      </c>
      <c r="I31" s="66">
        <f t="shared" si="2"/>
        <v>12</v>
      </c>
      <c r="J31" s="65">
        <f>VLOOKUP($A31,'Return Data'!$B$7:$R$2843,12,0)</f>
        <v>4.6859999999999999</v>
      </c>
      <c r="K31" s="66">
        <f t="shared" si="3"/>
        <v>24</v>
      </c>
      <c r="L31" s="65">
        <f>VLOOKUP($A31,'Return Data'!$B$7:$R$2843,13,0)</f>
        <v>5.7267000000000001</v>
      </c>
      <c r="M31" s="66">
        <f t="shared" si="4"/>
        <v>17</v>
      </c>
      <c r="N31" s="65">
        <f>VLOOKUP($A31,'Return Data'!$B$7:$R$2843,17,0)</f>
        <v>0.65810000000000002</v>
      </c>
      <c r="O31" s="66">
        <f t="shared" si="8"/>
        <v>24</v>
      </c>
      <c r="P31" s="65">
        <f>VLOOKUP($A31,'Return Data'!$B$7:$R$2843,14,0)</f>
        <v>3.1114999999999999</v>
      </c>
      <c r="Q31" s="66">
        <f t="shared" si="9"/>
        <v>23</v>
      </c>
      <c r="R31" s="65">
        <f>VLOOKUP($A31,'Return Data'!$B$7:$R$2843,16,0)</f>
        <v>6.5168999999999997</v>
      </c>
      <c r="S31" s="67">
        <f t="shared" si="7"/>
        <v>22</v>
      </c>
    </row>
    <row r="32" spans="1:19" x14ac:dyDescent="0.3">
      <c r="A32" s="82" t="s">
        <v>1444</v>
      </c>
      <c r="B32" s="64">
        <f>VLOOKUP($A32,'Return Data'!$B$7:$R$2843,3,0)</f>
        <v>44344</v>
      </c>
      <c r="C32" s="65">
        <f>VLOOKUP($A32,'Return Data'!$B$7:$R$2843,4,0)</f>
        <v>38.306899999999999</v>
      </c>
      <c r="D32" s="65">
        <f>VLOOKUP($A32,'Return Data'!$B$7:$R$2843,9,0)</f>
        <v>6.2988999999999997</v>
      </c>
      <c r="E32" s="66">
        <f t="shared" si="0"/>
        <v>12</v>
      </c>
      <c r="F32" s="65">
        <f>VLOOKUP($A32,'Return Data'!$B$7:$R$2843,10,0)</f>
        <v>6.5326000000000004</v>
      </c>
      <c r="G32" s="66">
        <f t="shared" si="1"/>
        <v>19</v>
      </c>
      <c r="H32" s="65">
        <f>VLOOKUP($A32,'Return Data'!$B$7:$R$2843,11,0)</f>
        <v>2.2949999999999999</v>
      </c>
      <c r="I32" s="66">
        <f t="shared" si="2"/>
        <v>23</v>
      </c>
      <c r="J32" s="65">
        <f>VLOOKUP($A32,'Return Data'!$B$7:$R$2843,12,0)</f>
        <v>4.9776999999999996</v>
      </c>
      <c r="K32" s="66">
        <f t="shared" si="3"/>
        <v>22</v>
      </c>
      <c r="L32" s="65">
        <f>VLOOKUP($A32,'Return Data'!$B$7:$R$2843,13,0)</f>
        <v>6.0220000000000002</v>
      </c>
      <c r="M32" s="66">
        <f t="shared" si="4"/>
        <v>15</v>
      </c>
      <c r="N32" s="65">
        <f>VLOOKUP($A32,'Return Data'!$B$7:$R$2843,17,0)</f>
        <v>7.8982999999999999</v>
      </c>
      <c r="O32" s="66">
        <f t="shared" si="8"/>
        <v>10</v>
      </c>
      <c r="P32" s="65">
        <f>VLOOKUP($A32,'Return Data'!$B$7:$R$2843,14,0)</f>
        <v>5.8815999999999997</v>
      </c>
      <c r="Q32" s="66">
        <f t="shared" si="9"/>
        <v>15</v>
      </c>
      <c r="R32" s="65">
        <f>VLOOKUP($A32,'Return Data'!$B$7:$R$2843,16,0)</f>
        <v>7.3985000000000003</v>
      </c>
      <c r="S32" s="67">
        <f t="shared" si="7"/>
        <v>13</v>
      </c>
    </row>
    <row r="33" spans="1:19" x14ac:dyDescent="0.3">
      <c r="A33" s="82" t="s">
        <v>1447</v>
      </c>
      <c r="B33" s="64">
        <f>VLOOKUP($A33,'Return Data'!$B$7:$R$2843,3,0)</f>
        <v>44344</v>
      </c>
      <c r="C33" s="65">
        <f>VLOOKUP($A33,'Return Data'!$B$7:$R$2843,4,0)</f>
        <v>23.706199999999999</v>
      </c>
      <c r="D33" s="65">
        <f>VLOOKUP($A33,'Return Data'!$B$7:$R$2843,9,0)</f>
        <v>5.7081</v>
      </c>
      <c r="E33" s="66">
        <f t="shared" si="0"/>
        <v>16</v>
      </c>
      <c r="F33" s="65">
        <f>VLOOKUP($A33,'Return Data'!$B$7:$R$2843,10,0)</f>
        <v>6.7107999999999999</v>
      </c>
      <c r="G33" s="66">
        <f t="shared" si="1"/>
        <v>18</v>
      </c>
      <c r="H33" s="65">
        <f>VLOOKUP($A33,'Return Data'!$B$7:$R$2843,11,0)</f>
        <v>3.2172999999999998</v>
      </c>
      <c r="I33" s="66">
        <f t="shared" si="2"/>
        <v>10</v>
      </c>
      <c r="J33" s="65">
        <f>VLOOKUP($A33,'Return Data'!$B$7:$R$2843,12,0)</f>
        <v>5.7022000000000004</v>
      </c>
      <c r="K33" s="66">
        <f t="shared" si="3"/>
        <v>7</v>
      </c>
      <c r="L33" s="65">
        <f>VLOOKUP($A33,'Return Data'!$B$7:$R$2843,13,0)</f>
        <v>6.6329000000000002</v>
      </c>
      <c r="M33" s="66">
        <f t="shared" si="4"/>
        <v>12</v>
      </c>
      <c r="N33" s="65">
        <f>VLOOKUP($A33,'Return Data'!$B$7:$R$2843,17,0)</f>
        <v>2.2299000000000002</v>
      </c>
      <c r="O33" s="66">
        <f t="shared" si="8"/>
        <v>21</v>
      </c>
      <c r="P33" s="65">
        <f>VLOOKUP($A33,'Return Data'!$B$7:$R$2843,14,0)</f>
        <v>3.8736999999999999</v>
      </c>
      <c r="Q33" s="66">
        <f t="shared" si="9"/>
        <v>20</v>
      </c>
      <c r="R33" s="65">
        <f>VLOOKUP($A33,'Return Data'!$B$7:$R$2843,16,0)</f>
        <v>6.5023999999999997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6.2654576923076917</v>
      </c>
      <c r="E35" s="88"/>
      <c r="F35" s="89">
        <f>AVERAGE(F8:F33)</f>
        <v>7.4122307692307698</v>
      </c>
      <c r="G35" s="88"/>
      <c r="H35" s="89">
        <f>AVERAGE(H8:H33)</f>
        <v>3.5591115384615386</v>
      </c>
      <c r="I35" s="88"/>
      <c r="J35" s="89">
        <f>AVERAGE(J8:J33)</f>
        <v>5.7024846153846163</v>
      </c>
      <c r="K35" s="88"/>
      <c r="L35" s="89">
        <f>AVERAGE(L8:L33)</f>
        <v>6.9104692307692313</v>
      </c>
      <c r="M35" s="88"/>
      <c r="N35" s="89">
        <f>AVERAGE(N8:N33)</f>
        <v>5.6391999999999998</v>
      </c>
      <c r="O35" s="88"/>
      <c r="P35" s="89">
        <f>AVERAGE(P8:P33)</f>
        <v>6.3247833333333352</v>
      </c>
      <c r="Q35" s="88"/>
      <c r="R35" s="89">
        <f>AVERAGE(R8:R33)</f>
        <v>7.272607692307691</v>
      </c>
      <c r="S35" s="90"/>
    </row>
    <row r="36" spans="1:19" x14ac:dyDescent="0.3">
      <c r="A36" s="87" t="s">
        <v>28</v>
      </c>
      <c r="B36" s="88"/>
      <c r="C36" s="88"/>
      <c r="D36" s="89">
        <f>MIN(D8:D33)</f>
        <v>3.53</v>
      </c>
      <c r="E36" s="88"/>
      <c r="F36" s="89">
        <f>MIN(F8:F33)</f>
        <v>5.4892000000000003</v>
      </c>
      <c r="G36" s="88"/>
      <c r="H36" s="89">
        <f>MIN(H8:H33)</f>
        <v>1.8047</v>
      </c>
      <c r="I36" s="88"/>
      <c r="J36" s="89">
        <f>MIN(J8:J33)</f>
        <v>4.1657000000000002</v>
      </c>
      <c r="K36" s="88"/>
      <c r="L36" s="89">
        <f>MIN(L8:L33)</f>
        <v>4.3613</v>
      </c>
      <c r="M36" s="88"/>
      <c r="N36" s="89">
        <f>MIN(N8:N33)</f>
        <v>-7.4855</v>
      </c>
      <c r="O36" s="88"/>
      <c r="P36" s="89">
        <f>MIN(P8:P33)</f>
        <v>-3.2046999999999999</v>
      </c>
      <c r="Q36" s="88"/>
      <c r="R36" s="89">
        <f>MIN(R8:R33)</f>
        <v>4.4763999999999999</v>
      </c>
      <c r="S36" s="90"/>
    </row>
    <row r="37" spans="1:19" ht="15" thickBot="1" x14ac:dyDescent="0.35">
      <c r="A37" s="91" t="s">
        <v>29</v>
      </c>
      <c r="B37" s="92"/>
      <c r="C37" s="92"/>
      <c r="D37" s="93">
        <f>MAX(D8:D33)</f>
        <v>11.996</v>
      </c>
      <c r="E37" s="92"/>
      <c r="F37" s="93">
        <f>MAX(F8:F33)</f>
        <v>16.9938</v>
      </c>
      <c r="G37" s="92"/>
      <c r="H37" s="93">
        <f>MAX(H8:H33)</f>
        <v>17.2547</v>
      </c>
      <c r="I37" s="92"/>
      <c r="J37" s="93">
        <f>MAX(J8:J33)</f>
        <v>12.3956</v>
      </c>
      <c r="K37" s="92"/>
      <c r="L37" s="93">
        <f>MAX(L8:L33)</f>
        <v>13.844799999999999</v>
      </c>
      <c r="M37" s="92"/>
      <c r="N37" s="93">
        <f>MAX(N8:N33)</f>
        <v>9.0878999999999994</v>
      </c>
      <c r="O37" s="92"/>
      <c r="P37" s="93">
        <f>MAX(P8:P33)</f>
        <v>8.9909999999999997</v>
      </c>
      <c r="Q37" s="92"/>
      <c r="R37" s="93">
        <f>MAX(R8:R33)</f>
        <v>8.6966000000000001</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44344</v>
      </c>
      <c r="C8" s="65">
        <f>VLOOKUP($A8,'Return Data'!$B$7:$R$2843,4,0)</f>
        <v>25.912600000000001</v>
      </c>
      <c r="D8" s="65">
        <f>VLOOKUP($A8,'Return Data'!$B$7:$R$2843,9,0)</f>
        <v>10.547000000000001</v>
      </c>
      <c r="E8" s="66">
        <f>RANK(D8,D$8:D$42,0)</f>
        <v>10</v>
      </c>
      <c r="F8" s="65">
        <f>VLOOKUP($A8,'Return Data'!$B$7:$R$2843,10,0)</f>
        <v>10.491199999999999</v>
      </c>
      <c r="G8" s="66">
        <f>RANK(F8,F$8:F$42,0)</f>
        <v>15</v>
      </c>
      <c r="H8" s="65">
        <f>VLOOKUP($A8,'Return Data'!$B$7:$R$2843,11,0)</f>
        <v>9.9504000000000001</v>
      </c>
      <c r="I8" s="66">
        <f>RANK(H8,H$8:H$42,0)</f>
        <v>2</v>
      </c>
      <c r="J8" s="65">
        <f>VLOOKUP($A8,'Return Data'!$B$7:$R$2843,12,0)</f>
        <v>12.6951</v>
      </c>
      <c r="K8" s="66">
        <f>RANK(J8,J$8:J$42,0)</f>
        <v>2</v>
      </c>
      <c r="L8" s="65">
        <f>VLOOKUP($A8,'Return Data'!$B$7:$R$2843,13,0)</f>
        <v>17.0197</v>
      </c>
      <c r="M8" s="66">
        <f>RANK(L8,L$8:L$42,0)</f>
        <v>1</v>
      </c>
      <c r="N8" s="65">
        <f>VLOOKUP($A8,'Return Data'!$B$7:$R$2843,17,0)</f>
        <v>4.3345000000000002</v>
      </c>
      <c r="O8" s="66">
        <f>RANK(N8,N$8:N$42,0)</f>
        <v>23</v>
      </c>
      <c r="P8" s="65">
        <f>VLOOKUP($A8,'Return Data'!$B$7:$R$2843,14,0)</f>
        <v>4.4188999999999998</v>
      </c>
      <c r="Q8" s="66">
        <f>RANK(P8,P$8:P$42,0)</f>
        <v>23</v>
      </c>
      <c r="R8" s="65">
        <f>VLOOKUP($A8,'Return Data'!$B$7:$R$2843,16,0)</f>
        <v>8.1051000000000002</v>
      </c>
      <c r="S8" s="67">
        <f t="shared" ref="S8:S42" si="0">RANK(R8,R$8:R$42,0)</f>
        <v>19</v>
      </c>
    </row>
    <row r="9" spans="1:19" x14ac:dyDescent="0.3">
      <c r="A9" s="82" t="s">
        <v>1074</v>
      </c>
      <c r="B9" s="64">
        <f>VLOOKUP($A9,'Return Data'!$B$7:$R$2843,3,0)</f>
        <v>44344</v>
      </c>
      <c r="C9" s="65">
        <f>VLOOKUP($A9,'Return Data'!$B$7:$R$2843,4,0)</f>
        <v>1.3931</v>
      </c>
      <c r="D9" s="65"/>
      <c r="E9" s="66"/>
      <c r="F9" s="65"/>
      <c r="G9" s="66"/>
      <c r="H9" s="65"/>
      <c r="I9" s="66"/>
      <c r="J9" s="65"/>
      <c r="K9" s="66"/>
      <c r="L9" s="65"/>
      <c r="M9" s="66"/>
      <c r="N9" s="65"/>
      <c r="O9" s="66"/>
      <c r="P9" s="65"/>
      <c r="Q9" s="66"/>
      <c r="R9" s="65">
        <f>VLOOKUP($A9,'Return Data'!$B$7:$R$2843,16,0)</f>
        <v>-16.604299999999999</v>
      </c>
      <c r="S9" s="67">
        <f t="shared" si="0"/>
        <v>34</v>
      </c>
    </row>
    <row r="10" spans="1:19" x14ac:dyDescent="0.3">
      <c r="A10" s="82" t="s">
        <v>1076</v>
      </c>
      <c r="B10" s="64">
        <f>VLOOKUP($A10,'Return Data'!$B$7:$R$2843,3,0)</f>
        <v>44344</v>
      </c>
      <c r="C10" s="65">
        <f>VLOOKUP($A10,'Return Data'!$B$7:$R$2843,4,0)</f>
        <v>22.92</v>
      </c>
      <c r="D10" s="65">
        <f>VLOOKUP($A10,'Return Data'!$B$7:$R$2843,9,0)</f>
        <v>9.8086000000000002</v>
      </c>
      <c r="E10" s="66">
        <f t="shared" ref="E10:E42" si="1">RANK(D10,D$8:D$42,0)</f>
        <v>11</v>
      </c>
      <c r="F10" s="65">
        <f>VLOOKUP($A10,'Return Data'!$B$7:$R$2843,10,0)</f>
        <v>10.036199999999999</v>
      </c>
      <c r="G10" s="66">
        <f t="shared" ref="G10:G42" si="2">RANK(F10,F$8:F$42,0)</f>
        <v>17</v>
      </c>
      <c r="H10" s="65">
        <f>VLOOKUP($A10,'Return Data'!$B$7:$R$2843,11,0)</f>
        <v>6.2229999999999999</v>
      </c>
      <c r="I10" s="66">
        <f t="shared" ref="I10:I42" si="3">RANK(H10,H$8:H$42,0)</f>
        <v>5</v>
      </c>
      <c r="J10" s="65">
        <f>VLOOKUP($A10,'Return Data'!$B$7:$R$2843,12,0)</f>
        <v>9.3808000000000007</v>
      </c>
      <c r="K10" s="66">
        <f t="shared" ref="K10:K19" si="4">RANK(J10,J$8:J$42,0)</f>
        <v>6</v>
      </c>
      <c r="L10" s="65">
        <f>VLOOKUP($A10,'Return Data'!$B$7:$R$2843,13,0)</f>
        <v>9.5974000000000004</v>
      </c>
      <c r="M10" s="66">
        <f t="shared" ref="M10:M19" si="5">RANK(L10,L$8:L$42,0)</f>
        <v>7</v>
      </c>
      <c r="N10" s="65">
        <f>VLOOKUP($A10,'Return Data'!$B$7:$R$2843,17,0)</f>
        <v>8.6227999999999998</v>
      </c>
      <c r="O10" s="66">
        <f t="shared" ref="O10:O19" si="6">RANK(N10,N$8:N$42,0)</f>
        <v>16</v>
      </c>
      <c r="P10" s="65">
        <f>VLOOKUP($A10,'Return Data'!$B$7:$R$2843,14,0)</f>
        <v>8.9548000000000005</v>
      </c>
      <c r="Q10" s="66">
        <f t="shared" ref="Q10:Q19" si="7">RANK(P10,P$8:P$42,0)</f>
        <v>15</v>
      </c>
      <c r="R10" s="65">
        <f>VLOOKUP($A10,'Return Data'!$B$7:$R$2843,16,0)</f>
        <v>9.3095999999999997</v>
      </c>
      <c r="S10" s="67">
        <f t="shared" si="0"/>
        <v>3</v>
      </c>
    </row>
    <row r="11" spans="1:19" x14ac:dyDescent="0.3">
      <c r="A11" s="82" t="s">
        <v>1079</v>
      </c>
      <c r="B11" s="64">
        <f>VLOOKUP($A11,'Return Data'!$B$7:$R$2843,3,0)</f>
        <v>44344</v>
      </c>
      <c r="C11" s="65">
        <f>VLOOKUP($A11,'Return Data'!$B$7:$R$2843,4,0)</f>
        <v>15.859500000000001</v>
      </c>
      <c r="D11" s="65">
        <f>VLOOKUP($A11,'Return Data'!$B$7:$R$2843,9,0)</f>
        <v>6.2613000000000003</v>
      </c>
      <c r="E11" s="66">
        <f t="shared" si="1"/>
        <v>30</v>
      </c>
      <c r="F11" s="65">
        <f>VLOOKUP($A11,'Return Data'!$B$7:$R$2843,10,0)</f>
        <v>9.0091999999999999</v>
      </c>
      <c r="G11" s="66">
        <f t="shared" si="2"/>
        <v>22</v>
      </c>
      <c r="H11" s="65">
        <f>VLOOKUP($A11,'Return Data'!$B$7:$R$2843,11,0)</f>
        <v>2.7911999999999999</v>
      </c>
      <c r="I11" s="66">
        <f t="shared" si="3"/>
        <v>16</v>
      </c>
      <c r="J11" s="65">
        <f>VLOOKUP($A11,'Return Data'!$B$7:$R$2843,12,0)</f>
        <v>5.8056000000000001</v>
      </c>
      <c r="K11" s="66">
        <f t="shared" si="4"/>
        <v>22</v>
      </c>
      <c r="L11" s="65">
        <f>VLOOKUP($A11,'Return Data'!$B$7:$R$2843,13,0)</f>
        <v>4.7577999999999996</v>
      </c>
      <c r="M11" s="66">
        <f t="shared" si="5"/>
        <v>22</v>
      </c>
      <c r="N11" s="65">
        <f>VLOOKUP($A11,'Return Data'!$B$7:$R$2843,17,0)</f>
        <v>2.3628999999999998</v>
      </c>
      <c r="O11" s="66">
        <f t="shared" si="6"/>
        <v>26</v>
      </c>
      <c r="P11" s="65">
        <f>VLOOKUP($A11,'Return Data'!$B$7:$R$2843,14,0)</f>
        <v>3.6126</v>
      </c>
      <c r="Q11" s="66">
        <f t="shared" si="7"/>
        <v>25</v>
      </c>
      <c r="R11" s="65">
        <f>VLOOKUP($A11,'Return Data'!$B$7:$R$2843,16,0)</f>
        <v>6.5720000000000001</v>
      </c>
      <c r="S11" s="67">
        <f t="shared" si="0"/>
        <v>26</v>
      </c>
    </row>
    <row r="12" spans="1:19" x14ac:dyDescent="0.3">
      <c r="A12" s="82" t="s">
        <v>1080</v>
      </c>
      <c r="B12" s="64">
        <f>VLOOKUP($A12,'Return Data'!$B$7:$R$2843,3,0)</f>
        <v>44344</v>
      </c>
      <c r="C12" s="65">
        <f>VLOOKUP($A12,'Return Data'!$B$7:$R$2843,4,0)</f>
        <v>67.297499999999999</v>
      </c>
      <c r="D12" s="65">
        <f>VLOOKUP($A12,'Return Data'!$B$7:$R$2843,9,0)</f>
        <v>8.3772000000000002</v>
      </c>
      <c r="E12" s="66">
        <f t="shared" si="1"/>
        <v>16</v>
      </c>
      <c r="F12" s="65">
        <f>VLOOKUP($A12,'Return Data'!$B$7:$R$2843,10,0)</f>
        <v>9.1333000000000002</v>
      </c>
      <c r="G12" s="66">
        <f t="shared" si="2"/>
        <v>21</v>
      </c>
      <c r="H12" s="65">
        <f>VLOOKUP($A12,'Return Data'!$B$7:$R$2843,11,0)</f>
        <v>3.9106999999999998</v>
      </c>
      <c r="I12" s="66">
        <f t="shared" si="3"/>
        <v>10</v>
      </c>
      <c r="J12" s="65">
        <f>VLOOKUP($A12,'Return Data'!$B$7:$R$2843,12,0)</f>
        <v>6.4005000000000001</v>
      </c>
      <c r="K12" s="66">
        <f t="shared" si="4"/>
        <v>16</v>
      </c>
      <c r="L12" s="65">
        <f>VLOOKUP($A12,'Return Data'!$B$7:$R$2843,13,0)</f>
        <v>6.2316000000000003</v>
      </c>
      <c r="M12" s="66">
        <f t="shared" si="5"/>
        <v>14</v>
      </c>
      <c r="N12" s="65">
        <f>VLOOKUP($A12,'Return Data'!$B$7:$R$2843,17,0)</f>
        <v>5.4263000000000003</v>
      </c>
      <c r="O12" s="66">
        <f t="shared" si="6"/>
        <v>22</v>
      </c>
      <c r="P12" s="65">
        <f>VLOOKUP($A12,'Return Data'!$B$7:$R$2843,14,0)</f>
        <v>5.8539000000000003</v>
      </c>
      <c r="Q12" s="66">
        <f t="shared" si="7"/>
        <v>21</v>
      </c>
      <c r="R12" s="65">
        <f>VLOOKUP($A12,'Return Data'!$B$7:$R$2843,16,0)</f>
        <v>7.5312999999999999</v>
      </c>
      <c r="S12" s="67">
        <f t="shared" si="0"/>
        <v>24</v>
      </c>
    </row>
    <row r="13" spans="1:19" x14ac:dyDescent="0.3">
      <c r="A13" s="82" t="s">
        <v>1085</v>
      </c>
      <c r="B13" s="64">
        <f>VLOOKUP($A13,'Return Data'!$B$7:$R$2843,3,0)</f>
        <v>44344</v>
      </c>
      <c r="C13" s="65">
        <f>VLOOKUP($A13,'Return Data'!$B$7:$R$2843,4,0)</f>
        <v>25.133500000000002</v>
      </c>
      <c r="D13" s="65">
        <f>VLOOKUP($A13,'Return Data'!$B$7:$R$2843,9,0)</f>
        <v>16.2469</v>
      </c>
      <c r="E13" s="66">
        <f t="shared" si="1"/>
        <v>1</v>
      </c>
      <c r="F13" s="65">
        <f>VLOOKUP($A13,'Return Data'!$B$7:$R$2843,10,0)</f>
        <v>22.0733</v>
      </c>
      <c r="G13" s="66">
        <f t="shared" si="2"/>
        <v>1</v>
      </c>
      <c r="H13" s="65">
        <f>VLOOKUP($A13,'Return Data'!$B$7:$R$2843,11,0)</f>
        <v>19.8566</v>
      </c>
      <c r="I13" s="66">
        <f t="shared" si="3"/>
        <v>1</v>
      </c>
      <c r="J13" s="65">
        <f>VLOOKUP($A13,'Return Data'!$B$7:$R$2843,12,0)</f>
        <v>15.8748</v>
      </c>
      <c r="K13" s="66">
        <f t="shared" si="4"/>
        <v>1</v>
      </c>
      <c r="L13" s="65">
        <f>VLOOKUP($A13,'Return Data'!$B$7:$R$2843,13,0)</f>
        <v>10.9338</v>
      </c>
      <c r="M13" s="66">
        <f t="shared" si="5"/>
        <v>3</v>
      </c>
      <c r="N13" s="65">
        <f>VLOOKUP($A13,'Return Data'!$B$7:$R$2843,17,0)</f>
        <v>3.4333</v>
      </c>
      <c r="O13" s="66">
        <f t="shared" si="6"/>
        <v>24</v>
      </c>
      <c r="P13" s="65">
        <f>VLOOKUP($A13,'Return Data'!$B$7:$R$2843,14,0)</f>
        <v>5.2050999999999998</v>
      </c>
      <c r="Q13" s="66">
        <f t="shared" si="7"/>
        <v>22</v>
      </c>
      <c r="R13" s="65">
        <f>VLOOKUP($A13,'Return Data'!$B$7:$R$2843,16,0)</f>
        <v>8.1858000000000004</v>
      </c>
      <c r="S13" s="67">
        <f t="shared" si="0"/>
        <v>18</v>
      </c>
    </row>
    <row r="14" spans="1:19" x14ac:dyDescent="0.3">
      <c r="A14" s="82" t="s">
        <v>1087</v>
      </c>
      <c r="B14" s="64">
        <f>VLOOKUP($A14,'Return Data'!$B$7:$R$2843,3,0)</f>
        <v>44344</v>
      </c>
      <c r="C14" s="65">
        <f>VLOOKUP($A14,'Return Data'!$B$7:$R$2843,4,0)</f>
        <v>46.499200000000002</v>
      </c>
      <c r="D14" s="65">
        <f>VLOOKUP($A14,'Return Data'!$B$7:$R$2843,9,0)</f>
        <v>13.032400000000001</v>
      </c>
      <c r="E14" s="66">
        <f t="shared" si="1"/>
        <v>3</v>
      </c>
      <c r="F14" s="65">
        <f>VLOOKUP($A14,'Return Data'!$B$7:$R$2843,10,0)</f>
        <v>11.178699999999999</v>
      </c>
      <c r="G14" s="66">
        <f t="shared" si="2"/>
        <v>9</v>
      </c>
      <c r="H14" s="65">
        <f>VLOOKUP($A14,'Return Data'!$B$7:$R$2843,11,0)</f>
        <v>5.88</v>
      </c>
      <c r="I14" s="66">
        <f t="shared" si="3"/>
        <v>6</v>
      </c>
      <c r="J14" s="65">
        <f>VLOOKUP($A14,'Return Data'!$B$7:$R$2843,12,0)</f>
        <v>9.8371999999999993</v>
      </c>
      <c r="K14" s="66">
        <f t="shared" si="4"/>
        <v>5</v>
      </c>
      <c r="L14" s="65">
        <f>VLOOKUP($A14,'Return Data'!$B$7:$R$2843,13,0)</f>
        <v>10.565</v>
      </c>
      <c r="M14" s="66">
        <f t="shared" si="5"/>
        <v>5</v>
      </c>
      <c r="N14" s="65">
        <f>VLOOKUP($A14,'Return Data'!$B$7:$R$2843,17,0)</f>
        <v>9.4431999999999992</v>
      </c>
      <c r="O14" s="66">
        <f t="shared" si="6"/>
        <v>12</v>
      </c>
      <c r="P14" s="65">
        <f>VLOOKUP($A14,'Return Data'!$B$7:$R$2843,14,0)</f>
        <v>9.3343000000000007</v>
      </c>
      <c r="Q14" s="66">
        <f t="shared" si="7"/>
        <v>11</v>
      </c>
      <c r="R14" s="65">
        <f>VLOOKUP($A14,'Return Data'!$B$7:$R$2843,16,0)</f>
        <v>8.9146000000000001</v>
      </c>
      <c r="S14" s="67">
        <f t="shared" si="0"/>
        <v>8</v>
      </c>
    </row>
    <row r="15" spans="1:19" x14ac:dyDescent="0.3">
      <c r="A15" s="82" t="s">
        <v>1089</v>
      </c>
      <c r="B15" s="64">
        <f>VLOOKUP($A15,'Return Data'!$B$7:$R$2843,3,0)</f>
        <v>44344</v>
      </c>
      <c r="C15" s="65">
        <f>VLOOKUP($A15,'Return Data'!$B$7:$R$2843,4,0)</f>
        <v>36.882100000000001</v>
      </c>
      <c r="D15" s="65">
        <f>VLOOKUP($A15,'Return Data'!$B$7:$R$2843,9,0)</f>
        <v>11.182499999999999</v>
      </c>
      <c r="E15" s="66">
        <f t="shared" si="1"/>
        <v>6</v>
      </c>
      <c r="F15" s="65">
        <f>VLOOKUP($A15,'Return Data'!$B$7:$R$2843,10,0)</f>
        <v>11.5497</v>
      </c>
      <c r="G15" s="66">
        <f t="shared" si="2"/>
        <v>6</v>
      </c>
      <c r="H15" s="65">
        <f>VLOOKUP($A15,'Return Data'!$B$7:$R$2843,11,0)</f>
        <v>6.5913000000000004</v>
      </c>
      <c r="I15" s="66">
        <f t="shared" si="3"/>
        <v>4</v>
      </c>
      <c r="J15" s="65">
        <f>VLOOKUP($A15,'Return Data'!$B$7:$R$2843,12,0)</f>
        <v>10.3202</v>
      </c>
      <c r="K15" s="66">
        <f t="shared" si="4"/>
        <v>4</v>
      </c>
      <c r="L15" s="65">
        <f>VLOOKUP($A15,'Return Data'!$B$7:$R$2843,13,0)</f>
        <v>10.852600000000001</v>
      </c>
      <c r="M15" s="66">
        <f t="shared" si="5"/>
        <v>4</v>
      </c>
      <c r="N15" s="65">
        <f>VLOOKUP($A15,'Return Data'!$B$7:$R$2843,17,0)</f>
        <v>10.311400000000001</v>
      </c>
      <c r="O15" s="66">
        <f t="shared" si="6"/>
        <v>3</v>
      </c>
      <c r="P15" s="65">
        <f>VLOOKUP($A15,'Return Data'!$B$7:$R$2843,14,0)</f>
        <v>9.3572000000000006</v>
      </c>
      <c r="Q15" s="66">
        <f t="shared" si="7"/>
        <v>10</v>
      </c>
      <c r="R15" s="65">
        <f>VLOOKUP($A15,'Return Data'!$B$7:$R$2843,16,0)</f>
        <v>9.2070000000000007</v>
      </c>
      <c r="S15" s="67">
        <f t="shared" si="0"/>
        <v>5</v>
      </c>
    </row>
    <row r="16" spans="1:19" x14ac:dyDescent="0.3">
      <c r="A16" s="82" t="s">
        <v>1090</v>
      </c>
      <c r="B16" s="64">
        <f>VLOOKUP($A16,'Return Data'!$B$7:$R$2843,3,0)</f>
        <v>44344</v>
      </c>
      <c r="C16" s="65">
        <f>VLOOKUP($A16,'Return Data'!$B$7:$R$2843,4,0)</f>
        <v>39.227899999999998</v>
      </c>
      <c r="D16" s="65">
        <f>VLOOKUP($A16,'Return Data'!$B$7:$R$2843,9,0)</f>
        <v>7.3451000000000004</v>
      </c>
      <c r="E16" s="66">
        <f t="shared" si="1"/>
        <v>26</v>
      </c>
      <c r="F16" s="65">
        <f>VLOOKUP($A16,'Return Data'!$B$7:$R$2843,10,0)</f>
        <v>9.2524999999999995</v>
      </c>
      <c r="G16" s="66">
        <f t="shared" si="2"/>
        <v>20</v>
      </c>
      <c r="H16" s="65">
        <f>VLOOKUP($A16,'Return Data'!$B$7:$R$2843,11,0)</f>
        <v>2.5777000000000001</v>
      </c>
      <c r="I16" s="66">
        <f t="shared" si="3"/>
        <v>19</v>
      </c>
      <c r="J16" s="65">
        <f>VLOOKUP($A16,'Return Data'!$B$7:$R$2843,12,0)</f>
        <v>6.2489999999999997</v>
      </c>
      <c r="K16" s="66">
        <f t="shared" si="4"/>
        <v>18</v>
      </c>
      <c r="L16" s="65">
        <f>VLOOKUP($A16,'Return Data'!$B$7:$R$2843,13,0)</f>
        <v>6.1292</v>
      </c>
      <c r="M16" s="66">
        <f t="shared" si="5"/>
        <v>15</v>
      </c>
      <c r="N16" s="65">
        <f>VLOOKUP($A16,'Return Data'!$B$7:$R$2843,17,0)</f>
        <v>8.8825000000000003</v>
      </c>
      <c r="O16" s="66">
        <f t="shared" si="6"/>
        <v>14</v>
      </c>
      <c r="P16" s="65">
        <f>VLOOKUP($A16,'Return Data'!$B$7:$R$2843,14,0)</f>
        <v>9.1990999999999996</v>
      </c>
      <c r="Q16" s="66">
        <f t="shared" si="7"/>
        <v>12</v>
      </c>
      <c r="R16" s="65">
        <f>VLOOKUP($A16,'Return Data'!$B$7:$R$2843,16,0)</f>
        <v>8.5564999999999998</v>
      </c>
      <c r="S16" s="67">
        <f t="shared" si="0"/>
        <v>16</v>
      </c>
    </row>
    <row r="17" spans="1:19" x14ac:dyDescent="0.3">
      <c r="A17" s="82" t="s">
        <v>1095</v>
      </c>
      <c r="B17" s="64">
        <f>VLOOKUP($A17,'Return Data'!$B$7:$R$2843,3,0)</f>
        <v>44344</v>
      </c>
      <c r="C17" s="65">
        <f>VLOOKUP($A17,'Return Data'!$B$7:$R$2843,4,0)</f>
        <v>18.794599999999999</v>
      </c>
      <c r="D17" s="65">
        <f>VLOOKUP($A17,'Return Data'!$B$7:$R$2843,9,0)</f>
        <v>11.771599999999999</v>
      </c>
      <c r="E17" s="66">
        <f t="shared" si="1"/>
        <v>4</v>
      </c>
      <c r="F17" s="65">
        <f>VLOOKUP($A17,'Return Data'!$B$7:$R$2843,10,0)</f>
        <v>10.8316</v>
      </c>
      <c r="G17" s="66">
        <f t="shared" si="2"/>
        <v>12</v>
      </c>
      <c r="H17" s="65">
        <f>VLOOKUP($A17,'Return Data'!$B$7:$R$2843,11,0)</f>
        <v>4.6867999999999999</v>
      </c>
      <c r="I17" s="66">
        <f t="shared" si="3"/>
        <v>9</v>
      </c>
      <c r="J17" s="65">
        <f>VLOOKUP($A17,'Return Data'!$B$7:$R$2843,12,0)</f>
        <v>9.3096999999999994</v>
      </c>
      <c r="K17" s="66">
        <f t="shared" si="4"/>
        <v>7</v>
      </c>
      <c r="L17" s="65">
        <f>VLOOKUP($A17,'Return Data'!$B$7:$R$2843,13,0)</f>
        <v>10.0992</v>
      </c>
      <c r="M17" s="66">
        <f t="shared" si="5"/>
        <v>6</v>
      </c>
      <c r="N17" s="65">
        <f>VLOOKUP($A17,'Return Data'!$B$7:$R$2843,17,0)</f>
        <v>7.6387999999999998</v>
      </c>
      <c r="O17" s="66">
        <f t="shared" si="6"/>
        <v>20</v>
      </c>
      <c r="P17" s="65">
        <f>VLOOKUP($A17,'Return Data'!$B$7:$R$2843,14,0)</f>
        <v>7.9212999999999996</v>
      </c>
      <c r="Q17" s="66">
        <f t="shared" si="7"/>
        <v>19</v>
      </c>
      <c r="R17" s="65">
        <f>VLOOKUP($A17,'Return Data'!$B$7:$R$2843,16,0)</f>
        <v>9.1700999999999997</v>
      </c>
      <c r="S17" s="67">
        <f t="shared" si="0"/>
        <v>6</v>
      </c>
    </row>
    <row r="18" spans="1:19" x14ac:dyDescent="0.3">
      <c r="A18" s="82" t="s">
        <v>1096</v>
      </c>
      <c r="B18" s="64">
        <f>VLOOKUP($A18,'Return Data'!$B$7:$R$2843,3,0)</f>
        <v>44344</v>
      </c>
      <c r="C18" s="65">
        <f>VLOOKUP($A18,'Return Data'!$B$7:$R$2843,4,0)</f>
        <v>16.913900000000002</v>
      </c>
      <c r="D18" s="65">
        <f>VLOOKUP($A18,'Return Data'!$B$7:$R$2843,9,0)</f>
        <v>8.7885000000000009</v>
      </c>
      <c r="E18" s="66">
        <f t="shared" si="1"/>
        <v>15</v>
      </c>
      <c r="F18" s="65">
        <f>VLOOKUP($A18,'Return Data'!$B$7:$R$2843,10,0)</f>
        <v>9.9368999999999996</v>
      </c>
      <c r="G18" s="66">
        <f t="shared" si="2"/>
        <v>18</v>
      </c>
      <c r="H18" s="65">
        <f>VLOOKUP($A18,'Return Data'!$B$7:$R$2843,11,0)</f>
        <v>6.8178999999999998</v>
      </c>
      <c r="I18" s="66">
        <f t="shared" si="3"/>
        <v>3</v>
      </c>
      <c r="J18" s="65">
        <f>VLOOKUP($A18,'Return Data'!$B$7:$R$2843,12,0)</f>
        <v>10.789300000000001</v>
      </c>
      <c r="K18" s="66">
        <f t="shared" si="4"/>
        <v>3</v>
      </c>
      <c r="L18" s="65">
        <f>VLOOKUP($A18,'Return Data'!$B$7:$R$2843,13,0)</f>
        <v>11.6584</v>
      </c>
      <c r="M18" s="66">
        <f t="shared" si="5"/>
        <v>2</v>
      </c>
      <c r="N18" s="65">
        <f>VLOOKUP($A18,'Return Data'!$B$7:$R$2843,17,0)</f>
        <v>8.8787000000000003</v>
      </c>
      <c r="O18" s="66">
        <f t="shared" si="6"/>
        <v>15</v>
      </c>
      <c r="P18" s="65">
        <f>VLOOKUP($A18,'Return Data'!$B$7:$R$2843,14,0)</f>
        <v>8.4517000000000007</v>
      </c>
      <c r="Q18" s="66">
        <f t="shared" si="7"/>
        <v>17</v>
      </c>
      <c r="R18" s="65">
        <f>VLOOKUP($A18,'Return Data'!$B$7:$R$2843,16,0)</f>
        <v>8.6704000000000008</v>
      </c>
      <c r="S18" s="67">
        <f t="shared" si="0"/>
        <v>15</v>
      </c>
    </row>
    <row r="19" spans="1:19" x14ac:dyDescent="0.3">
      <c r="A19" s="82" t="s">
        <v>1099</v>
      </c>
      <c r="B19" s="64">
        <f>VLOOKUP($A19,'Return Data'!$B$7:$R$2843,3,0)</f>
        <v>44344</v>
      </c>
      <c r="C19" s="65">
        <f>VLOOKUP($A19,'Return Data'!$B$7:$R$2843,4,0)</f>
        <v>11.452400000000001</v>
      </c>
      <c r="D19" s="65">
        <f>VLOOKUP($A19,'Return Data'!$B$7:$R$2843,9,0)</f>
        <v>7.5575999999999999</v>
      </c>
      <c r="E19" s="66">
        <f t="shared" si="1"/>
        <v>24</v>
      </c>
      <c r="F19" s="65">
        <f>VLOOKUP($A19,'Return Data'!$B$7:$R$2843,10,0)</f>
        <v>8.4138000000000002</v>
      </c>
      <c r="G19" s="66">
        <f t="shared" si="2"/>
        <v>27</v>
      </c>
      <c r="H19" s="65">
        <f>VLOOKUP($A19,'Return Data'!$B$7:$R$2843,11,0)</f>
        <v>5.2176999999999998</v>
      </c>
      <c r="I19" s="66">
        <f t="shared" si="3"/>
        <v>8</v>
      </c>
      <c r="J19" s="65">
        <f>VLOOKUP($A19,'Return Data'!$B$7:$R$2843,12,0)</f>
        <v>4.6885000000000003</v>
      </c>
      <c r="K19" s="66">
        <f t="shared" si="4"/>
        <v>28</v>
      </c>
      <c r="L19" s="65">
        <f>VLOOKUP($A19,'Return Data'!$B$7:$R$2843,13,0)</f>
        <v>3.4058000000000002</v>
      </c>
      <c r="M19" s="66">
        <f t="shared" si="5"/>
        <v>29</v>
      </c>
      <c r="N19" s="65">
        <f>VLOOKUP($A19,'Return Data'!$B$7:$R$2843,17,0)</f>
        <v>-12.6973</v>
      </c>
      <c r="O19" s="66">
        <f t="shared" si="6"/>
        <v>30</v>
      </c>
      <c r="P19" s="65">
        <f>VLOOKUP($A19,'Return Data'!$B$7:$R$2843,14,0)</f>
        <v>-7.4067999999999996</v>
      </c>
      <c r="Q19" s="66">
        <f t="shared" si="7"/>
        <v>29</v>
      </c>
      <c r="R19" s="65">
        <f>VLOOKUP($A19,'Return Data'!$B$7:$R$2843,16,0)</f>
        <v>1.9773000000000001</v>
      </c>
      <c r="S19" s="67">
        <f t="shared" si="0"/>
        <v>30</v>
      </c>
    </row>
    <row r="20" spans="1:19" x14ac:dyDescent="0.3">
      <c r="A20" s="82" t="s">
        <v>1101</v>
      </c>
      <c r="B20" s="64">
        <f>VLOOKUP($A20,'Return Data'!$B$7:$R$2843,3,0)</f>
        <v>44344</v>
      </c>
      <c r="C20" s="65">
        <f>VLOOKUP($A20,'Return Data'!$B$7:$R$2843,4,0)</f>
        <v>4.4499999999999998E-2</v>
      </c>
      <c r="D20" s="65">
        <f>VLOOKUP($A20,'Return Data'!$B$7:$R$2843,9,0)</f>
        <v>11.035500000000001</v>
      </c>
      <c r="E20" s="66">
        <f t="shared" si="1"/>
        <v>8</v>
      </c>
      <c r="F20" s="65">
        <f>VLOOKUP($A20,'Return Data'!$B$7:$R$2843,10,0)</f>
        <v>11.1159</v>
      </c>
      <c r="G20" s="66">
        <f t="shared" si="2"/>
        <v>10</v>
      </c>
      <c r="H20" s="65">
        <f>VLOOKUP($A20,'Return Data'!$B$7:$R$2843,11,0)</f>
        <v>-41.468299999999999</v>
      </c>
      <c r="I20" s="66">
        <f t="shared" si="3"/>
        <v>34</v>
      </c>
      <c r="J20" s="65"/>
      <c r="K20" s="66"/>
      <c r="L20" s="65"/>
      <c r="M20" s="66"/>
      <c r="N20" s="65"/>
      <c r="O20" s="66"/>
      <c r="P20" s="65"/>
      <c r="Q20" s="66"/>
      <c r="R20" s="65">
        <f>VLOOKUP($A20,'Return Data'!$B$7:$R$2843,16,0)</f>
        <v>-15.0473</v>
      </c>
      <c r="S20" s="67">
        <f t="shared" si="0"/>
        <v>33</v>
      </c>
    </row>
    <row r="21" spans="1:19" x14ac:dyDescent="0.3">
      <c r="A21" s="82" t="s">
        <v>1104</v>
      </c>
      <c r="B21" s="64">
        <f>VLOOKUP($A21,'Return Data'!$B$7:$R$2843,3,0)</f>
        <v>44344</v>
      </c>
      <c r="C21" s="65">
        <f>VLOOKUP($A21,'Return Data'!$B$7:$R$2843,4,0)</f>
        <v>42.064700000000002</v>
      </c>
      <c r="D21" s="65">
        <f>VLOOKUP($A21,'Return Data'!$B$7:$R$2843,9,0)</f>
        <v>7.8364000000000003</v>
      </c>
      <c r="E21" s="66">
        <f t="shared" si="1"/>
        <v>19</v>
      </c>
      <c r="F21" s="65">
        <f>VLOOKUP($A21,'Return Data'!$B$7:$R$2843,10,0)</f>
        <v>8.1847999999999992</v>
      </c>
      <c r="G21" s="66">
        <f t="shared" si="2"/>
        <v>29</v>
      </c>
      <c r="H21" s="65">
        <f>VLOOKUP($A21,'Return Data'!$B$7:$R$2843,11,0)</f>
        <v>3.7919999999999998</v>
      </c>
      <c r="I21" s="66">
        <f t="shared" si="3"/>
        <v>11</v>
      </c>
      <c r="J21" s="65">
        <f>VLOOKUP($A21,'Return Data'!$B$7:$R$2843,12,0)</f>
        <v>8.2181999999999995</v>
      </c>
      <c r="K21" s="66">
        <f>RANK(J21,J$8:J$42,0)</f>
        <v>9</v>
      </c>
      <c r="L21" s="65">
        <f>VLOOKUP($A21,'Return Data'!$B$7:$R$2843,13,0)</f>
        <v>8.5131999999999994</v>
      </c>
      <c r="M21" s="66">
        <f>RANK(L21,L$8:L$42,0)</f>
        <v>9</v>
      </c>
      <c r="N21" s="65">
        <f>VLOOKUP($A21,'Return Data'!$B$7:$R$2843,17,0)</f>
        <v>10.479200000000001</v>
      </c>
      <c r="O21" s="66">
        <f>RANK(N21,N$8:N$42,0)</f>
        <v>2</v>
      </c>
      <c r="P21" s="65">
        <f>VLOOKUP($A21,'Return Data'!$B$7:$R$2843,14,0)</f>
        <v>10.205500000000001</v>
      </c>
      <c r="Q21" s="66">
        <f>RANK(P21,P$8:P$42,0)</f>
        <v>4</v>
      </c>
      <c r="R21" s="65">
        <f>VLOOKUP($A21,'Return Data'!$B$7:$R$2843,16,0)</f>
        <v>10.0501</v>
      </c>
      <c r="S21" s="67">
        <f t="shared" si="0"/>
        <v>2</v>
      </c>
    </row>
    <row r="22" spans="1:19" x14ac:dyDescent="0.3">
      <c r="A22" s="82" t="s">
        <v>1107</v>
      </c>
      <c r="B22" s="64">
        <f>VLOOKUP($A22,'Return Data'!$B$7:$R$2843,3,0)</f>
        <v>44344</v>
      </c>
      <c r="C22" s="65">
        <f>VLOOKUP($A22,'Return Data'!$B$7:$R$2843,4,0)</f>
        <v>62.725999999999999</v>
      </c>
      <c r="D22" s="65">
        <f>VLOOKUP($A22,'Return Data'!$B$7:$R$2843,9,0)</f>
        <v>6.6249000000000002</v>
      </c>
      <c r="E22" s="66">
        <f t="shared" si="1"/>
        <v>28</v>
      </c>
      <c r="F22" s="65">
        <f>VLOOKUP($A22,'Return Data'!$B$7:$R$2843,10,0)</f>
        <v>8.5480999999999998</v>
      </c>
      <c r="G22" s="66">
        <f t="shared" si="2"/>
        <v>26</v>
      </c>
      <c r="H22" s="65">
        <f>VLOOKUP($A22,'Return Data'!$B$7:$R$2843,11,0)</f>
        <v>2.5251999999999999</v>
      </c>
      <c r="I22" s="66">
        <f t="shared" si="3"/>
        <v>20</v>
      </c>
      <c r="J22" s="65">
        <f>VLOOKUP($A22,'Return Data'!$B$7:$R$2843,12,0)</f>
        <v>5.1833</v>
      </c>
      <c r="K22" s="66">
        <f>RANK(J22,J$8:J$42,0)</f>
        <v>25</v>
      </c>
      <c r="L22" s="65">
        <f>VLOOKUP($A22,'Return Data'!$B$7:$R$2843,13,0)</f>
        <v>5.4093</v>
      </c>
      <c r="M22" s="66">
        <f>RANK(L22,L$8:L$42,0)</f>
        <v>19</v>
      </c>
      <c r="N22" s="65">
        <f>VLOOKUP($A22,'Return Data'!$B$7:$R$2843,17,0)</f>
        <v>6.6715</v>
      </c>
      <c r="O22" s="66">
        <f>RANK(N22,N$8:N$42,0)</f>
        <v>21</v>
      </c>
      <c r="P22" s="65">
        <f>VLOOKUP($A22,'Return Data'!$B$7:$R$2843,14,0)</f>
        <v>7.1826999999999996</v>
      </c>
      <c r="Q22" s="66">
        <f>RANK(P22,P$8:P$42,0)</f>
        <v>20</v>
      </c>
      <c r="R22" s="65">
        <f>VLOOKUP($A22,'Return Data'!$B$7:$R$2843,16,0)</f>
        <v>7.8093000000000004</v>
      </c>
      <c r="S22" s="67">
        <f t="shared" si="0"/>
        <v>21</v>
      </c>
    </row>
    <row r="23" spans="1:19" x14ac:dyDescent="0.3">
      <c r="A23" s="82" t="s">
        <v>1108</v>
      </c>
      <c r="B23" s="64">
        <f>VLOOKUP($A23,'Return Data'!$B$7:$R$2843,3,0)</f>
        <v>44344</v>
      </c>
      <c r="C23" s="65">
        <f>VLOOKUP($A23,'Return Data'!$B$7:$R$2843,4,0)</f>
        <v>31.144200000000001</v>
      </c>
      <c r="D23" s="65">
        <f>VLOOKUP($A23,'Return Data'!$B$7:$R$2843,9,0)</f>
        <v>13.8124</v>
      </c>
      <c r="E23" s="66">
        <f t="shared" si="1"/>
        <v>2</v>
      </c>
      <c r="F23" s="65">
        <f>VLOOKUP($A23,'Return Data'!$B$7:$R$2843,10,0)</f>
        <v>11.617900000000001</v>
      </c>
      <c r="G23" s="66">
        <f t="shared" si="2"/>
        <v>5</v>
      </c>
      <c r="H23" s="65">
        <f>VLOOKUP($A23,'Return Data'!$B$7:$R$2843,11,0)</f>
        <v>5.5223000000000004</v>
      </c>
      <c r="I23" s="66">
        <f t="shared" si="3"/>
        <v>7</v>
      </c>
      <c r="J23" s="65">
        <f>VLOOKUP($A23,'Return Data'!$B$7:$R$2843,12,0)</f>
        <v>8.3780000000000001</v>
      </c>
      <c r="K23" s="66">
        <f>RANK(J23,J$8:J$42,0)</f>
        <v>8</v>
      </c>
      <c r="L23" s="65">
        <f>VLOOKUP($A23,'Return Data'!$B$7:$R$2843,13,0)</f>
        <v>9.2779000000000007</v>
      </c>
      <c r="M23" s="66">
        <f>RANK(L23,L$8:L$42,0)</f>
        <v>8</v>
      </c>
      <c r="N23" s="65">
        <f>VLOOKUP($A23,'Return Data'!$B$7:$R$2843,17,0)</f>
        <v>1.5038</v>
      </c>
      <c r="O23" s="66">
        <f>RANK(N23,N$8:N$42,0)</f>
        <v>27</v>
      </c>
      <c r="P23" s="65">
        <f>VLOOKUP($A23,'Return Data'!$B$7:$R$2843,14,0)</f>
        <v>3.2147999999999999</v>
      </c>
      <c r="Q23" s="66">
        <f>RANK(P23,P$8:P$42,0)</f>
        <v>26</v>
      </c>
      <c r="R23" s="65">
        <f>VLOOKUP($A23,'Return Data'!$B$7:$R$2843,16,0)</f>
        <v>6.8413000000000004</v>
      </c>
      <c r="S23" s="67">
        <f t="shared" si="0"/>
        <v>25</v>
      </c>
    </row>
    <row r="24" spans="1:19" x14ac:dyDescent="0.3">
      <c r="A24" s="82" t="s">
        <v>1109</v>
      </c>
      <c r="B24" s="64">
        <f>VLOOKUP($A24,'Return Data'!$B$7:$R$2843,3,0)</f>
        <v>44344</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31</v>
      </c>
      <c r="J24" s="65">
        <f>VLOOKUP($A24,'Return Data'!$B$7:$R$2843,12,0)</f>
        <v>0</v>
      </c>
      <c r="K24" s="66">
        <f>RANK(J24,J$8:J$42,0)</f>
        <v>31</v>
      </c>
      <c r="L24" s="65">
        <f>VLOOKUP($A24,'Return Data'!$B$7:$R$2843,13,0)</f>
        <v>0</v>
      </c>
      <c r="M24" s="66">
        <f>RANK(L24,L$8:L$42,0)</f>
        <v>31</v>
      </c>
      <c r="N24" s="65"/>
      <c r="O24" s="66"/>
      <c r="P24" s="65"/>
      <c r="Q24" s="66"/>
      <c r="R24" s="65">
        <f>VLOOKUP($A24,'Return Data'!$B$7:$R$2843,16,0)</f>
        <v>-23.1999</v>
      </c>
      <c r="S24" s="67">
        <f t="shared" si="0"/>
        <v>35</v>
      </c>
    </row>
    <row r="25" spans="1:19" x14ac:dyDescent="0.3">
      <c r="A25" s="82" t="s">
        <v>1114</v>
      </c>
      <c r="B25" s="64">
        <f>VLOOKUP($A25,'Return Data'!$B$7:$R$2843,3,0)</f>
        <v>44344</v>
      </c>
      <c r="C25" s="65">
        <f>VLOOKUP($A25,'Return Data'!$B$7:$R$2843,4,0)</f>
        <v>8.6699999999999999E-2</v>
      </c>
      <c r="D25" s="65">
        <f>VLOOKUP($A25,'Return Data'!$B$7:$R$2843,9,0)</f>
        <v>11.331</v>
      </c>
      <c r="E25" s="66">
        <f t="shared" si="1"/>
        <v>5</v>
      </c>
      <c r="F25" s="65">
        <f>VLOOKUP($A25,'Return Data'!$B$7:$R$2843,10,0)</f>
        <v>11.4192</v>
      </c>
      <c r="G25" s="66">
        <f t="shared" si="2"/>
        <v>7</v>
      </c>
      <c r="H25" s="65">
        <f>VLOOKUP($A25,'Return Data'!$B$7:$R$2843,11,0)</f>
        <v>-40.589599999999997</v>
      </c>
      <c r="I25" s="66">
        <f t="shared" si="3"/>
        <v>33</v>
      </c>
      <c r="J25" s="65"/>
      <c r="K25" s="66"/>
      <c r="L25" s="65"/>
      <c r="M25" s="66"/>
      <c r="N25" s="65"/>
      <c r="O25" s="66"/>
      <c r="P25" s="65"/>
      <c r="Q25" s="66"/>
      <c r="R25" s="65">
        <f>VLOOKUP($A25,'Return Data'!$B$7:$R$2843,16,0)</f>
        <v>-11.6812</v>
      </c>
      <c r="S25" s="67">
        <f t="shared" si="0"/>
        <v>31</v>
      </c>
    </row>
    <row r="26" spans="1:19" x14ac:dyDescent="0.3">
      <c r="A26" s="82" t="s">
        <v>1116</v>
      </c>
      <c r="B26" s="64">
        <f>VLOOKUP($A26,'Return Data'!$B$7:$R$2843,3,0)</f>
        <v>44344</v>
      </c>
      <c r="C26" s="65">
        <f>VLOOKUP($A26,'Return Data'!$B$7:$R$2843,4,0)</f>
        <v>14.789300000000001</v>
      </c>
      <c r="D26" s="65">
        <f>VLOOKUP($A26,'Return Data'!$B$7:$R$2843,9,0)</f>
        <v>6.9748000000000001</v>
      </c>
      <c r="E26" s="66">
        <f t="shared" si="1"/>
        <v>27</v>
      </c>
      <c r="F26" s="65">
        <f>VLOOKUP($A26,'Return Data'!$B$7:$R$2843,10,0)</f>
        <v>7.3491</v>
      </c>
      <c r="G26" s="66">
        <f t="shared" si="2"/>
        <v>31</v>
      </c>
      <c r="H26" s="65">
        <f>VLOOKUP($A26,'Return Data'!$B$7:$R$2843,11,0)</f>
        <v>2.7256</v>
      </c>
      <c r="I26" s="66">
        <f t="shared" si="3"/>
        <v>18</v>
      </c>
      <c r="J26" s="65">
        <f>VLOOKUP($A26,'Return Data'!$B$7:$R$2843,12,0)</f>
        <v>6.1304999999999996</v>
      </c>
      <c r="K26" s="66">
        <f t="shared" ref="K26:K38" si="8">RANK(J26,J$8:J$42,0)</f>
        <v>20</v>
      </c>
      <c r="L26" s="65">
        <f>VLOOKUP($A26,'Return Data'!$B$7:$R$2843,13,0)</f>
        <v>2.3317999999999999</v>
      </c>
      <c r="M26" s="66">
        <f t="shared" ref="M26:M38" si="9">RANK(L26,L$8:L$42,0)</f>
        <v>30</v>
      </c>
      <c r="N26" s="65">
        <f>VLOOKUP($A26,'Return Data'!$B$7:$R$2843,17,0)</f>
        <v>2.7621000000000002</v>
      </c>
      <c r="O26" s="66">
        <f t="shared" ref="O26:O38" si="10">RANK(N26,N$8:N$42,0)</f>
        <v>25</v>
      </c>
      <c r="P26" s="65">
        <f>VLOOKUP($A26,'Return Data'!$B$7:$R$2843,14,0)</f>
        <v>4.1612999999999998</v>
      </c>
      <c r="Q26" s="66">
        <f t="shared" ref="Q26:Q38" si="11">RANK(P26,P$8:P$42,0)</f>
        <v>24</v>
      </c>
      <c r="R26" s="65">
        <f>VLOOKUP($A26,'Return Data'!$B$7:$R$2843,16,0)</f>
        <v>6.5538999999999996</v>
      </c>
      <c r="S26" s="67">
        <f t="shared" si="0"/>
        <v>27</v>
      </c>
    </row>
    <row r="27" spans="1:19" x14ac:dyDescent="0.3">
      <c r="A27" s="82" t="s">
        <v>1121</v>
      </c>
      <c r="B27" s="64">
        <f>VLOOKUP($A27,'Return Data'!$B$7:$R$2843,3,0)</f>
        <v>44344</v>
      </c>
      <c r="C27" s="65">
        <f>VLOOKUP($A27,'Return Data'!$B$7:$R$2843,4,0)</f>
        <v>105.098</v>
      </c>
      <c r="D27" s="65">
        <f>VLOOKUP($A27,'Return Data'!$B$7:$R$2843,9,0)</f>
        <v>10.5512</v>
      </c>
      <c r="E27" s="66">
        <f t="shared" si="1"/>
        <v>9</v>
      </c>
      <c r="F27" s="65">
        <f>VLOOKUP($A27,'Return Data'!$B$7:$R$2843,10,0)</f>
        <v>13.9794</v>
      </c>
      <c r="G27" s="66">
        <f t="shared" si="2"/>
        <v>2</v>
      </c>
      <c r="H27" s="65">
        <f>VLOOKUP($A27,'Return Data'!$B$7:$R$2843,11,0)</f>
        <v>3.3835000000000002</v>
      </c>
      <c r="I27" s="66">
        <f t="shared" si="3"/>
        <v>13</v>
      </c>
      <c r="J27" s="65">
        <f>VLOOKUP($A27,'Return Data'!$B$7:$R$2843,12,0)</f>
        <v>7.8693999999999997</v>
      </c>
      <c r="K27" s="66">
        <f t="shared" si="8"/>
        <v>11</v>
      </c>
      <c r="L27" s="65">
        <f>VLOOKUP($A27,'Return Data'!$B$7:$R$2843,13,0)</f>
        <v>7.6182999999999996</v>
      </c>
      <c r="M27" s="66">
        <f t="shared" si="9"/>
        <v>11</v>
      </c>
      <c r="N27" s="65">
        <f>VLOOKUP($A27,'Return Data'!$B$7:$R$2843,17,0)</f>
        <v>10.2288</v>
      </c>
      <c r="O27" s="66">
        <f t="shared" si="10"/>
        <v>5</v>
      </c>
      <c r="P27" s="65">
        <f>VLOOKUP($A27,'Return Data'!$B$7:$R$2843,14,0)</f>
        <v>10.347899999999999</v>
      </c>
      <c r="Q27" s="66">
        <f t="shared" si="11"/>
        <v>1</v>
      </c>
      <c r="R27" s="65">
        <f>VLOOKUP($A27,'Return Data'!$B$7:$R$2843,16,0)</f>
        <v>8.7576000000000001</v>
      </c>
      <c r="S27" s="67">
        <f t="shared" si="0"/>
        <v>12</v>
      </c>
    </row>
    <row r="28" spans="1:19" x14ac:dyDescent="0.3">
      <c r="A28" s="82" t="s">
        <v>1122</v>
      </c>
      <c r="B28" s="64">
        <f>VLOOKUP($A28,'Return Data'!$B$7:$R$2843,3,0)</f>
        <v>44344</v>
      </c>
      <c r="C28" s="65">
        <f>VLOOKUP($A28,'Return Data'!$B$7:$R$2843,4,0)</f>
        <v>49.002600000000001</v>
      </c>
      <c r="D28" s="65">
        <f>VLOOKUP($A28,'Return Data'!$B$7:$R$2843,9,0)</f>
        <v>7.9897999999999998</v>
      </c>
      <c r="E28" s="66">
        <f t="shared" si="1"/>
        <v>18</v>
      </c>
      <c r="F28" s="65">
        <f>VLOOKUP($A28,'Return Data'!$B$7:$R$2843,10,0)</f>
        <v>9.7645999999999997</v>
      </c>
      <c r="G28" s="66">
        <f t="shared" si="2"/>
        <v>19</v>
      </c>
      <c r="H28" s="65">
        <f>VLOOKUP($A28,'Return Data'!$B$7:$R$2843,11,0)</f>
        <v>3.1842999999999999</v>
      </c>
      <c r="I28" s="66">
        <f t="shared" si="3"/>
        <v>14</v>
      </c>
      <c r="J28" s="65">
        <f>VLOOKUP($A28,'Return Data'!$B$7:$R$2843,12,0)</f>
        <v>6.5544000000000002</v>
      </c>
      <c r="K28" s="66">
        <f t="shared" si="8"/>
        <v>15</v>
      </c>
      <c r="L28" s="65">
        <f>VLOOKUP($A28,'Return Data'!$B$7:$R$2843,13,0)</f>
        <v>5.7229999999999999</v>
      </c>
      <c r="M28" s="66">
        <f t="shared" si="9"/>
        <v>17</v>
      </c>
      <c r="N28" s="65">
        <f>VLOOKUP($A28,'Return Data'!$B$7:$R$2843,17,0)</f>
        <v>9.4478000000000009</v>
      </c>
      <c r="O28" s="66">
        <f t="shared" si="10"/>
        <v>11</v>
      </c>
      <c r="P28" s="65">
        <f>VLOOKUP($A28,'Return Data'!$B$7:$R$2843,14,0)</f>
        <v>9.5736000000000008</v>
      </c>
      <c r="Q28" s="66">
        <f t="shared" si="11"/>
        <v>9</v>
      </c>
      <c r="R28" s="65">
        <f>VLOOKUP($A28,'Return Data'!$B$7:$R$2843,16,0)</f>
        <v>8.7817000000000007</v>
      </c>
      <c r="S28" s="67">
        <f t="shared" si="0"/>
        <v>11</v>
      </c>
    </row>
    <row r="29" spans="1:19" x14ac:dyDescent="0.3">
      <c r="A29" s="82" t="s">
        <v>1125</v>
      </c>
      <c r="B29" s="64">
        <f>VLOOKUP($A29,'Return Data'!$B$7:$R$2843,3,0)</f>
        <v>44344</v>
      </c>
      <c r="C29" s="65">
        <f>VLOOKUP($A29,'Return Data'!$B$7:$R$2843,4,0)</f>
        <v>49.987299999999998</v>
      </c>
      <c r="D29" s="65">
        <f>VLOOKUP($A29,'Return Data'!$B$7:$R$2843,9,0)</f>
        <v>8.9146999999999998</v>
      </c>
      <c r="E29" s="66">
        <f t="shared" si="1"/>
        <v>13</v>
      </c>
      <c r="F29" s="65">
        <f>VLOOKUP($A29,'Return Data'!$B$7:$R$2843,10,0)</f>
        <v>8.6948000000000008</v>
      </c>
      <c r="G29" s="66">
        <f t="shared" si="2"/>
        <v>24</v>
      </c>
      <c r="H29" s="65">
        <f>VLOOKUP($A29,'Return Data'!$B$7:$R$2843,11,0)</f>
        <v>2.7616999999999998</v>
      </c>
      <c r="I29" s="66">
        <f t="shared" si="3"/>
        <v>17</v>
      </c>
      <c r="J29" s="65">
        <f>VLOOKUP($A29,'Return Data'!$B$7:$R$2843,12,0)</f>
        <v>6.2916999999999996</v>
      </c>
      <c r="K29" s="66">
        <f t="shared" si="8"/>
        <v>17</v>
      </c>
      <c r="L29" s="65">
        <f>VLOOKUP($A29,'Return Data'!$B$7:$R$2843,13,0)</f>
        <v>5.6098999999999997</v>
      </c>
      <c r="M29" s="66">
        <f t="shared" si="9"/>
        <v>18</v>
      </c>
      <c r="N29" s="65">
        <f>VLOOKUP($A29,'Return Data'!$B$7:$R$2843,17,0)</f>
        <v>8.0937000000000001</v>
      </c>
      <c r="O29" s="66">
        <f t="shared" si="10"/>
        <v>19</v>
      </c>
      <c r="P29" s="65">
        <f>VLOOKUP($A29,'Return Data'!$B$7:$R$2843,14,0)</f>
        <v>8.1148000000000007</v>
      </c>
      <c r="Q29" s="66">
        <f t="shared" si="11"/>
        <v>18</v>
      </c>
      <c r="R29" s="65">
        <f>VLOOKUP($A29,'Return Data'!$B$7:$R$2843,16,0)</f>
        <v>7.8535000000000004</v>
      </c>
      <c r="S29" s="67">
        <f t="shared" si="0"/>
        <v>20</v>
      </c>
    </row>
    <row r="30" spans="1:19" x14ac:dyDescent="0.3">
      <c r="A30" s="82" t="s">
        <v>1127</v>
      </c>
      <c r="B30" s="64">
        <f>VLOOKUP($A30,'Return Data'!$B$7:$R$2843,3,0)</f>
        <v>44344</v>
      </c>
      <c r="C30" s="65">
        <f>VLOOKUP($A30,'Return Data'!$B$7:$R$2843,4,0)</f>
        <v>37.128300000000003</v>
      </c>
      <c r="D30" s="65">
        <f>VLOOKUP($A30,'Return Data'!$B$7:$R$2843,9,0)</f>
        <v>8.9059000000000008</v>
      </c>
      <c r="E30" s="66">
        <f t="shared" si="1"/>
        <v>14</v>
      </c>
      <c r="F30" s="65">
        <f>VLOOKUP($A30,'Return Data'!$B$7:$R$2843,10,0)</f>
        <v>10.5039</v>
      </c>
      <c r="G30" s="66">
        <f t="shared" si="2"/>
        <v>14</v>
      </c>
      <c r="H30" s="65">
        <f>VLOOKUP($A30,'Return Data'!$B$7:$R$2843,11,0)</f>
        <v>1.2944</v>
      </c>
      <c r="I30" s="66">
        <f t="shared" si="3"/>
        <v>28</v>
      </c>
      <c r="J30" s="65">
        <f>VLOOKUP($A30,'Return Data'!$B$7:$R$2843,12,0)</f>
        <v>5.6927000000000003</v>
      </c>
      <c r="K30" s="66">
        <f t="shared" si="8"/>
        <v>23</v>
      </c>
      <c r="L30" s="65">
        <f>VLOOKUP($A30,'Return Data'!$B$7:$R$2843,13,0)</f>
        <v>4.0579999999999998</v>
      </c>
      <c r="M30" s="66">
        <f t="shared" si="9"/>
        <v>26</v>
      </c>
      <c r="N30" s="65">
        <f>VLOOKUP($A30,'Return Data'!$B$7:$R$2843,17,0)</f>
        <v>8.1425000000000001</v>
      </c>
      <c r="O30" s="66">
        <f t="shared" si="10"/>
        <v>17</v>
      </c>
      <c r="P30" s="65">
        <f>VLOOKUP($A30,'Return Data'!$B$7:$R$2843,14,0)</f>
        <v>9.0427</v>
      </c>
      <c r="Q30" s="66">
        <f t="shared" si="11"/>
        <v>14</v>
      </c>
      <c r="R30" s="65">
        <f>VLOOKUP($A30,'Return Data'!$B$7:$R$2843,16,0)</f>
        <v>7.6261999999999999</v>
      </c>
      <c r="S30" s="67">
        <f t="shared" si="0"/>
        <v>23</v>
      </c>
    </row>
    <row r="31" spans="1:19" x14ac:dyDescent="0.3">
      <c r="A31" s="82" t="s">
        <v>1129</v>
      </c>
      <c r="B31" s="64">
        <f>VLOOKUP($A31,'Return Data'!$B$7:$R$2843,3,0)</f>
        <v>44344</v>
      </c>
      <c r="C31" s="65">
        <f>VLOOKUP($A31,'Return Data'!$B$7:$R$2843,4,0)</f>
        <v>32.474899999999998</v>
      </c>
      <c r="D31" s="65">
        <f>VLOOKUP($A31,'Return Data'!$B$7:$R$2843,9,0)</f>
        <v>7.6456</v>
      </c>
      <c r="E31" s="66">
        <f t="shared" si="1"/>
        <v>23</v>
      </c>
      <c r="F31" s="65">
        <f>VLOOKUP($A31,'Return Data'!$B$7:$R$2843,10,0)</f>
        <v>11.066000000000001</v>
      </c>
      <c r="G31" s="66">
        <f t="shared" si="2"/>
        <v>11</v>
      </c>
      <c r="H31" s="65">
        <f>VLOOKUP($A31,'Return Data'!$B$7:$R$2843,11,0)</f>
        <v>3.0272000000000001</v>
      </c>
      <c r="I31" s="66">
        <f t="shared" si="3"/>
        <v>15</v>
      </c>
      <c r="J31" s="65">
        <f>VLOOKUP($A31,'Return Data'!$B$7:$R$2843,12,0)</f>
        <v>6.9531999999999998</v>
      </c>
      <c r="K31" s="66">
        <f t="shared" si="8"/>
        <v>13</v>
      </c>
      <c r="L31" s="65">
        <f>VLOOKUP($A31,'Return Data'!$B$7:$R$2843,13,0)</f>
        <v>7.4108000000000001</v>
      </c>
      <c r="M31" s="66">
        <f t="shared" si="9"/>
        <v>12</v>
      </c>
      <c r="N31" s="65">
        <f>VLOOKUP($A31,'Return Data'!$B$7:$R$2843,17,0)</f>
        <v>9.9675999999999991</v>
      </c>
      <c r="O31" s="66">
        <f t="shared" si="10"/>
        <v>6</v>
      </c>
      <c r="P31" s="65">
        <f>VLOOKUP($A31,'Return Data'!$B$7:$R$2843,14,0)</f>
        <v>9.8520000000000003</v>
      </c>
      <c r="Q31" s="66">
        <f t="shared" si="11"/>
        <v>8</v>
      </c>
      <c r="R31" s="65">
        <f>VLOOKUP($A31,'Return Data'!$B$7:$R$2843,16,0)</f>
        <v>8.9130000000000003</v>
      </c>
      <c r="S31" s="67">
        <f t="shared" si="0"/>
        <v>9</v>
      </c>
    </row>
    <row r="32" spans="1:19" x14ac:dyDescent="0.3">
      <c r="A32" s="82" t="s">
        <v>1130</v>
      </c>
      <c r="B32" s="64">
        <f>VLOOKUP($A32,'Return Data'!$B$7:$R$2843,3,0)</f>
        <v>44344</v>
      </c>
      <c r="C32" s="65">
        <f>VLOOKUP($A32,'Return Data'!$B$7:$R$2843,4,0)</f>
        <v>57.146299999999997</v>
      </c>
      <c r="D32" s="65">
        <f>VLOOKUP($A32,'Return Data'!$B$7:$R$2843,9,0)</f>
        <v>7.7843</v>
      </c>
      <c r="E32" s="66">
        <f t="shared" si="1"/>
        <v>20</v>
      </c>
      <c r="F32" s="65">
        <f>VLOOKUP($A32,'Return Data'!$B$7:$R$2843,10,0)</f>
        <v>10.340999999999999</v>
      </c>
      <c r="G32" s="66">
        <f t="shared" si="2"/>
        <v>16</v>
      </c>
      <c r="H32" s="65">
        <f>VLOOKUP($A32,'Return Data'!$B$7:$R$2843,11,0)</f>
        <v>1.3464</v>
      </c>
      <c r="I32" s="66">
        <f t="shared" si="3"/>
        <v>27</v>
      </c>
      <c r="J32" s="65">
        <f>VLOOKUP($A32,'Return Data'!$B$7:$R$2843,12,0)</f>
        <v>6.0442</v>
      </c>
      <c r="K32" s="66">
        <f t="shared" si="8"/>
        <v>21</v>
      </c>
      <c r="L32" s="65">
        <f>VLOOKUP($A32,'Return Data'!$B$7:$R$2843,13,0)</f>
        <v>4.5536000000000003</v>
      </c>
      <c r="M32" s="66">
        <f t="shared" si="9"/>
        <v>24</v>
      </c>
      <c r="N32" s="65">
        <f>VLOOKUP($A32,'Return Data'!$B$7:$R$2843,17,0)</f>
        <v>9.3838000000000008</v>
      </c>
      <c r="O32" s="66">
        <f t="shared" si="10"/>
        <v>13</v>
      </c>
      <c r="P32" s="65">
        <f>VLOOKUP($A32,'Return Data'!$B$7:$R$2843,14,0)</f>
        <v>10.0245</v>
      </c>
      <c r="Q32" s="66">
        <f t="shared" si="11"/>
        <v>6</v>
      </c>
      <c r="R32" s="65">
        <f>VLOOKUP($A32,'Return Data'!$B$7:$R$2843,16,0)</f>
        <v>9.0419</v>
      </c>
      <c r="S32" s="67">
        <f t="shared" si="0"/>
        <v>7</v>
      </c>
    </row>
    <row r="33" spans="1:19" x14ac:dyDescent="0.3">
      <c r="A33" s="82" t="s">
        <v>1133</v>
      </c>
      <c r="B33" s="64">
        <f>VLOOKUP($A33,'Return Data'!$B$7:$R$2843,3,0)</f>
        <v>44344</v>
      </c>
      <c r="C33" s="65">
        <f>VLOOKUP($A33,'Return Data'!$B$7:$R$2843,4,0)</f>
        <v>54.4617</v>
      </c>
      <c r="D33" s="65">
        <f>VLOOKUP($A33,'Return Data'!$B$7:$R$2843,9,0)</f>
        <v>4.7275</v>
      </c>
      <c r="E33" s="66">
        <f t="shared" si="1"/>
        <v>32</v>
      </c>
      <c r="F33" s="65">
        <f>VLOOKUP($A33,'Return Data'!$B$7:$R$2843,10,0)</f>
        <v>7.0315000000000003</v>
      </c>
      <c r="G33" s="66">
        <f t="shared" si="2"/>
        <v>32</v>
      </c>
      <c r="H33" s="65">
        <f>VLOOKUP($A33,'Return Data'!$B$7:$R$2843,11,0)</f>
        <v>0.96020000000000005</v>
      </c>
      <c r="I33" s="66">
        <f t="shared" si="3"/>
        <v>29</v>
      </c>
      <c r="J33" s="65">
        <f>VLOOKUP($A33,'Return Data'!$B$7:$R$2843,12,0)</f>
        <v>4.2289000000000003</v>
      </c>
      <c r="K33" s="66">
        <f t="shared" si="8"/>
        <v>30</v>
      </c>
      <c r="L33" s="65">
        <f>VLOOKUP($A33,'Return Data'!$B$7:$R$2843,13,0)</f>
        <v>5.0240999999999998</v>
      </c>
      <c r="M33" s="66">
        <f t="shared" si="9"/>
        <v>20</v>
      </c>
      <c r="N33" s="65">
        <f>VLOOKUP($A33,'Return Data'!$B$7:$R$2843,17,0)</f>
        <v>0.60519999999999996</v>
      </c>
      <c r="O33" s="66">
        <f t="shared" si="10"/>
        <v>28</v>
      </c>
      <c r="P33" s="65">
        <f>VLOOKUP($A33,'Return Data'!$B$7:$R$2843,14,0)</f>
        <v>3.1232000000000002</v>
      </c>
      <c r="Q33" s="66">
        <f t="shared" si="11"/>
        <v>27</v>
      </c>
      <c r="R33" s="65">
        <f>VLOOKUP($A33,'Return Data'!$B$7:$R$2843,16,0)</f>
        <v>5.6928000000000001</v>
      </c>
      <c r="S33" s="67">
        <f t="shared" si="0"/>
        <v>29</v>
      </c>
    </row>
    <row r="34" spans="1:19" x14ac:dyDescent="0.3">
      <c r="A34" s="82" t="s">
        <v>1134</v>
      </c>
      <c r="B34" s="64">
        <f>VLOOKUP($A34,'Return Data'!$B$7:$R$2843,3,0)</f>
        <v>44344</v>
      </c>
      <c r="C34" s="65">
        <f>VLOOKUP($A34,'Return Data'!$B$7:$R$2843,4,0)</f>
        <v>65.566800000000001</v>
      </c>
      <c r="D34" s="65">
        <f>VLOOKUP($A34,'Return Data'!$B$7:$R$2843,9,0)</f>
        <v>8.3384</v>
      </c>
      <c r="E34" s="66">
        <f t="shared" si="1"/>
        <v>17</v>
      </c>
      <c r="F34" s="65">
        <f>VLOOKUP($A34,'Return Data'!$B$7:$R$2843,10,0)</f>
        <v>8.4047000000000001</v>
      </c>
      <c r="G34" s="66">
        <f t="shared" si="2"/>
        <v>28</v>
      </c>
      <c r="H34" s="65">
        <f>VLOOKUP($A34,'Return Data'!$B$7:$R$2843,11,0)</f>
        <v>2.3212000000000002</v>
      </c>
      <c r="I34" s="66">
        <f t="shared" si="3"/>
        <v>21</v>
      </c>
      <c r="J34" s="65">
        <f>VLOOKUP($A34,'Return Data'!$B$7:$R$2843,12,0)</f>
        <v>7.1817000000000002</v>
      </c>
      <c r="K34" s="66">
        <f t="shared" si="8"/>
        <v>12</v>
      </c>
      <c r="L34" s="65">
        <f>VLOOKUP($A34,'Return Data'!$B$7:$R$2843,13,0)</f>
        <v>5.9074999999999998</v>
      </c>
      <c r="M34" s="66">
        <f t="shared" si="9"/>
        <v>16</v>
      </c>
      <c r="N34" s="65">
        <f>VLOOKUP($A34,'Return Data'!$B$7:$R$2843,17,0)</f>
        <v>9.8968000000000007</v>
      </c>
      <c r="O34" s="66">
        <f t="shared" si="10"/>
        <v>7</v>
      </c>
      <c r="P34" s="65">
        <f>VLOOKUP($A34,'Return Data'!$B$7:$R$2843,14,0)</f>
        <v>9.9344999999999999</v>
      </c>
      <c r="Q34" s="66">
        <f t="shared" si="11"/>
        <v>7</v>
      </c>
      <c r="R34" s="65">
        <f>VLOOKUP($A34,'Return Data'!$B$7:$R$2843,16,0)</f>
        <v>8.3853000000000009</v>
      </c>
      <c r="S34" s="67">
        <f t="shared" si="0"/>
        <v>17</v>
      </c>
    </row>
    <row r="35" spans="1:19" x14ac:dyDescent="0.3">
      <c r="A35" s="82" t="s">
        <v>1137</v>
      </c>
      <c r="B35" s="64">
        <f>VLOOKUP($A35,'Return Data'!$B$7:$R$2843,3,0)</f>
        <v>44344</v>
      </c>
      <c r="C35" s="65">
        <f>VLOOKUP($A35,'Return Data'!$B$7:$R$2843,4,0)</f>
        <v>60.122700000000002</v>
      </c>
      <c r="D35" s="65">
        <f>VLOOKUP($A35,'Return Data'!$B$7:$R$2843,9,0)</f>
        <v>6.3057999999999996</v>
      </c>
      <c r="E35" s="66">
        <f t="shared" si="1"/>
        <v>29</v>
      </c>
      <c r="F35" s="65">
        <f>VLOOKUP($A35,'Return Data'!$B$7:$R$2843,10,0)</f>
        <v>7.6982999999999997</v>
      </c>
      <c r="G35" s="66">
        <f t="shared" si="2"/>
        <v>30</v>
      </c>
      <c r="H35" s="65">
        <f>VLOOKUP($A35,'Return Data'!$B$7:$R$2843,11,0)</f>
        <v>1.7877000000000001</v>
      </c>
      <c r="I35" s="66">
        <f t="shared" si="3"/>
        <v>24</v>
      </c>
      <c r="J35" s="65">
        <f>VLOOKUP($A35,'Return Data'!$B$7:$R$2843,12,0)</f>
        <v>4.5042999999999997</v>
      </c>
      <c r="K35" s="66">
        <f t="shared" si="8"/>
        <v>29</v>
      </c>
      <c r="L35" s="65">
        <f>VLOOKUP($A35,'Return Data'!$B$7:$R$2843,13,0)</f>
        <v>4.0468000000000002</v>
      </c>
      <c r="M35" s="66">
        <f t="shared" si="9"/>
        <v>27</v>
      </c>
      <c r="N35" s="65">
        <f>VLOOKUP($A35,'Return Data'!$B$7:$R$2843,17,0)</f>
        <v>8.1364000000000001</v>
      </c>
      <c r="O35" s="66">
        <f t="shared" si="10"/>
        <v>18</v>
      </c>
      <c r="P35" s="65">
        <f>VLOOKUP($A35,'Return Data'!$B$7:$R$2843,14,0)</f>
        <v>8.6561000000000003</v>
      </c>
      <c r="Q35" s="66">
        <f t="shared" si="11"/>
        <v>16</v>
      </c>
      <c r="R35" s="65">
        <f>VLOOKUP($A35,'Return Data'!$B$7:$R$2843,16,0)</f>
        <v>7.6890999999999998</v>
      </c>
      <c r="S35" s="67">
        <f t="shared" si="0"/>
        <v>22</v>
      </c>
    </row>
    <row r="36" spans="1:19" x14ac:dyDescent="0.3">
      <c r="A36" s="82" t="s">
        <v>1139</v>
      </c>
      <c r="B36" s="64">
        <f>VLOOKUP($A36,'Return Data'!$B$7:$R$2843,3,0)</f>
        <v>44344</v>
      </c>
      <c r="C36" s="65">
        <f>VLOOKUP($A36,'Return Data'!$B$7:$R$2843,4,0)</f>
        <v>76.6113</v>
      </c>
      <c r="D36" s="65">
        <f>VLOOKUP($A36,'Return Data'!$B$7:$R$2843,9,0)</f>
        <v>7.6516999999999999</v>
      </c>
      <c r="E36" s="66">
        <f t="shared" si="1"/>
        <v>22</v>
      </c>
      <c r="F36" s="65">
        <f>VLOOKUP($A36,'Return Data'!$B$7:$R$2843,10,0)</f>
        <v>12.0258</v>
      </c>
      <c r="G36" s="66">
        <f t="shared" si="2"/>
        <v>4</v>
      </c>
      <c r="H36" s="65">
        <f>VLOOKUP($A36,'Return Data'!$B$7:$R$2843,11,0)</f>
        <v>1.7085999999999999</v>
      </c>
      <c r="I36" s="66">
        <f t="shared" si="3"/>
        <v>25</v>
      </c>
      <c r="J36" s="65">
        <f>VLOOKUP($A36,'Return Data'!$B$7:$R$2843,12,0)</f>
        <v>6.1726000000000001</v>
      </c>
      <c r="K36" s="66">
        <f t="shared" si="8"/>
        <v>19</v>
      </c>
      <c r="L36" s="65">
        <f>VLOOKUP($A36,'Return Data'!$B$7:$R$2843,13,0)</f>
        <v>4.9507000000000003</v>
      </c>
      <c r="M36" s="66">
        <f t="shared" si="9"/>
        <v>21</v>
      </c>
      <c r="N36" s="65">
        <f>VLOOKUP($A36,'Return Data'!$B$7:$R$2843,17,0)</f>
        <v>9.4994999999999994</v>
      </c>
      <c r="O36" s="66">
        <f t="shared" si="10"/>
        <v>9</v>
      </c>
      <c r="P36" s="65">
        <f>VLOOKUP($A36,'Return Data'!$B$7:$R$2843,14,0)</f>
        <v>10.176600000000001</v>
      </c>
      <c r="Q36" s="66">
        <f t="shared" si="11"/>
        <v>5</v>
      </c>
      <c r="R36" s="65">
        <f>VLOOKUP($A36,'Return Data'!$B$7:$R$2843,16,0)</f>
        <v>8.7369000000000003</v>
      </c>
      <c r="S36" s="67">
        <f t="shared" si="0"/>
        <v>13</v>
      </c>
    </row>
    <row r="37" spans="1:19" x14ac:dyDescent="0.3">
      <c r="A37" s="82" t="s">
        <v>1140</v>
      </c>
      <c r="B37" s="64">
        <f>VLOOKUP($A37,'Return Data'!$B$7:$R$2843,3,0)</f>
        <v>44344</v>
      </c>
      <c r="C37" s="65">
        <f>VLOOKUP($A37,'Return Data'!$B$7:$R$2843,4,0)</f>
        <v>58.181399999999996</v>
      </c>
      <c r="D37" s="65">
        <f>VLOOKUP($A37,'Return Data'!$B$7:$R$2843,9,0)</f>
        <v>7.7740999999999998</v>
      </c>
      <c r="E37" s="66">
        <f t="shared" si="1"/>
        <v>21</v>
      </c>
      <c r="F37" s="65">
        <f>VLOOKUP($A37,'Return Data'!$B$7:$R$2843,10,0)</f>
        <v>8.6692</v>
      </c>
      <c r="G37" s="66">
        <f t="shared" si="2"/>
        <v>25</v>
      </c>
      <c r="H37" s="65">
        <f>VLOOKUP($A37,'Return Data'!$B$7:$R$2843,11,0)</f>
        <v>3.6583000000000001</v>
      </c>
      <c r="I37" s="66">
        <f t="shared" si="3"/>
        <v>12</v>
      </c>
      <c r="J37" s="65">
        <f>VLOOKUP($A37,'Return Data'!$B$7:$R$2843,12,0)</f>
        <v>7.9066999999999998</v>
      </c>
      <c r="K37" s="66">
        <f t="shared" si="8"/>
        <v>10</v>
      </c>
      <c r="L37" s="65">
        <f>VLOOKUP($A37,'Return Data'!$B$7:$R$2843,13,0)</f>
        <v>7.944</v>
      </c>
      <c r="M37" s="66">
        <f t="shared" si="9"/>
        <v>10</v>
      </c>
      <c r="N37" s="65">
        <f>VLOOKUP($A37,'Return Data'!$B$7:$R$2843,17,0)</f>
        <v>10.809699999999999</v>
      </c>
      <c r="O37" s="66">
        <f t="shared" si="10"/>
        <v>1</v>
      </c>
      <c r="P37" s="65">
        <f>VLOOKUP($A37,'Return Data'!$B$7:$R$2843,14,0)</f>
        <v>10.286</v>
      </c>
      <c r="Q37" s="66">
        <f t="shared" si="11"/>
        <v>3</v>
      </c>
      <c r="R37" s="65">
        <f>VLOOKUP($A37,'Return Data'!$B$7:$R$2843,16,0)</f>
        <v>8.9061000000000003</v>
      </c>
      <c r="S37" s="67">
        <f t="shared" si="0"/>
        <v>10</v>
      </c>
    </row>
    <row r="38" spans="1:19" x14ac:dyDescent="0.3">
      <c r="A38" s="82" t="s">
        <v>1142</v>
      </c>
      <c r="B38" s="64">
        <f>VLOOKUP($A38,'Return Data'!$B$7:$R$2843,3,0)</f>
        <v>44344</v>
      </c>
      <c r="C38" s="65">
        <f>VLOOKUP($A38,'Return Data'!$B$7:$R$2843,4,0)</f>
        <v>70.400099999999995</v>
      </c>
      <c r="D38" s="65">
        <f>VLOOKUP($A38,'Return Data'!$B$7:$R$2843,9,0)</f>
        <v>7.5434999999999999</v>
      </c>
      <c r="E38" s="66">
        <f t="shared" si="1"/>
        <v>25</v>
      </c>
      <c r="F38" s="65">
        <f>VLOOKUP($A38,'Return Data'!$B$7:$R$2843,10,0)</f>
        <v>10.7021</v>
      </c>
      <c r="G38" s="66">
        <f t="shared" si="2"/>
        <v>13</v>
      </c>
      <c r="H38" s="65">
        <f>VLOOKUP($A38,'Return Data'!$B$7:$R$2843,11,0)</f>
        <v>1.9138999999999999</v>
      </c>
      <c r="I38" s="66">
        <f t="shared" si="3"/>
        <v>22</v>
      </c>
      <c r="J38" s="65">
        <f>VLOOKUP($A38,'Return Data'!$B$7:$R$2843,12,0)</f>
        <v>6.5655999999999999</v>
      </c>
      <c r="K38" s="66">
        <f t="shared" si="8"/>
        <v>14</v>
      </c>
      <c r="L38" s="65">
        <f>VLOOKUP($A38,'Return Data'!$B$7:$R$2843,13,0)</f>
        <v>7.0762999999999998</v>
      </c>
      <c r="M38" s="66">
        <f t="shared" si="9"/>
        <v>13</v>
      </c>
      <c r="N38" s="65">
        <f>VLOOKUP($A38,'Return Data'!$B$7:$R$2843,17,0)</f>
        <v>9.6158999999999999</v>
      </c>
      <c r="O38" s="66">
        <f t="shared" si="10"/>
        <v>8</v>
      </c>
      <c r="P38" s="65">
        <f>VLOOKUP($A38,'Return Data'!$B$7:$R$2843,14,0)</f>
        <v>9.0580999999999996</v>
      </c>
      <c r="Q38" s="66">
        <f t="shared" si="11"/>
        <v>13</v>
      </c>
      <c r="R38" s="65">
        <f>VLOOKUP($A38,'Return Data'!$B$7:$R$2843,16,0)</f>
        <v>8.7173999999999996</v>
      </c>
      <c r="S38" s="67">
        <f t="shared" si="0"/>
        <v>14</v>
      </c>
    </row>
    <row r="39" spans="1:19" x14ac:dyDescent="0.3">
      <c r="A39" s="82" t="s">
        <v>1144</v>
      </c>
      <c r="B39" s="64">
        <f>VLOOKUP($A39,'Return Data'!$B$7:$R$2843,3,0)</f>
        <v>44344</v>
      </c>
      <c r="C39" s="65">
        <f>VLOOKUP($A39,'Return Data'!$B$7:$R$2843,4,0)</f>
        <v>1.7396</v>
      </c>
      <c r="D39" s="65">
        <f>VLOOKUP($A39,'Return Data'!$B$7:$R$2843,9,0)</f>
        <v>11.1517</v>
      </c>
      <c r="E39" s="66">
        <f t="shared" si="1"/>
        <v>7</v>
      </c>
      <c r="F39" s="65">
        <f>VLOOKUP($A39,'Return Data'!$B$7:$R$2843,10,0)</f>
        <v>11.356999999999999</v>
      </c>
      <c r="G39" s="66">
        <f t="shared" si="2"/>
        <v>8</v>
      </c>
      <c r="H39" s="65">
        <f>VLOOKUP($A39,'Return Data'!$B$7:$R$2843,11,0)</f>
        <v>-40.492600000000003</v>
      </c>
      <c r="I39" s="66">
        <f t="shared" si="3"/>
        <v>32</v>
      </c>
      <c r="J39" s="65"/>
      <c r="K39" s="66"/>
      <c r="L39" s="65"/>
      <c r="M39" s="66"/>
      <c r="N39" s="65"/>
      <c r="O39" s="66"/>
      <c r="P39" s="65"/>
      <c r="Q39" s="66"/>
      <c r="R39" s="65">
        <f>VLOOKUP($A39,'Return Data'!$B$7:$R$2843,16,0)</f>
        <v>-11.689299999999999</v>
      </c>
      <c r="S39" s="67">
        <f t="shared" si="0"/>
        <v>32</v>
      </c>
    </row>
    <row r="40" spans="1:19" x14ac:dyDescent="0.3">
      <c r="A40" s="82" t="s">
        <v>1146</v>
      </c>
      <c r="B40" s="64">
        <f>VLOOKUP($A40,'Return Data'!$B$7:$R$2843,3,0)</f>
        <v>44344</v>
      </c>
      <c r="C40" s="65">
        <f>VLOOKUP($A40,'Return Data'!$B$7:$R$2843,4,0)</f>
        <v>54.648400000000002</v>
      </c>
      <c r="D40" s="65">
        <f>VLOOKUP($A40,'Return Data'!$B$7:$R$2843,9,0)</f>
        <v>5.0255000000000001</v>
      </c>
      <c r="E40" s="66">
        <f t="shared" si="1"/>
        <v>31</v>
      </c>
      <c r="F40" s="65">
        <f>VLOOKUP($A40,'Return Data'!$B$7:$R$2843,10,0)</f>
        <v>6.5608000000000004</v>
      </c>
      <c r="G40" s="66">
        <f t="shared" si="2"/>
        <v>33</v>
      </c>
      <c r="H40" s="65">
        <f>VLOOKUP($A40,'Return Data'!$B$7:$R$2843,11,0)</f>
        <v>1.7999000000000001</v>
      </c>
      <c r="I40" s="66">
        <f t="shared" si="3"/>
        <v>23</v>
      </c>
      <c r="J40" s="65">
        <f>VLOOKUP($A40,'Return Data'!$B$7:$R$2843,12,0)</f>
        <v>4.9932999999999996</v>
      </c>
      <c r="K40" s="66">
        <f>RANK(J40,J$8:J$42,0)</f>
        <v>27</v>
      </c>
      <c r="L40" s="65">
        <f>VLOOKUP($A40,'Return Data'!$B$7:$R$2843,13,0)</f>
        <v>4.6123000000000003</v>
      </c>
      <c r="M40" s="66">
        <f>RANK(L40,L$8:L$42,0)</f>
        <v>23</v>
      </c>
      <c r="N40" s="65">
        <f>VLOOKUP($A40,'Return Data'!$B$7:$R$2843,17,0)</f>
        <v>-0.4975</v>
      </c>
      <c r="O40" s="66">
        <f>RANK(N40,N$8:N$42,0)</f>
        <v>29</v>
      </c>
      <c r="P40" s="65">
        <f>VLOOKUP($A40,'Return Data'!$B$7:$R$2843,14,0)</f>
        <v>0.16619999999999999</v>
      </c>
      <c r="Q40" s="66">
        <f>RANK(P40,P$8:P$42,0)</f>
        <v>28</v>
      </c>
      <c r="R40" s="65">
        <f>VLOOKUP($A40,'Return Data'!$B$7:$R$2843,16,0)</f>
        <v>5.7497999999999996</v>
      </c>
      <c r="S40" s="67">
        <f t="shared" si="0"/>
        <v>28</v>
      </c>
    </row>
    <row r="41" spans="1:19" x14ac:dyDescent="0.3">
      <c r="A41" s="82" t="s">
        <v>1009</v>
      </c>
      <c r="B41" s="64">
        <f>VLOOKUP($A41,'Return Data'!$B$7:$R$2843,3,0)</f>
        <v>44344</v>
      </c>
      <c r="C41" s="65">
        <f>VLOOKUP($A41,'Return Data'!$B$7:$R$2843,4,0)</f>
        <v>76.7988</v>
      </c>
      <c r="D41" s="65">
        <f>VLOOKUP($A41,'Return Data'!$B$7:$R$2843,9,0)</f>
        <v>8.9239999999999995</v>
      </c>
      <c r="E41" s="66">
        <f t="shared" si="1"/>
        <v>12</v>
      </c>
      <c r="F41" s="65">
        <f>VLOOKUP($A41,'Return Data'!$B$7:$R$2843,10,0)</f>
        <v>13.1638</v>
      </c>
      <c r="G41" s="66">
        <f t="shared" si="2"/>
        <v>3</v>
      </c>
      <c r="H41" s="65">
        <f>VLOOKUP($A41,'Return Data'!$B$7:$R$2843,11,0)</f>
        <v>0.2235</v>
      </c>
      <c r="I41" s="66">
        <f t="shared" si="3"/>
        <v>30</v>
      </c>
      <c r="J41" s="65">
        <f>VLOOKUP($A41,'Return Data'!$B$7:$R$2843,12,0)</f>
        <v>5.5378999999999996</v>
      </c>
      <c r="K41" s="66">
        <f>RANK(J41,J$8:J$42,0)</f>
        <v>24</v>
      </c>
      <c r="L41" s="65">
        <f>VLOOKUP($A41,'Return Data'!$B$7:$R$2843,13,0)</f>
        <v>3.4952999999999999</v>
      </c>
      <c r="M41" s="66">
        <f>RANK(L41,L$8:L$42,0)</f>
        <v>28</v>
      </c>
      <c r="N41" s="65">
        <f>VLOOKUP($A41,'Return Data'!$B$7:$R$2843,17,0)</f>
        <v>9.4656000000000002</v>
      </c>
      <c r="O41" s="66">
        <f>RANK(N41,N$8:N$42,0)</f>
        <v>10</v>
      </c>
      <c r="P41" s="65">
        <f>VLOOKUP($A41,'Return Data'!$B$7:$R$2843,14,0)</f>
        <v>10.331099999999999</v>
      </c>
      <c r="Q41" s="66">
        <f>RANK(P41,P$8:P$42,0)</f>
        <v>2</v>
      </c>
      <c r="R41" s="65">
        <f>VLOOKUP($A41,'Return Data'!$B$7:$R$2843,16,0)</f>
        <v>9.2756000000000007</v>
      </c>
      <c r="S41" s="67">
        <f t="shared" si="0"/>
        <v>4</v>
      </c>
    </row>
    <row r="42" spans="1:19" x14ac:dyDescent="0.3">
      <c r="A42" s="82" t="s">
        <v>1011</v>
      </c>
      <c r="B42" s="64">
        <f>VLOOKUP($A42,'Return Data'!$B$7:$R$2843,3,0)</f>
        <v>44344</v>
      </c>
      <c r="C42" s="65">
        <f>VLOOKUP($A42,'Return Data'!$B$7:$R$2843,4,0)</f>
        <v>13.957800000000001</v>
      </c>
      <c r="D42" s="65">
        <f>VLOOKUP($A42,'Return Data'!$B$7:$R$2843,9,0)</f>
        <v>0.35749999999999998</v>
      </c>
      <c r="E42" s="66">
        <f t="shared" si="1"/>
        <v>33</v>
      </c>
      <c r="F42" s="65">
        <f>VLOOKUP($A42,'Return Data'!$B$7:$R$2843,10,0)</f>
        <v>8.9063999999999997</v>
      </c>
      <c r="G42" s="66">
        <f t="shared" si="2"/>
        <v>23</v>
      </c>
      <c r="H42" s="65">
        <f>VLOOKUP($A42,'Return Data'!$B$7:$R$2843,11,0)</f>
        <v>1.3627</v>
      </c>
      <c r="I42" s="66">
        <f t="shared" si="3"/>
        <v>26</v>
      </c>
      <c r="J42" s="65">
        <f>VLOOKUP($A42,'Return Data'!$B$7:$R$2843,12,0)</f>
        <v>5.1075999999999997</v>
      </c>
      <c r="K42" s="66">
        <f>RANK(J42,J$8:J$42,0)</f>
        <v>26</v>
      </c>
      <c r="L42" s="65">
        <f>VLOOKUP($A42,'Return Data'!$B$7:$R$2843,13,0)</f>
        <v>4.327</v>
      </c>
      <c r="M42" s="66">
        <f>RANK(L42,L$8:L$42,0)</f>
        <v>25</v>
      </c>
      <c r="N42" s="65">
        <f>VLOOKUP($A42,'Return Data'!$B$7:$R$2843,17,0)</f>
        <v>10.288600000000001</v>
      </c>
      <c r="O42" s="66">
        <f>RANK(N42,N$8:N$42,0)</f>
        <v>4</v>
      </c>
      <c r="P42" s="65"/>
      <c r="Q42" s="66"/>
      <c r="R42" s="65">
        <f>VLOOKUP($A42,'Return Data'!$B$7:$R$2843,16,0)</f>
        <v>12.203799999999999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8.4742617647058829</v>
      </c>
      <c r="E44" s="88"/>
      <c r="F44" s="89">
        <f>AVERAGE(F8:F42)</f>
        <v>9.9709029411764689</v>
      </c>
      <c r="G44" s="88"/>
      <c r="H44" s="89">
        <f>AVERAGE(H8:H42)</f>
        <v>-8.0841176470588721E-2</v>
      </c>
      <c r="I44" s="88"/>
      <c r="J44" s="89">
        <f>AVERAGE(J8:J42)</f>
        <v>7.1246741935483859</v>
      </c>
      <c r="K44" s="88"/>
      <c r="L44" s="89">
        <f>AVERAGE(L8:L42)</f>
        <v>6.7464612903225794</v>
      </c>
      <c r="M44" s="88"/>
      <c r="N44" s="89">
        <f>AVERAGE(N8:N42)</f>
        <v>6.7046033333333348</v>
      </c>
      <c r="O44" s="88"/>
      <c r="P44" s="89">
        <f>AVERAGE(P8:P42)</f>
        <v>7.1846103448275844</v>
      </c>
      <c r="Q44" s="88"/>
      <c r="R44" s="89">
        <f>AVERAGE(R8:R42)</f>
        <v>4.730371428571428</v>
      </c>
      <c r="S44" s="90"/>
    </row>
    <row r="45" spans="1:19" x14ac:dyDescent="0.3">
      <c r="A45" s="87" t="s">
        <v>28</v>
      </c>
      <c r="B45" s="88"/>
      <c r="C45" s="88"/>
      <c r="D45" s="89">
        <f>MIN(D8:D42)</f>
        <v>0</v>
      </c>
      <c r="E45" s="88"/>
      <c r="F45" s="89">
        <f>MIN(F8:F42)</f>
        <v>0</v>
      </c>
      <c r="G45" s="88"/>
      <c r="H45" s="89">
        <f>MIN(H8:H42)</f>
        <v>-41.468299999999999</v>
      </c>
      <c r="I45" s="88"/>
      <c r="J45" s="89">
        <f>MIN(J8:J42)</f>
        <v>0</v>
      </c>
      <c r="K45" s="88"/>
      <c r="L45" s="89">
        <f>MIN(L8:L42)</f>
        <v>0</v>
      </c>
      <c r="M45" s="88"/>
      <c r="N45" s="89">
        <f>MIN(N8:N42)</f>
        <v>-12.6973</v>
      </c>
      <c r="O45" s="88"/>
      <c r="P45" s="89">
        <f>MIN(P8:P42)</f>
        <v>-7.4067999999999996</v>
      </c>
      <c r="Q45" s="88"/>
      <c r="R45" s="89">
        <f>MIN(R8:R42)</f>
        <v>-23.1999</v>
      </c>
      <c r="S45" s="90"/>
    </row>
    <row r="46" spans="1:19" ht="15" thickBot="1" x14ac:dyDescent="0.35">
      <c r="A46" s="91" t="s">
        <v>29</v>
      </c>
      <c r="B46" s="92"/>
      <c r="C46" s="92"/>
      <c r="D46" s="93">
        <f>MAX(D8:D42)</f>
        <v>16.2469</v>
      </c>
      <c r="E46" s="92"/>
      <c r="F46" s="93">
        <f>MAX(F8:F42)</f>
        <v>22.0733</v>
      </c>
      <c r="G46" s="92"/>
      <c r="H46" s="93">
        <f>MAX(H8:H42)</f>
        <v>19.8566</v>
      </c>
      <c r="I46" s="92"/>
      <c r="J46" s="93">
        <f>MAX(J8:J42)</f>
        <v>15.8748</v>
      </c>
      <c r="K46" s="92"/>
      <c r="L46" s="93">
        <f>MAX(L8:L42)</f>
        <v>17.0197</v>
      </c>
      <c r="M46" s="92"/>
      <c r="N46" s="93">
        <f>MAX(N8:N42)</f>
        <v>10.809699999999999</v>
      </c>
      <c r="O46" s="92"/>
      <c r="P46" s="93">
        <f>MAX(P8:P42)</f>
        <v>10.347899999999999</v>
      </c>
      <c r="Q46" s="92"/>
      <c r="R46" s="93">
        <f>MAX(R8:R42)</f>
        <v>12.203799999999999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44344</v>
      </c>
      <c r="C8" s="65">
        <f>VLOOKUP($A8,'Return Data'!$B$7:$R$2843,4,0)</f>
        <v>24.532900000000001</v>
      </c>
      <c r="D8" s="65">
        <f>VLOOKUP($A8,'Return Data'!$B$7:$R$2843,9,0)</f>
        <v>10.151400000000001</v>
      </c>
      <c r="E8" s="66">
        <f>RANK(D8,D$8:D$42,0)</f>
        <v>9</v>
      </c>
      <c r="F8" s="65">
        <f>VLOOKUP($A8,'Return Data'!$B$7:$R$2843,10,0)</f>
        <v>10.1707</v>
      </c>
      <c r="G8" s="66">
        <f>RANK(F8,F$8:F$42,0)</f>
        <v>12</v>
      </c>
      <c r="H8" s="65">
        <f>VLOOKUP($A8,'Return Data'!$B$7:$R$2843,11,0)</f>
        <v>9.5013000000000005</v>
      </c>
      <c r="I8" s="66">
        <f>RANK(H8,H$8:H$42,0)</f>
        <v>2</v>
      </c>
      <c r="J8" s="65">
        <f>VLOOKUP($A8,'Return Data'!$B$7:$R$2843,12,0)</f>
        <v>12.1233</v>
      </c>
      <c r="K8" s="66">
        <f>RANK(J8,J$8:J$42,0)</f>
        <v>2</v>
      </c>
      <c r="L8" s="65">
        <f>VLOOKUP($A8,'Return Data'!$B$7:$R$2843,13,0)</f>
        <v>16.297799999999999</v>
      </c>
      <c r="M8" s="66">
        <f>RANK(L8,L$8:L$42,0)</f>
        <v>1</v>
      </c>
      <c r="N8" s="65">
        <f>VLOOKUP($A8,'Return Data'!$B$7:$R$2843,17,0)</f>
        <v>3.6596000000000002</v>
      </c>
      <c r="O8" s="66">
        <f>RANK(N8,N$8:N$42,0)</f>
        <v>23</v>
      </c>
      <c r="P8" s="65">
        <f>VLOOKUP($A8,'Return Data'!$B$7:$R$2843,14,0)</f>
        <v>3.7155</v>
      </c>
      <c r="Q8" s="66">
        <f>RANK(P8,P$8:P$42,0)</f>
        <v>23</v>
      </c>
      <c r="R8" s="65">
        <f>VLOOKUP($A8,'Return Data'!$B$7:$R$2843,16,0)</f>
        <v>7.6440000000000001</v>
      </c>
      <c r="S8" s="67">
        <f t="shared" ref="S8:S42" si="0">RANK(R8,R$8:R$42,0)</f>
        <v>22</v>
      </c>
    </row>
    <row r="9" spans="1:19" x14ac:dyDescent="0.3">
      <c r="A9" s="82" t="s">
        <v>1075</v>
      </c>
      <c r="B9" s="64">
        <f>VLOOKUP($A9,'Return Data'!$B$7:$R$2843,3,0)</f>
        <v>44344</v>
      </c>
      <c r="C9" s="65">
        <f>VLOOKUP($A9,'Return Data'!$B$7:$R$2843,4,0)</f>
        <v>1.3322000000000001</v>
      </c>
      <c r="D9" s="65"/>
      <c r="E9" s="66"/>
      <c r="F9" s="65"/>
      <c r="G9" s="66"/>
      <c r="H9" s="65"/>
      <c r="I9" s="66"/>
      <c r="J9" s="65"/>
      <c r="K9" s="66"/>
      <c r="L9" s="65"/>
      <c r="M9" s="66"/>
      <c r="N9" s="65"/>
      <c r="O9" s="66"/>
      <c r="P9" s="65"/>
      <c r="Q9" s="66"/>
      <c r="R9" s="65">
        <f>VLOOKUP($A9,'Return Data'!$B$7:$R$2843,16,0)</f>
        <v>-16.606400000000001</v>
      </c>
      <c r="S9" s="67">
        <f t="shared" si="0"/>
        <v>34</v>
      </c>
    </row>
    <row r="10" spans="1:19" x14ac:dyDescent="0.3">
      <c r="A10" s="82" t="s">
        <v>1077</v>
      </c>
      <c r="B10" s="64">
        <f>VLOOKUP($A10,'Return Data'!$B$7:$R$2843,3,0)</f>
        <v>44344</v>
      </c>
      <c r="C10" s="65">
        <f>VLOOKUP($A10,'Return Data'!$B$7:$R$2843,4,0)</f>
        <v>21.443100000000001</v>
      </c>
      <c r="D10" s="65">
        <f>VLOOKUP($A10,'Return Data'!$B$7:$R$2843,9,0)</f>
        <v>9.0889000000000006</v>
      </c>
      <c r="E10" s="66">
        <f t="shared" ref="E10:E42" si="1">RANK(D10,D$8:D$42,0)</f>
        <v>11</v>
      </c>
      <c r="F10" s="65">
        <f>VLOOKUP($A10,'Return Data'!$B$7:$R$2843,10,0)</f>
        <v>9.3132999999999999</v>
      </c>
      <c r="G10" s="66">
        <f t="shared" ref="G10:G42" si="2">RANK(F10,F$8:F$42,0)</f>
        <v>17</v>
      </c>
      <c r="H10" s="65">
        <f>VLOOKUP($A10,'Return Data'!$B$7:$R$2843,11,0)</f>
        <v>5.4934000000000003</v>
      </c>
      <c r="I10" s="66">
        <f t="shared" ref="I10:I42" si="3">RANK(H10,H$8:H$42,0)</f>
        <v>5</v>
      </c>
      <c r="J10" s="65">
        <f>VLOOKUP($A10,'Return Data'!$B$7:$R$2843,12,0)</f>
        <v>8.6231000000000009</v>
      </c>
      <c r="K10" s="66">
        <f t="shared" ref="K10:K19" si="4">RANK(J10,J$8:J$42,0)</f>
        <v>6</v>
      </c>
      <c r="L10" s="65">
        <f>VLOOKUP($A10,'Return Data'!$B$7:$R$2843,13,0)</f>
        <v>8.8261000000000003</v>
      </c>
      <c r="M10" s="66">
        <f t="shared" ref="M10:M19" si="5">RANK(L10,L$8:L$42,0)</f>
        <v>7</v>
      </c>
      <c r="N10" s="65">
        <f>VLOOKUP($A10,'Return Data'!$B$7:$R$2843,17,0)</f>
        <v>7.875</v>
      </c>
      <c r="O10" s="66">
        <f t="shared" ref="O10:O19" si="6">RANK(N10,N$8:N$42,0)</f>
        <v>16</v>
      </c>
      <c r="P10" s="65">
        <f>VLOOKUP($A10,'Return Data'!$B$7:$R$2843,14,0)</f>
        <v>8.2213999999999992</v>
      </c>
      <c r="Q10" s="66">
        <f t="shared" ref="Q10:Q19" si="7">RANK(P10,P$8:P$42,0)</f>
        <v>13</v>
      </c>
      <c r="R10" s="65">
        <f>VLOOKUP($A10,'Return Data'!$B$7:$R$2843,16,0)</f>
        <v>8.6719000000000008</v>
      </c>
      <c r="S10" s="67">
        <f t="shared" si="0"/>
        <v>7</v>
      </c>
    </row>
    <row r="11" spans="1:19" x14ac:dyDescent="0.3">
      <c r="A11" s="82" t="s">
        <v>1078</v>
      </c>
      <c r="B11" s="64">
        <f>VLOOKUP($A11,'Return Data'!$B$7:$R$2843,3,0)</f>
        <v>44344</v>
      </c>
      <c r="C11" s="65">
        <f>VLOOKUP($A11,'Return Data'!$B$7:$R$2843,4,0)</f>
        <v>15.0436</v>
      </c>
      <c r="D11" s="65">
        <f>VLOOKUP($A11,'Return Data'!$B$7:$R$2843,9,0)</f>
        <v>5.6795999999999998</v>
      </c>
      <c r="E11" s="66">
        <f t="shared" si="1"/>
        <v>29</v>
      </c>
      <c r="F11" s="65">
        <f>VLOOKUP($A11,'Return Data'!$B$7:$R$2843,10,0)</f>
        <v>8.4169999999999998</v>
      </c>
      <c r="G11" s="66">
        <f t="shared" si="2"/>
        <v>23</v>
      </c>
      <c r="H11" s="65">
        <f>VLOOKUP($A11,'Return Data'!$B$7:$R$2843,11,0)</f>
        <v>2.2035999999999998</v>
      </c>
      <c r="I11" s="66">
        <f t="shared" si="3"/>
        <v>15</v>
      </c>
      <c r="J11" s="65">
        <f>VLOOKUP($A11,'Return Data'!$B$7:$R$2843,12,0)</f>
        <v>5.2423000000000002</v>
      </c>
      <c r="K11" s="66">
        <f t="shared" si="4"/>
        <v>21</v>
      </c>
      <c r="L11" s="65">
        <f>VLOOKUP($A11,'Return Data'!$B$7:$R$2843,13,0)</f>
        <v>4.2176</v>
      </c>
      <c r="M11" s="66">
        <f t="shared" si="5"/>
        <v>20</v>
      </c>
      <c r="N11" s="65">
        <f>VLOOKUP($A11,'Return Data'!$B$7:$R$2843,17,0)</f>
        <v>1.7982</v>
      </c>
      <c r="O11" s="66">
        <f t="shared" si="6"/>
        <v>26</v>
      </c>
      <c r="P11" s="65">
        <f>VLOOKUP($A11,'Return Data'!$B$7:$R$2843,14,0)</f>
        <v>2.9815999999999998</v>
      </c>
      <c r="Q11" s="66">
        <f t="shared" si="7"/>
        <v>25</v>
      </c>
      <c r="R11" s="65">
        <f>VLOOKUP($A11,'Return Data'!$B$7:$R$2843,16,0)</f>
        <v>5.7972000000000001</v>
      </c>
      <c r="S11" s="67">
        <f t="shared" si="0"/>
        <v>29</v>
      </c>
    </row>
    <row r="12" spans="1:19" x14ac:dyDescent="0.3">
      <c r="A12" s="82" t="s">
        <v>1081</v>
      </c>
      <c r="B12" s="64">
        <f>VLOOKUP($A12,'Return Data'!$B$7:$R$2843,3,0)</f>
        <v>44344</v>
      </c>
      <c r="C12" s="65">
        <f>VLOOKUP($A12,'Return Data'!$B$7:$R$2843,4,0)</f>
        <v>64.300799999999995</v>
      </c>
      <c r="D12" s="65">
        <f>VLOOKUP($A12,'Return Data'!$B$7:$R$2843,9,0)</f>
        <v>7.9744000000000002</v>
      </c>
      <c r="E12" s="66">
        <f t="shared" si="1"/>
        <v>14</v>
      </c>
      <c r="F12" s="65">
        <f>VLOOKUP($A12,'Return Data'!$B$7:$R$2843,10,0)</f>
        <v>8.7202000000000002</v>
      </c>
      <c r="G12" s="66">
        <f t="shared" si="2"/>
        <v>19</v>
      </c>
      <c r="H12" s="65">
        <f>VLOOKUP($A12,'Return Data'!$B$7:$R$2843,11,0)</f>
        <v>3.5038</v>
      </c>
      <c r="I12" s="66">
        <f t="shared" si="3"/>
        <v>10</v>
      </c>
      <c r="J12" s="65">
        <f>VLOOKUP($A12,'Return Data'!$B$7:$R$2843,12,0)</f>
        <v>6.0071000000000003</v>
      </c>
      <c r="K12" s="66">
        <f t="shared" si="4"/>
        <v>14</v>
      </c>
      <c r="L12" s="65">
        <f>VLOOKUP($A12,'Return Data'!$B$7:$R$2843,13,0)</f>
        <v>5.8377999999999997</v>
      </c>
      <c r="M12" s="66">
        <f t="shared" si="5"/>
        <v>14</v>
      </c>
      <c r="N12" s="65">
        <f>VLOOKUP($A12,'Return Data'!$B$7:$R$2843,17,0)</f>
        <v>5.0091000000000001</v>
      </c>
      <c r="O12" s="66">
        <f t="shared" si="6"/>
        <v>22</v>
      </c>
      <c r="P12" s="65">
        <f>VLOOKUP($A12,'Return Data'!$B$7:$R$2843,14,0)</f>
        <v>5.4218000000000002</v>
      </c>
      <c r="Q12" s="66">
        <f t="shared" si="7"/>
        <v>21</v>
      </c>
      <c r="R12" s="65">
        <f>VLOOKUP($A12,'Return Data'!$B$7:$R$2843,16,0)</f>
        <v>8.0292999999999992</v>
      </c>
      <c r="S12" s="67">
        <f t="shared" si="0"/>
        <v>14</v>
      </c>
    </row>
    <row r="13" spans="1:19" x14ac:dyDescent="0.3">
      <c r="A13" s="82" t="s">
        <v>1084</v>
      </c>
      <c r="B13" s="64">
        <f>VLOOKUP($A13,'Return Data'!$B$7:$R$2843,3,0)</f>
        <v>44344</v>
      </c>
      <c r="C13" s="65">
        <f>VLOOKUP($A13,'Return Data'!$B$7:$R$2843,4,0)</f>
        <v>23.580500000000001</v>
      </c>
      <c r="D13" s="65">
        <f>VLOOKUP($A13,'Return Data'!$B$7:$R$2843,9,0)</f>
        <v>16.245000000000001</v>
      </c>
      <c r="E13" s="66">
        <f t="shared" si="1"/>
        <v>1</v>
      </c>
      <c r="F13" s="65">
        <f>VLOOKUP($A13,'Return Data'!$B$7:$R$2843,10,0)</f>
        <v>21.9239</v>
      </c>
      <c r="G13" s="66">
        <f t="shared" si="2"/>
        <v>1</v>
      </c>
      <c r="H13" s="65">
        <f>VLOOKUP($A13,'Return Data'!$B$7:$R$2843,11,0)</f>
        <v>19.4056</v>
      </c>
      <c r="I13" s="66">
        <f t="shared" si="3"/>
        <v>1</v>
      </c>
      <c r="J13" s="65">
        <f>VLOOKUP($A13,'Return Data'!$B$7:$R$2843,12,0)</f>
        <v>15.315799999999999</v>
      </c>
      <c r="K13" s="66">
        <f t="shared" si="4"/>
        <v>1</v>
      </c>
      <c r="L13" s="65">
        <f>VLOOKUP($A13,'Return Data'!$B$7:$R$2843,13,0)</f>
        <v>10.33</v>
      </c>
      <c r="M13" s="66">
        <f t="shared" si="5"/>
        <v>3</v>
      </c>
      <c r="N13" s="65">
        <f>VLOOKUP($A13,'Return Data'!$B$7:$R$2843,17,0)</f>
        <v>2.7357999999999998</v>
      </c>
      <c r="O13" s="66">
        <f t="shared" si="6"/>
        <v>24</v>
      </c>
      <c r="P13" s="65">
        <f>VLOOKUP($A13,'Return Data'!$B$7:$R$2843,14,0)</f>
        <v>4.4568000000000003</v>
      </c>
      <c r="Q13" s="66">
        <f t="shared" si="7"/>
        <v>22</v>
      </c>
      <c r="R13" s="65">
        <f>VLOOKUP($A13,'Return Data'!$B$7:$R$2843,16,0)</f>
        <v>7.7667999999999999</v>
      </c>
      <c r="S13" s="67">
        <f t="shared" si="0"/>
        <v>18</v>
      </c>
    </row>
    <row r="14" spans="1:19" x14ac:dyDescent="0.3">
      <c r="A14" s="82" t="s">
        <v>1086</v>
      </c>
      <c r="B14" s="64">
        <f>VLOOKUP($A14,'Return Data'!$B$7:$R$2843,3,0)</f>
        <v>44344</v>
      </c>
      <c r="C14" s="65">
        <f>VLOOKUP($A14,'Return Data'!$B$7:$R$2843,4,0)</f>
        <v>44.083300000000001</v>
      </c>
      <c r="D14" s="65">
        <f>VLOOKUP($A14,'Return Data'!$B$7:$R$2843,9,0)</f>
        <v>12.2182</v>
      </c>
      <c r="E14" s="66">
        <f t="shared" si="1"/>
        <v>3</v>
      </c>
      <c r="F14" s="65">
        <f>VLOOKUP($A14,'Return Data'!$B$7:$R$2843,10,0)</f>
        <v>10.346</v>
      </c>
      <c r="G14" s="66">
        <f t="shared" si="2"/>
        <v>11</v>
      </c>
      <c r="H14" s="65">
        <f>VLOOKUP($A14,'Return Data'!$B$7:$R$2843,11,0)</f>
        <v>5.0429000000000004</v>
      </c>
      <c r="I14" s="66">
        <f t="shared" si="3"/>
        <v>6</v>
      </c>
      <c r="J14" s="65">
        <f>VLOOKUP($A14,'Return Data'!$B$7:$R$2843,12,0)</f>
        <v>8.9605999999999995</v>
      </c>
      <c r="K14" s="66">
        <f t="shared" si="4"/>
        <v>5</v>
      </c>
      <c r="L14" s="65">
        <f>VLOOKUP($A14,'Return Data'!$B$7:$R$2843,13,0)</f>
        <v>9.6577999999999999</v>
      </c>
      <c r="M14" s="66">
        <f t="shared" si="5"/>
        <v>5</v>
      </c>
      <c r="N14" s="65">
        <f>VLOOKUP($A14,'Return Data'!$B$7:$R$2843,17,0)</f>
        <v>8.56</v>
      </c>
      <c r="O14" s="66">
        <f t="shared" si="6"/>
        <v>11</v>
      </c>
      <c r="P14" s="65">
        <f>VLOOKUP($A14,'Return Data'!$B$7:$R$2843,14,0)</f>
        <v>8.4558</v>
      </c>
      <c r="Q14" s="66">
        <f t="shared" si="7"/>
        <v>11</v>
      </c>
      <c r="R14" s="65">
        <f>VLOOKUP($A14,'Return Data'!$B$7:$R$2843,16,0)</f>
        <v>7.9820000000000002</v>
      </c>
      <c r="S14" s="67">
        <f t="shared" si="0"/>
        <v>15</v>
      </c>
    </row>
    <row r="15" spans="1:19" x14ac:dyDescent="0.3">
      <c r="A15" s="82" t="s">
        <v>1088</v>
      </c>
      <c r="B15" s="64">
        <f>VLOOKUP($A15,'Return Data'!$B$7:$R$2843,3,0)</f>
        <v>44344</v>
      </c>
      <c r="C15" s="65">
        <f>VLOOKUP($A15,'Return Data'!$B$7:$R$2843,4,0)</f>
        <v>34.505099999999999</v>
      </c>
      <c r="D15" s="65">
        <f>VLOOKUP($A15,'Return Data'!$B$7:$R$2843,9,0)</f>
        <v>10.509499999999999</v>
      </c>
      <c r="E15" s="66">
        <f t="shared" si="1"/>
        <v>7</v>
      </c>
      <c r="F15" s="65">
        <f>VLOOKUP($A15,'Return Data'!$B$7:$R$2843,10,0)</f>
        <v>10.8291</v>
      </c>
      <c r="G15" s="66">
        <f t="shared" si="2"/>
        <v>7</v>
      </c>
      <c r="H15" s="65">
        <f>VLOOKUP($A15,'Return Data'!$B$7:$R$2843,11,0)</f>
        <v>5.8329000000000004</v>
      </c>
      <c r="I15" s="66">
        <f t="shared" si="3"/>
        <v>4</v>
      </c>
      <c r="J15" s="65">
        <f>VLOOKUP($A15,'Return Data'!$B$7:$R$2843,12,0)</f>
        <v>9.5578000000000003</v>
      </c>
      <c r="K15" s="66">
        <f t="shared" si="4"/>
        <v>4</v>
      </c>
      <c r="L15" s="65">
        <f>VLOOKUP($A15,'Return Data'!$B$7:$R$2843,13,0)</f>
        <v>10.089399999999999</v>
      </c>
      <c r="M15" s="66">
        <f t="shared" si="5"/>
        <v>4</v>
      </c>
      <c r="N15" s="65">
        <f>VLOOKUP($A15,'Return Data'!$B$7:$R$2843,17,0)</f>
        <v>9.6142000000000003</v>
      </c>
      <c r="O15" s="66">
        <f t="shared" si="6"/>
        <v>4</v>
      </c>
      <c r="P15" s="65">
        <f>VLOOKUP($A15,'Return Data'!$B$7:$R$2843,14,0)</f>
        <v>8.6239000000000008</v>
      </c>
      <c r="Q15" s="66">
        <f t="shared" si="7"/>
        <v>9</v>
      </c>
      <c r="R15" s="65">
        <f>VLOOKUP($A15,'Return Data'!$B$7:$R$2843,16,0)</f>
        <v>7.6936999999999998</v>
      </c>
      <c r="S15" s="67">
        <f t="shared" si="0"/>
        <v>21</v>
      </c>
    </row>
    <row r="16" spans="1:19" x14ac:dyDescent="0.3">
      <c r="A16" s="82" t="s">
        <v>1091</v>
      </c>
      <c r="B16" s="64">
        <f>VLOOKUP($A16,'Return Data'!$B$7:$R$2843,3,0)</f>
        <v>44344</v>
      </c>
      <c r="C16" s="65">
        <f>VLOOKUP($A16,'Return Data'!$B$7:$R$2843,4,0)</f>
        <v>37.056199999999997</v>
      </c>
      <c r="D16" s="65">
        <f>VLOOKUP($A16,'Return Data'!$B$7:$R$2843,9,0)</f>
        <v>6.6454000000000004</v>
      </c>
      <c r="E16" s="66">
        <f t="shared" si="1"/>
        <v>25</v>
      </c>
      <c r="F16" s="65">
        <f>VLOOKUP($A16,'Return Data'!$B$7:$R$2843,10,0)</f>
        <v>8.5441000000000003</v>
      </c>
      <c r="G16" s="66">
        <f t="shared" si="2"/>
        <v>22</v>
      </c>
      <c r="H16" s="65">
        <f>VLOOKUP($A16,'Return Data'!$B$7:$R$2843,11,0)</f>
        <v>1.8879999999999999</v>
      </c>
      <c r="I16" s="66">
        <f t="shared" si="3"/>
        <v>18</v>
      </c>
      <c r="J16" s="65">
        <f>VLOOKUP($A16,'Return Data'!$B$7:$R$2843,12,0)</f>
        <v>5.5404999999999998</v>
      </c>
      <c r="K16" s="66">
        <f t="shared" si="4"/>
        <v>16</v>
      </c>
      <c r="L16" s="65">
        <f>VLOOKUP($A16,'Return Data'!$B$7:$R$2843,13,0)</f>
        <v>5.4134000000000002</v>
      </c>
      <c r="M16" s="66">
        <f t="shared" si="5"/>
        <v>15</v>
      </c>
      <c r="N16" s="65">
        <f>VLOOKUP($A16,'Return Data'!$B$7:$R$2843,17,0)</f>
        <v>8.1563999999999997</v>
      </c>
      <c r="O16" s="66">
        <f t="shared" si="6"/>
        <v>14</v>
      </c>
      <c r="P16" s="65">
        <f>VLOOKUP($A16,'Return Data'!$B$7:$R$2843,14,0)</f>
        <v>8.48</v>
      </c>
      <c r="Q16" s="66">
        <f t="shared" si="7"/>
        <v>10</v>
      </c>
      <c r="R16" s="65">
        <f>VLOOKUP($A16,'Return Data'!$B$7:$R$2843,16,0)</f>
        <v>7.5914000000000001</v>
      </c>
      <c r="S16" s="67">
        <f t="shared" si="0"/>
        <v>23</v>
      </c>
    </row>
    <row r="17" spans="1:19" x14ac:dyDescent="0.3">
      <c r="A17" s="82" t="s">
        <v>1094</v>
      </c>
      <c r="B17" s="64">
        <f>VLOOKUP($A17,'Return Data'!$B$7:$R$2843,3,0)</f>
        <v>44344</v>
      </c>
      <c r="C17" s="65">
        <f>VLOOKUP($A17,'Return Data'!$B$7:$R$2843,4,0)</f>
        <v>17.618300000000001</v>
      </c>
      <c r="D17" s="65">
        <f>VLOOKUP($A17,'Return Data'!$B$7:$R$2843,9,0)</f>
        <v>10.840999999999999</v>
      </c>
      <c r="E17" s="66">
        <f t="shared" si="1"/>
        <v>6</v>
      </c>
      <c r="F17" s="65">
        <f>VLOOKUP($A17,'Return Data'!$B$7:$R$2843,10,0)</f>
        <v>9.9529999999999994</v>
      </c>
      <c r="G17" s="66">
        <f t="shared" si="2"/>
        <v>13</v>
      </c>
      <c r="H17" s="65">
        <f>VLOOKUP($A17,'Return Data'!$B$7:$R$2843,11,0)</f>
        <v>3.7181999999999999</v>
      </c>
      <c r="I17" s="66">
        <f t="shared" si="3"/>
        <v>9</v>
      </c>
      <c r="J17" s="65">
        <f>VLOOKUP($A17,'Return Data'!$B$7:$R$2843,12,0)</f>
        <v>8.2853999999999992</v>
      </c>
      <c r="K17" s="66">
        <f t="shared" si="4"/>
        <v>7</v>
      </c>
      <c r="L17" s="65">
        <f>VLOOKUP($A17,'Return Data'!$B$7:$R$2843,13,0)</f>
        <v>9.0464000000000002</v>
      </c>
      <c r="M17" s="66">
        <f t="shared" si="5"/>
        <v>6</v>
      </c>
      <c r="N17" s="65">
        <f>VLOOKUP($A17,'Return Data'!$B$7:$R$2843,17,0)</f>
        <v>6.6801000000000004</v>
      </c>
      <c r="O17" s="66">
        <f t="shared" si="6"/>
        <v>20</v>
      </c>
      <c r="P17" s="65">
        <f>VLOOKUP($A17,'Return Data'!$B$7:$R$2843,14,0)</f>
        <v>7.0054999999999996</v>
      </c>
      <c r="Q17" s="66">
        <f t="shared" si="7"/>
        <v>19</v>
      </c>
      <c r="R17" s="65">
        <f>VLOOKUP($A17,'Return Data'!$B$7:$R$2843,16,0)</f>
        <v>8.1934000000000005</v>
      </c>
      <c r="S17" s="67">
        <f t="shared" si="0"/>
        <v>10</v>
      </c>
    </row>
    <row r="18" spans="1:19" x14ac:dyDescent="0.3">
      <c r="A18" s="82" t="s">
        <v>1097</v>
      </c>
      <c r="B18" s="64">
        <f>VLOOKUP($A18,'Return Data'!$B$7:$R$2843,3,0)</f>
        <v>44344</v>
      </c>
      <c r="C18" s="65">
        <f>VLOOKUP($A18,'Return Data'!$B$7:$R$2843,4,0)</f>
        <v>15.9977</v>
      </c>
      <c r="D18" s="65">
        <f>VLOOKUP($A18,'Return Data'!$B$7:$R$2843,9,0)</f>
        <v>7.8918999999999997</v>
      </c>
      <c r="E18" s="66">
        <f t="shared" si="1"/>
        <v>16</v>
      </c>
      <c r="F18" s="65">
        <f>VLOOKUP($A18,'Return Data'!$B$7:$R$2843,10,0)</f>
        <v>9.0160999999999998</v>
      </c>
      <c r="G18" s="66">
        <f t="shared" si="2"/>
        <v>18</v>
      </c>
      <c r="H18" s="65">
        <f>VLOOKUP($A18,'Return Data'!$B$7:$R$2843,11,0)</f>
        <v>5.8575999999999997</v>
      </c>
      <c r="I18" s="66">
        <f t="shared" si="3"/>
        <v>3</v>
      </c>
      <c r="J18" s="65">
        <f>VLOOKUP($A18,'Return Data'!$B$7:$R$2843,12,0)</f>
        <v>9.7612000000000005</v>
      </c>
      <c r="K18" s="66">
        <f t="shared" si="4"/>
        <v>3</v>
      </c>
      <c r="L18" s="65">
        <f>VLOOKUP($A18,'Return Data'!$B$7:$R$2843,13,0)</f>
        <v>10.6112</v>
      </c>
      <c r="M18" s="66">
        <f t="shared" si="5"/>
        <v>2</v>
      </c>
      <c r="N18" s="65">
        <f>VLOOKUP($A18,'Return Data'!$B$7:$R$2843,17,0)</f>
        <v>7.8879000000000001</v>
      </c>
      <c r="O18" s="66">
        <f t="shared" si="6"/>
        <v>15</v>
      </c>
      <c r="P18" s="65">
        <f>VLOOKUP($A18,'Return Data'!$B$7:$R$2843,14,0)</f>
        <v>7.4846000000000004</v>
      </c>
      <c r="Q18" s="66">
        <f t="shared" si="7"/>
        <v>18</v>
      </c>
      <c r="R18" s="65">
        <f>VLOOKUP($A18,'Return Data'!$B$7:$R$2843,16,0)</f>
        <v>7.7171000000000003</v>
      </c>
      <c r="S18" s="67">
        <f t="shared" si="0"/>
        <v>20</v>
      </c>
    </row>
    <row r="19" spans="1:19" x14ac:dyDescent="0.3">
      <c r="A19" s="82" t="s">
        <v>1098</v>
      </c>
      <c r="B19" s="64">
        <f>VLOOKUP($A19,'Return Data'!$B$7:$R$2843,3,0)</f>
        <v>44344</v>
      </c>
      <c r="C19" s="65">
        <f>VLOOKUP($A19,'Return Data'!$B$7:$R$2843,4,0)</f>
        <v>10.8134</v>
      </c>
      <c r="D19" s="65">
        <f>VLOOKUP($A19,'Return Data'!$B$7:$R$2843,9,0)</f>
        <v>6.9934000000000003</v>
      </c>
      <c r="E19" s="66">
        <f t="shared" si="1"/>
        <v>22</v>
      </c>
      <c r="F19" s="65">
        <f>VLOOKUP($A19,'Return Data'!$B$7:$R$2843,10,0)</f>
        <v>7.8512000000000004</v>
      </c>
      <c r="G19" s="66">
        <f t="shared" si="2"/>
        <v>25</v>
      </c>
      <c r="H19" s="65">
        <f>VLOOKUP($A19,'Return Data'!$B$7:$R$2843,11,0)</f>
        <v>4.6531000000000002</v>
      </c>
      <c r="I19" s="66">
        <f t="shared" si="3"/>
        <v>7</v>
      </c>
      <c r="J19" s="65">
        <f>VLOOKUP($A19,'Return Data'!$B$7:$R$2843,12,0)</f>
        <v>4.1192000000000002</v>
      </c>
      <c r="K19" s="66">
        <f t="shared" si="4"/>
        <v>28</v>
      </c>
      <c r="L19" s="65">
        <f>VLOOKUP($A19,'Return Data'!$B$7:$R$2843,13,0)</f>
        <v>2.8388</v>
      </c>
      <c r="M19" s="66">
        <f t="shared" si="5"/>
        <v>29</v>
      </c>
      <c r="N19" s="65">
        <f>VLOOKUP($A19,'Return Data'!$B$7:$R$2843,17,0)</f>
        <v>-13.2705</v>
      </c>
      <c r="O19" s="66">
        <f t="shared" si="6"/>
        <v>30</v>
      </c>
      <c r="P19" s="65">
        <f>VLOOKUP($A19,'Return Data'!$B$7:$R$2843,14,0)</f>
        <v>-8.1141000000000005</v>
      </c>
      <c r="Q19" s="66">
        <f t="shared" si="7"/>
        <v>29</v>
      </c>
      <c r="R19" s="65">
        <f>VLOOKUP($A19,'Return Data'!$B$7:$R$2843,16,0)</f>
        <v>1.1355</v>
      </c>
      <c r="S19" s="67">
        <f t="shared" si="0"/>
        <v>30</v>
      </c>
    </row>
    <row r="20" spans="1:19" x14ac:dyDescent="0.3">
      <c r="A20" s="82" t="s">
        <v>1100</v>
      </c>
      <c r="B20" s="64">
        <f>VLOOKUP($A20,'Return Data'!$B$7:$R$2843,3,0)</f>
        <v>44344</v>
      </c>
      <c r="C20" s="65">
        <f>VLOOKUP($A20,'Return Data'!$B$7:$R$2843,4,0)</f>
        <v>4.2299999999999997E-2</v>
      </c>
      <c r="D20" s="65">
        <f>VLOOKUP($A20,'Return Data'!$B$7:$R$2843,9,0)</f>
        <v>11.615</v>
      </c>
      <c r="E20" s="66">
        <f t="shared" si="1"/>
        <v>4</v>
      </c>
      <c r="F20" s="65">
        <f>VLOOKUP($A20,'Return Data'!$B$7:$R$2843,10,0)</f>
        <v>10.709</v>
      </c>
      <c r="G20" s="66">
        <f t="shared" si="2"/>
        <v>8</v>
      </c>
      <c r="H20" s="65">
        <f>VLOOKUP($A20,'Return Data'!$B$7:$R$2843,11,0)</f>
        <v>-41.687199999999997</v>
      </c>
      <c r="I20" s="66">
        <f t="shared" si="3"/>
        <v>34</v>
      </c>
      <c r="J20" s="65"/>
      <c r="K20" s="66"/>
      <c r="L20" s="65"/>
      <c r="M20" s="66"/>
      <c r="N20" s="65"/>
      <c r="O20" s="66"/>
      <c r="P20" s="65"/>
      <c r="Q20" s="66"/>
      <c r="R20" s="65">
        <f>VLOOKUP($A20,'Return Data'!$B$7:$R$2843,16,0)</f>
        <v>-15.059100000000001</v>
      </c>
      <c r="S20" s="67">
        <f t="shared" si="0"/>
        <v>33</v>
      </c>
    </row>
    <row r="21" spans="1:19" x14ac:dyDescent="0.3">
      <c r="A21" s="82" t="s">
        <v>1105</v>
      </c>
      <c r="B21" s="64">
        <f>VLOOKUP($A21,'Return Data'!$B$7:$R$2843,3,0)</f>
        <v>44344</v>
      </c>
      <c r="C21" s="65">
        <f>VLOOKUP($A21,'Return Data'!$B$7:$R$2843,4,0)</f>
        <v>39.766300000000001</v>
      </c>
      <c r="D21" s="65">
        <f>VLOOKUP($A21,'Return Data'!$B$7:$R$2843,9,0)</f>
        <v>7.2667000000000002</v>
      </c>
      <c r="E21" s="66">
        <f t="shared" si="1"/>
        <v>18</v>
      </c>
      <c r="F21" s="65">
        <f>VLOOKUP($A21,'Return Data'!$B$7:$R$2843,10,0)</f>
        <v>7.5991999999999997</v>
      </c>
      <c r="G21" s="66">
        <f t="shared" si="2"/>
        <v>27</v>
      </c>
      <c r="H21" s="65">
        <f>VLOOKUP($A21,'Return Data'!$B$7:$R$2843,11,0)</f>
        <v>3.2138</v>
      </c>
      <c r="I21" s="66">
        <f t="shared" si="3"/>
        <v>11</v>
      </c>
      <c r="J21" s="65">
        <f>VLOOKUP($A21,'Return Data'!$B$7:$R$2843,12,0)</f>
        <v>7.6383999999999999</v>
      </c>
      <c r="K21" s="66">
        <f>RANK(J21,J$8:J$42,0)</f>
        <v>8</v>
      </c>
      <c r="L21" s="65">
        <f>VLOOKUP($A21,'Return Data'!$B$7:$R$2843,13,0)</f>
        <v>7.9528999999999996</v>
      </c>
      <c r="M21" s="66">
        <f>RANK(L21,L$8:L$42,0)</f>
        <v>9</v>
      </c>
      <c r="N21" s="65">
        <f>VLOOKUP($A21,'Return Data'!$B$7:$R$2843,17,0)</f>
        <v>9.9832999999999998</v>
      </c>
      <c r="O21" s="66">
        <f>RANK(N21,N$8:N$42,0)</f>
        <v>2</v>
      </c>
      <c r="P21" s="65">
        <f>VLOOKUP($A21,'Return Data'!$B$7:$R$2843,14,0)</f>
        <v>9.6510999999999996</v>
      </c>
      <c r="Q21" s="66">
        <f>RANK(P21,P$8:P$42,0)</f>
        <v>2</v>
      </c>
      <c r="R21" s="65">
        <f>VLOOKUP($A21,'Return Data'!$B$7:$R$2843,16,0)</f>
        <v>8.1723999999999997</v>
      </c>
      <c r="S21" s="67">
        <f t="shared" si="0"/>
        <v>11</v>
      </c>
    </row>
    <row r="22" spans="1:19" x14ac:dyDescent="0.3">
      <c r="A22" s="82" t="s">
        <v>1106</v>
      </c>
      <c r="B22" s="64">
        <f>VLOOKUP($A22,'Return Data'!$B$7:$R$2843,3,0)</f>
        <v>44344</v>
      </c>
      <c r="C22" s="65">
        <f>VLOOKUP($A22,'Return Data'!$B$7:$R$2843,4,0)</f>
        <v>58.323500000000003</v>
      </c>
      <c r="D22" s="65">
        <f>VLOOKUP($A22,'Return Data'!$B$7:$R$2843,9,0)</f>
        <v>5.5091000000000001</v>
      </c>
      <c r="E22" s="66">
        <f t="shared" si="1"/>
        <v>30</v>
      </c>
      <c r="F22" s="65">
        <f>VLOOKUP($A22,'Return Data'!$B$7:$R$2843,10,0)</f>
        <v>7.3362999999999996</v>
      </c>
      <c r="G22" s="66">
        <f t="shared" si="2"/>
        <v>29</v>
      </c>
      <c r="H22" s="65">
        <f>VLOOKUP($A22,'Return Data'!$B$7:$R$2843,11,0)</f>
        <v>1.4958</v>
      </c>
      <c r="I22" s="66">
        <f t="shared" si="3"/>
        <v>20</v>
      </c>
      <c r="J22" s="65">
        <f>VLOOKUP($A22,'Return Data'!$B$7:$R$2843,12,0)</f>
        <v>4.1867000000000001</v>
      </c>
      <c r="K22" s="66">
        <f>RANK(J22,J$8:J$42,0)</f>
        <v>27</v>
      </c>
      <c r="L22" s="65">
        <f>VLOOKUP($A22,'Return Data'!$B$7:$R$2843,13,0)</f>
        <v>4.4290000000000003</v>
      </c>
      <c r="M22" s="66">
        <f>RANK(L22,L$8:L$42,0)</f>
        <v>19</v>
      </c>
      <c r="N22" s="65">
        <f>VLOOKUP($A22,'Return Data'!$B$7:$R$2843,17,0)</f>
        <v>5.7240000000000002</v>
      </c>
      <c r="O22" s="66">
        <f>RANK(N22,N$8:N$42,0)</f>
        <v>21</v>
      </c>
      <c r="P22" s="65">
        <f>VLOOKUP($A22,'Return Data'!$B$7:$R$2843,14,0)</f>
        <v>6.2218999999999998</v>
      </c>
      <c r="Q22" s="66">
        <f>RANK(P22,P$8:P$42,0)</f>
        <v>20</v>
      </c>
      <c r="R22" s="65">
        <f>VLOOKUP($A22,'Return Data'!$B$7:$R$2843,16,0)</f>
        <v>7.8072999999999997</v>
      </c>
      <c r="S22" s="67">
        <f t="shared" si="0"/>
        <v>17</v>
      </c>
    </row>
    <row r="23" spans="1:19" x14ac:dyDescent="0.3">
      <c r="A23" s="82" t="s">
        <v>1110</v>
      </c>
      <c r="B23" s="64">
        <f>VLOOKUP($A23,'Return Data'!$B$7:$R$2843,3,0)</f>
        <v>44344</v>
      </c>
      <c r="C23" s="65">
        <f>VLOOKUP($A23,'Return Data'!$B$7:$R$2843,4,0)</f>
        <v>28.6629</v>
      </c>
      <c r="D23" s="65">
        <f>VLOOKUP($A23,'Return Data'!$B$7:$R$2843,9,0)</f>
        <v>12.8993</v>
      </c>
      <c r="E23" s="66">
        <f t="shared" si="1"/>
        <v>2</v>
      </c>
      <c r="F23" s="65">
        <f>VLOOKUP($A23,'Return Data'!$B$7:$R$2843,10,0)</f>
        <v>10.625299999999999</v>
      </c>
      <c r="G23" s="66">
        <f t="shared" si="2"/>
        <v>9</v>
      </c>
      <c r="H23" s="65">
        <f>VLOOKUP($A23,'Return Data'!$B$7:$R$2843,11,0)</f>
        <v>4.4748999999999999</v>
      </c>
      <c r="I23" s="66">
        <f t="shared" si="3"/>
        <v>8</v>
      </c>
      <c r="J23" s="65">
        <f>VLOOKUP($A23,'Return Data'!$B$7:$R$2843,12,0)</f>
        <v>7.2934000000000001</v>
      </c>
      <c r="K23" s="66">
        <f>RANK(J23,J$8:J$42,0)</f>
        <v>10</v>
      </c>
      <c r="L23" s="65">
        <f>VLOOKUP($A23,'Return Data'!$B$7:$R$2843,13,0)</f>
        <v>8.1766000000000005</v>
      </c>
      <c r="M23" s="66">
        <f>RANK(L23,L$8:L$42,0)</f>
        <v>8</v>
      </c>
      <c r="N23" s="65">
        <f>VLOOKUP($A23,'Return Data'!$B$7:$R$2843,17,0)</f>
        <v>0.52139999999999997</v>
      </c>
      <c r="O23" s="66">
        <f>RANK(N23,N$8:N$42,0)</f>
        <v>27</v>
      </c>
      <c r="P23" s="65">
        <f>VLOOKUP($A23,'Return Data'!$B$7:$R$2843,14,0)</f>
        <v>2.2610999999999999</v>
      </c>
      <c r="Q23" s="66">
        <f>RANK(P23,P$8:P$42,0)</f>
        <v>26</v>
      </c>
      <c r="R23" s="65">
        <f>VLOOKUP($A23,'Return Data'!$B$7:$R$2843,16,0)</f>
        <v>5.8521999999999998</v>
      </c>
      <c r="S23" s="67">
        <f t="shared" si="0"/>
        <v>27</v>
      </c>
    </row>
    <row r="24" spans="1:19" x14ac:dyDescent="0.3">
      <c r="A24" s="82" t="s">
        <v>1111</v>
      </c>
      <c r="B24" s="64">
        <f>VLOOKUP($A24,'Return Data'!$B$7:$R$2843,3,0)</f>
        <v>44344</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29</v>
      </c>
      <c r="J24" s="65">
        <f>VLOOKUP($A24,'Return Data'!$B$7:$R$2843,12,0)</f>
        <v>0</v>
      </c>
      <c r="K24" s="66">
        <f>RANK(J24,J$8:J$42,0)</f>
        <v>31</v>
      </c>
      <c r="L24" s="65">
        <f>VLOOKUP($A24,'Return Data'!$B$7:$R$2843,13,0)</f>
        <v>0</v>
      </c>
      <c r="M24" s="66">
        <f>RANK(L24,L$8:L$42,0)</f>
        <v>31</v>
      </c>
      <c r="N24" s="65"/>
      <c r="O24" s="66"/>
      <c r="P24" s="65"/>
      <c r="Q24" s="66"/>
      <c r="R24" s="65">
        <f>VLOOKUP($A24,'Return Data'!$B$7:$R$2843,16,0)</f>
        <v>-23.201699999999999</v>
      </c>
      <c r="S24" s="67">
        <f t="shared" si="0"/>
        <v>35</v>
      </c>
    </row>
    <row r="25" spans="1:19" x14ac:dyDescent="0.3">
      <c r="A25" s="82" t="s">
        <v>1115</v>
      </c>
      <c r="B25" s="64">
        <f>VLOOKUP($A25,'Return Data'!$B$7:$R$2843,3,0)</f>
        <v>44344</v>
      </c>
      <c r="C25" s="65">
        <f>VLOOKUP($A25,'Return Data'!$B$7:$R$2843,4,0)</f>
        <v>8.3400000000000002E-2</v>
      </c>
      <c r="D25" s="65">
        <f>VLOOKUP($A25,'Return Data'!$B$7:$R$2843,9,0)</f>
        <v>10.298299999999999</v>
      </c>
      <c r="E25" s="66">
        <f t="shared" si="1"/>
        <v>8</v>
      </c>
      <c r="F25" s="65">
        <f>VLOOKUP($A25,'Return Data'!$B$7:$R$2843,10,0)</f>
        <v>11.3752</v>
      </c>
      <c r="G25" s="66">
        <f t="shared" si="2"/>
        <v>4</v>
      </c>
      <c r="H25" s="65">
        <f>VLOOKUP($A25,'Return Data'!$B$7:$R$2843,11,0)</f>
        <v>-40.951900000000002</v>
      </c>
      <c r="I25" s="66">
        <f t="shared" si="3"/>
        <v>33</v>
      </c>
      <c r="J25" s="65"/>
      <c r="K25" s="66"/>
      <c r="L25" s="65"/>
      <c r="M25" s="66"/>
      <c r="N25" s="65"/>
      <c r="O25" s="66"/>
      <c r="P25" s="65"/>
      <c r="Q25" s="66"/>
      <c r="R25" s="65">
        <f>VLOOKUP($A25,'Return Data'!$B$7:$R$2843,16,0)</f>
        <v>-11.8698</v>
      </c>
      <c r="S25" s="67">
        <f t="shared" si="0"/>
        <v>32</v>
      </c>
    </row>
    <row r="26" spans="1:19" x14ac:dyDescent="0.3">
      <c r="A26" s="82" t="s">
        <v>1117</v>
      </c>
      <c r="B26" s="64">
        <f>VLOOKUP($A26,'Return Data'!$B$7:$R$2843,3,0)</f>
        <v>44344</v>
      </c>
      <c r="C26" s="65">
        <f>VLOOKUP($A26,'Return Data'!$B$7:$R$2843,4,0)</f>
        <v>14.1647</v>
      </c>
      <c r="D26" s="65">
        <f>VLOOKUP($A26,'Return Data'!$B$7:$R$2843,9,0)</f>
        <v>6.3461999999999996</v>
      </c>
      <c r="E26" s="66">
        <f t="shared" si="1"/>
        <v>27</v>
      </c>
      <c r="F26" s="65">
        <f>VLOOKUP($A26,'Return Data'!$B$7:$R$2843,10,0)</f>
        <v>6.7140000000000004</v>
      </c>
      <c r="G26" s="66">
        <f t="shared" si="2"/>
        <v>31</v>
      </c>
      <c r="H26" s="65">
        <f>VLOOKUP($A26,'Return Data'!$B$7:$R$2843,11,0)</f>
        <v>2.1017000000000001</v>
      </c>
      <c r="I26" s="66">
        <f t="shared" si="3"/>
        <v>16</v>
      </c>
      <c r="J26" s="65">
        <f>VLOOKUP($A26,'Return Data'!$B$7:$R$2843,12,0)</f>
        <v>5.5075000000000003</v>
      </c>
      <c r="K26" s="66">
        <f t="shared" ref="K26:K38" si="8">RANK(J26,J$8:J$42,0)</f>
        <v>17</v>
      </c>
      <c r="L26" s="65">
        <f>VLOOKUP($A26,'Return Data'!$B$7:$R$2843,13,0)</f>
        <v>1.7396</v>
      </c>
      <c r="M26" s="66">
        <f t="shared" ref="M26:M38" si="9">RANK(L26,L$8:L$42,0)</f>
        <v>30</v>
      </c>
      <c r="N26" s="65">
        <f>VLOOKUP($A26,'Return Data'!$B$7:$R$2843,17,0)</f>
        <v>2.0821000000000001</v>
      </c>
      <c r="O26" s="66">
        <f t="shared" ref="O26:O38" si="10">RANK(N26,N$8:N$42,0)</f>
        <v>25</v>
      </c>
      <c r="P26" s="65">
        <f>VLOOKUP($A26,'Return Data'!$B$7:$R$2843,14,0)</f>
        <v>3.4744999999999999</v>
      </c>
      <c r="Q26" s="66">
        <f t="shared" ref="Q26:Q38" si="11">RANK(P26,P$8:P$42,0)</f>
        <v>24</v>
      </c>
      <c r="R26" s="65">
        <f>VLOOKUP($A26,'Return Data'!$B$7:$R$2843,16,0)</f>
        <v>5.8106</v>
      </c>
      <c r="S26" s="67">
        <f t="shared" si="0"/>
        <v>28</v>
      </c>
    </row>
    <row r="27" spans="1:19" x14ac:dyDescent="0.3">
      <c r="A27" s="82" t="s">
        <v>1120</v>
      </c>
      <c r="B27" s="64">
        <f>VLOOKUP($A27,'Return Data'!$B$7:$R$2843,3,0)</f>
        <v>44344</v>
      </c>
      <c r="C27" s="65">
        <f>VLOOKUP($A27,'Return Data'!$B$7:$R$2843,4,0)</f>
        <v>99.195499999999996</v>
      </c>
      <c r="D27" s="65">
        <f>VLOOKUP($A27,'Return Data'!$B$7:$R$2843,9,0)</f>
        <v>10.147600000000001</v>
      </c>
      <c r="E27" s="66">
        <f t="shared" si="1"/>
        <v>10</v>
      </c>
      <c r="F27" s="65">
        <f>VLOOKUP($A27,'Return Data'!$B$7:$R$2843,10,0)</f>
        <v>13.567600000000001</v>
      </c>
      <c r="G27" s="66">
        <f t="shared" si="2"/>
        <v>2</v>
      </c>
      <c r="H27" s="65">
        <f>VLOOKUP($A27,'Return Data'!$B$7:$R$2843,11,0)</f>
        <v>2.9607000000000001</v>
      </c>
      <c r="I27" s="66">
        <f t="shared" si="3"/>
        <v>13</v>
      </c>
      <c r="J27" s="65">
        <f>VLOOKUP($A27,'Return Data'!$B$7:$R$2843,12,0)</f>
        <v>7.4105999999999996</v>
      </c>
      <c r="K27" s="66">
        <f t="shared" si="8"/>
        <v>9</v>
      </c>
      <c r="L27" s="65">
        <f>VLOOKUP($A27,'Return Data'!$B$7:$R$2843,13,0)</f>
        <v>7.1417000000000002</v>
      </c>
      <c r="M27" s="66">
        <f t="shared" si="9"/>
        <v>11</v>
      </c>
      <c r="N27" s="65">
        <f>VLOOKUP($A27,'Return Data'!$B$7:$R$2843,17,0)</f>
        <v>9.6090999999999998</v>
      </c>
      <c r="O27" s="66">
        <f t="shared" si="10"/>
        <v>5</v>
      </c>
      <c r="P27" s="65">
        <f>VLOOKUP($A27,'Return Data'!$B$7:$R$2843,14,0)</f>
        <v>9.6414000000000009</v>
      </c>
      <c r="Q27" s="66">
        <f t="shared" si="11"/>
        <v>3</v>
      </c>
      <c r="R27" s="65">
        <f>VLOOKUP($A27,'Return Data'!$B$7:$R$2843,16,0)</f>
        <v>9.3695000000000004</v>
      </c>
      <c r="S27" s="67">
        <f t="shared" si="0"/>
        <v>2</v>
      </c>
    </row>
    <row r="28" spans="1:19" x14ac:dyDescent="0.3">
      <c r="A28" s="82" t="s">
        <v>1123</v>
      </c>
      <c r="B28" s="64">
        <f>VLOOKUP($A28,'Return Data'!$B$7:$R$2843,3,0)</f>
        <v>44344</v>
      </c>
      <c r="C28" s="65">
        <f>VLOOKUP($A28,'Return Data'!$B$7:$R$2843,4,0)</f>
        <v>45.7682</v>
      </c>
      <c r="D28" s="65">
        <f>VLOOKUP($A28,'Return Data'!$B$7:$R$2843,9,0)</f>
        <v>6.8651</v>
      </c>
      <c r="E28" s="66">
        <f t="shared" si="1"/>
        <v>24</v>
      </c>
      <c r="F28" s="65">
        <f>VLOOKUP($A28,'Return Data'!$B$7:$R$2843,10,0)</f>
        <v>8.6089000000000002</v>
      </c>
      <c r="G28" s="66">
        <f t="shared" si="2"/>
        <v>21</v>
      </c>
      <c r="H28" s="65">
        <f>VLOOKUP($A28,'Return Data'!$B$7:$R$2843,11,0)</f>
        <v>2.0392000000000001</v>
      </c>
      <c r="I28" s="66">
        <f t="shared" si="3"/>
        <v>17</v>
      </c>
      <c r="J28" s="65">
        <f>VLOOKUP($A28,'Return Data'!$B$7:$R$2843,12,0)</f>
        <v>5.3742000000000001</v>
      </c>
      <c r="K28" s="66">
        <f t="shared" si="8"/>
        <v>19</v>
      </c>
      <c r="L28" s="65">
        <f>VLOOKUP($A28,'Return Data'!$B$7:$R$2843,13,0)</f>
        <v>4.5389999999999997</v>
      </c>
      <c r="M28" s="66">
        <f t="shared" si="9"/>
        <v>18</v>
      </c>
      <c r="N28" s="65">
        <f>VLOOKUP($A28,'Return Data'!$B$7:$R$2843,17,0)</f>
        <v>8.2505000000000006</v>
      </c>
      <c r="O28" s="66">
        <f t="shared" si="10"/>
        <v>13</v>
      </c>
      <c r="P28" s="65">
        <f>VLOOKUP($A28,'Return Data'!$B$7:$R$2843,14,0)</f>
        <v>8.4367000000000001</v>
      </c>
      <c r="Q28" s="66">
        <f t="shared" si="11"/>
        <v>12</v>
      </c>
      <c r="R28" s="65">
        <f>VLOOKUP($A28,'Return Data'!$B$7:$R$2843,16,0)</f>
        <v>8.4730000000000008</v>
      </c>
      <c r="S28" s="67">
        <f t="shared" si="0"/>
        <v>8</v>
      </c>
    </row>
    <row r="29" spans="1:19" x14ac:dyDescent="0.3">
      <c r="A29" s="82" t="s">
        <v>1124</v>
      </c>
      <c r="B29" s="64">
        <f>VLOOKUP($A29,'Return Data'!$B$7:$R$2843,3,0)</f>
        <v>44344</v>
      </c>
      <c r="C29" s="65">
        <f>VLOOKUP($A29,'Return Data'!$B$7:$R$2843,4,0)</f>
        <v>47.042900000000003</v>
      </c>
      <c r="D29" s="65">
        <f>VLOOKUP($A29,'Return Data'!$B$7:$R$2843,9,0)</f>
        <v>7.9135</v>
      </c>
      <c r="E29" s="66">
        <f t="shared" si="1"/>
        <v>15</v>
      </c>
      <c r="F29" s="65">
        <f>VLOOKUP($A29,'Return Data'!$B$7:$R$2843,10,0)</f>
        <v>7.6186999999999996</v>
      </c>
      <c r="G29" s="66">
        <f t="shared" si="2"/>
        <v>26</v>
      </c>
      <c r="H29" s="65">
        <f>VLOOKUP($A29,'Return Data'!$B$7:$R$2843,11,0)</f>
        <v>1.8257000000000001</v>
      </c>
      <c r="I29" s="66">
        <f t="shared" si="3"/>
        <v>19</v>
      </c>
      <c r="J29" s="65">
        <f>VLOOKUP($A29,'Return Data'!$B$7:$R$2843,12,0)</f>
        <v>5.4459999999999997</v>
      </c>
      <c r="K29" s="66">
        <f t="shared" si="8"/>
        <v>18</v>
      </c>
      <c r="L29" s="65">
        <f>VLOOKUP($A29,'Return Data'!$B$7:$R$2843,13,0)</f>
        <v>4.8410000000000002</v>
      </c>
      <c r="M29" s="66">
        <f t="shared" si="9"/>
        <v>16</v>
      </c>
      <c r="N29" s="65">
        <f>VLOOKUP($A29,'Return Data'!$B$7:$R$2843,17,0)</f>
        <v>7.4336000000000002</v>
      </c>
      <c r="O29" s="66">
        <f t="shared" si="10"/>
        <v>18</v>
      </c>
      <c r="P29" s="65">
        <f>VLOOKUP($A29,'Return Data'!$B$7:$R$2843,14,0)</f>
        <v>7.5002000000000004</v>
      </c>
      <c r="Q29" s="66">
        <f t="shared" si="11"/>
        <v>17</v>
      </c>
      <c r="R29" s="65">
        <f>VLOOKUP($A29,'Return Data'!$B$7:$R$2843,16,0)</f>
        <v>7.7584</v>
      </c>
      <c r="S29" s="67">
        <f t="shared" si="0"/>
        <v>19</v>
      </c>
    </row>
    <row r="30" spans="1:19" x14ac:dyDescent="0.3">
      <c r="A30" s="82" t="s">
        <v>1126</v>
      </c>
      <c r="B30" s="64">
        <f>VLOOKUP($A30,'Return Data'!$B$7:$R$2843,3,0)</f>
        <v>44344</v>
      </c>
      <c r="C30" s="65">
        <f>VLOOKUP($A30,'Return Data'!$B$7:$R$2843,4,0)</f>
        <v>34.746400000000001</v>
      </c>
      <c r="D30" s="65">
        <f>VLOOKUP($A30,'Return Data'!$B$7:$R$2843,9,0)</f>
        <v>8.0610999999999997</v>
      </c>
      <c r="E30" s="66">
        <f t="shared" si="1"/>
        <v>13</v>
      </c>
      <c r="F30" s="65">
        <f>VLOOKUP($A30,'Return Data'!$B$7:$R$2843,10,0)</f>
        <v>9.6448999999999998</v>
      </c>
      <c r="G30" s="66">
        <f t="shared" si="2"/>
        <v>15</v>
      </c>
      <c r="H30" s="65">
        <f>VLOOKUP($A30,'Return Data'!$B$7:$R$2843,11,0)</f>
        <v>0.45350000000000001</v>
      </c>
      <c r="I30" s="66">
        <f t="shared" si="3"/>
        <v>28</v>
      </c>
      <c r="J30" s="65">
        <f>VLOOKUP($A30,'Return Data'!$B$7:$R$2843,12,0)</f>
        <v>4.8227000000000002</v>
      </c>
      <c r="K30" s="66">
        <f t="shared" si="8"/>
        <v>24</v>
      </c>
      <c r="L30" s="65">
        <f>VLOOKUP($A30,'Return Data'!$B$7:$R$2843,13,0)</f>
        <v>3.1907999999999999</v>
      </c>
      <c r="M30" s="66">
        <f t="shared" si="9"/>
        <v>27</v>
      </c>
      <c r="N30" s="65">
        <f>VLOOKUP($A30,'Return Data'!$B$7:$R$2843,17,0)</f>
        <v>7.2455999999999996</v>
      </c>
      <c r="O30" s="66">
        <f t="shared" si="10"/>
        <v>19</v>
      </c>
      <c r="P30" s="65">
        <f>VLOOKUP($A30,'Return Data'!$B$7:$R$2843,14,0)</f>
        <v>8.1684000000000001</v>
      </c>
      <c r="Q30" s="66">
        <f t="shared" si="11"/>
        <v>14</v>
      </c>
      <c r="R30" s="65">
        <f>VLOOKUP($A30,'Return Data'!$B$7:$R$2843,16,0)</f>
        <v>6.9733000000000001</v>
      </c>
      <c r="S30" s="67">
        <f t="shared" si="0"/>
        <v>25</v>
      </c>
    </row>
    <row r="31" spans="1:19" x14ac:dyDescent="0.3">
      <c r="A31" s="82" t="s">
        <v>1128</v>
      </c>
      <c r="B31" s="64">
        <f>VLOOKUP($A31,'Return Data'!$B$7:$R$2843,3,0)</f>
        <v>44344</v>
      </c>
      <c r="C31" s="65">
        <f>VLOOKUP($A31,'Return Data'!$B$7:$R$2843,4,0)</f>
        <v>31.2788</v>
      </c>
      <c r="D31" s="65">
        <f>VLOOKUP($A31,'Return Data'!$B$7:$R$2843,9,0)</f>
        <v>7.0026999999999999</v>
      </c>
      <c r="E31" s="66">
        <f t="shared" si="1"/>
        <v>21</v>
      </c>
      <c r="F31" s="65">
        <f>VLOOKUP($A31,'Return Data'!$B$7:$R$2843,10,0)</f>
        <v>10.410500000000001</v>
      </c>
      <c r="G31" s="66">
        <f t="shared" si="2"/>
        <v>10</v>
      </c>
      <c r="H31" s="65">
        <f>VLOOKUP($A31,'Return Data'!$B$7:$R$2843,11,0)</f>
        <v>2.3835999999999999</v>
      </c>
      <c r="I31" s="66">
        <f t="shared" si="3"/>
        <v>14</v>
      </c>
      <c r="J31" s="65">
        <f>VLOOKUP($A31,'Return Data'!$B$7:$R$2843,12,0)</f>
        <v>6.3095999999999997</v>
      </c>
      <c r="K31" s="66">
        <f t="shared" si="8"/>
        <v>12</v>
      </c>
      <c r="L31" s="65">
        <f>VLOOKUP($A31,'Return Data'!$B$7:$R$2843,13,0)</f>
        <v>6.7754000000000003</v>
      </c>
      <c r="M31" s="66">
        <f t="shared" si="9"/>
        <v>12</v>
      </c>
      <c r="N31" s="65">
        <f>VLOOKUP($A31,'Return Data'!$B$7:$R$2843,17,0)</f>
        <v>9.3610000000000007</v>
      </c>
      <c r="O31" s="66">
        <f t="shared" si="10"/>
        <v>6</v>
      </c>
      <c r="P31" s="65">
        <f>VLOOKUP($A31,'Return Data'!$B$7:$R$2843,14,0)</f>
        <v>9.2331000000000003</v>
      </c>
      <c r="Q31" s="66">
        <f t="shared" si="11"/>
        <v>7</v>
      </c>
      <c r="R31" s="65">
        <f>VLOOKUP($A31,'Return Data'!$B$7:$R$2843,16,0)</f>
        <v>9.3305000000000007</v>
      </c>
      <c r="S31" s="67">
        <f t="shared" si="0"/>
        <v>3</v>
      </c>
    </row>
    <row r="32" spans="1:19" x14ac:dyDescent="0.3">
      <c r="A32" s="82" t="s">
        <v>1131</v>
      </c>
      <c r="B32" s="64">
        <f>VLOOKUP($A32,'Return Data'!$B$7:$R$2843,3,0)</f>
        <v>44344</v>
      </c>
      <c r="C32" s="65">
        <f>VLOOKUP($A32,'Return Data'!$B$7:$R$2843,4,0)</f>
        <v>53.663600000000002</v>
      </c>
      <c r="D32" s="65">
        <f>VLOOKUP($A32,'Return Data'!$B$7:$R$2843,9,0)</f>
        <v>7.1288</v>
      </c>
      <c r="E32" s="66">
        <f t="shared" si="1"/>
        <v>19</v>
      </c>
      <c r="F32" s="65">
        <f>VLOOKUP($A32,'Return Data'!$B$7:$R$2843,10,0)</f>
        <v>9.6347000000000005</v>
      </c>
      <c r="G32" s="66">
        <f t="shared" si="2"/>
        <v>16</v>
      </c>
      <c r="H32" s="65">
        <f>VLOOKUP($A32,'Return Data'!$B$7:$R$2843,11,0)</f>
        <v>0.6855</v>
      </c>
      <c r="I32" s="66">
        <f t="shared" si="3"/>
        <v>26</v>
      </c>
      <c r="J32" s="65">
        <f>VLOOKUP($A32,'Return Data'!$B$7:$R$2843,12,0)</f>
        <v>5.3704000000000001</v>
      </c>
      <c r="K32" s="66">
        <f t="shared" si="8"/>
        <v>20</v>
      </c>
      <c r="L32" s="65">
        <f>VLOOKUP($A32,'Return Data'!$B$7:$R$2843,13,0)</f>
        <v>3.8858999999999999</v>
      </c>
      <c r="M32" s="66">
        <f t="shared" si="9"/>
        <v>24</v>
      </c>
      <c r="N32" s="65">
        <f>VLOOKUP($A32,'Return Data'!$B$7:$R$2843,17,0)</f>
        <v>8.702</v>
      </c>
      <c r="O32" s="66">
        <f t="shared" si="10"/>
        <v>9</v>
      </c>
      <c r="P32" s="65">
        <f>VLOOKUP($A32,'Return Data'!$B$7:$R$2843,14,0)</f>
        <v>9.3323999999999998</v>
      </c>
      <c r="Q32" s="66">
        <f t="shared" si="11"/>
        <v>5</v>
      </c>
      <c r="R32" s="65">
        <f>VLOOKUP($A32,'Return Data'!$B$7:$R$2843,16,0)</f>
        <v>8.3772000000000002</v>
      </c>
      <c r="S32" s="67">
        <f t="shared" si="0"/>
        <v>9</v>
      </c>
    </row>
    <row r="33" spans="1:19" x14ac:dyDescent="0.3">
      <c r="A33" s="82" t="s">
        <v>1132</v>
      </c>
      <c r="B33" s="64">
        <f>VLOOKUP($A33,'Return Data'!$B$7:$R$2843,3,0)</f>
        <v>44344</v>
      </c>
      <c r="C33" s="65">
        <f>VLOOKUP($A33,'Return Data'!$B$7:$R$2843,4,0)</f>
        <v>50.080199999999998</v>
      </c>
      <c r="D33" s="65">
        <f>VLOOKUP($A33,'Return Data'!$B$7:$R$2843,9,0)</f>
        <v>3.726</v>
      </c>
      <c r="E33" s="66">
        <f t="shared" si="1"/>
        <v>32</v>
      </c>
      <c r="F33" s="65">
        <f>VLOOKUP($A33,'Return Data'!$B$7:$R$2843,10,0)</f>
        <v>6.0148000000000001</v>
      </c>
      <c r="G33" s="66">
        <f t="shared" si="2"/>
        <v>33</v>
      </c>
      <c r="H33" s="65">
        <f>VLOOKUP($A33,'Return Data'!$B$7:$R$2843,11,0)</f>
        <v>-4.2000000000000003E-2</v>
      </c>
      <c r="I33" s="66">
        <f t="shared" si="3"/>
        <v>30</v>
      </c>
      <c r="J33" s="65">
        <f>VLOOKUP($A33,'Return Data'!$B$7:$R$2843,12,0)</f>
        <v>3.2010999999999998</v>
      </c>
      <c r="K33" s="66">
        <f t="shared" si="8"/>
        <v>30</v>
      </c>
      <c r="L33" s="65">
        <f>VLOOKUP($A33,'Return Data'!$B$7:$R$2843,13,0)</f>
        <v>3.9788999999999999</v>
      </c>
      <c r="M33" s="66">
        <f t="shared" si="9"/>
        <v>23</v>
      </c>
      <c r="N33" s="65">
        <f>VLOOKUP($A33,'Return Data'!$B$7:$R$2843,17,0)</f>
        <v>-0.3967</v>
      </c>
      <c r="O33" s="66">
        <f t="shared" si="10"/>
        <v>28</v>
      </c>
      <c r="P33" s="65">
        <f>VLOOKUP($A33,'Return Data'!$B$7:$R$2843,14,0)</f>
        <v>2.0964999999999998</v>
      </c>
      <c r="Q33" s="66">
        <f t="shared" si="11"/>
        <v>27</v>
      </c>
      <c r="R33" s="65">
        <f>VLOOKUP($A33,'Return Data'!$B$7:$R$2843,16,0)</f>
        <v>6.3079999999999998</v>
      </c>
      <c r="S33" s="67">
        <f t="shared" si="0"/>
        <v>26</v>
      </c>
    </row>
    <row r="34" spans="1:19" x14ac:dyDescent="0.3">
      <c r="A34" s="82" t="s">
        <v>1135</v>
      </c>
      <c r="B34" s="64">
        <f>VLOOKUP($A34,'Return Data'!$B$7:$R$2843,3,0)</f>
        <v>44344</v>
      </c>
      <c r="C34" s="65">
        <f>VLOOKUP($A34,'Return Data'!$B$7:$R$2843,4,0)</f>
        <v>60.981699999999996</v>
      </c>
      <c r="D34" s="65">
        <f>VLOOKUP($A34,'Return Data'!$B$7:$R$2843,9,0)</f>
        <v>7.2998000000000003</v>
      </c>
      <c r="E34" s="66">
        <f t="shared" si="1"/>
        <v>17</v>
      </c>
      <c r="F34" s="65">
        <f>VLOOKUP($A34,'Return Data'!$B$7:$R$2843,10,0)</f>
        <v>7.2937000000000003</v>
      </c>
      <c r="G34" s="66">
        <f t="shared" si="2"/>
        <v>30</v>
      </c>
      <c r="H34" s="65">
        <f>VLOOKUP($A34,'Return Data'!$B$7:$R$2843,11,0)</f>
        <v>1.2202</v>
      </c>
      <c r="I34" s="66">
        <f t="shared" si="3"/>
        <v>23</v>
      </c>
      <c r="J34" s="65">
        <f>VLOOKUP($A34,'Return Data'!$B$7:$R$2843,12,0)</f>
        <v>6.0495000000000001</v>
      </c>
      <c r="K34" s="66">
        <f t="shared" si="8"/>
        <v>13</v>
      </c>
      <c r="L34" s="65">
        <f>VLOOKUP($A34,'Return Data'!$B$7:$R$2843,13,0)</f>
        <v>4.7618999999999998</v>
      </c>
      <c r="M34" s="66">
        <f t="shared" si="9"/>
        <v>17</v>
      </c>
      <c r="N34" s="65">
        <f>VLOOKUP($A34,'Return Data'!$B$7:$R$2843,17,0)</f>
        <v>8.7279</v>
      </c>
      <c r="O34" s="66">
        <f t="shared" si="10"/>
        <v>8</v>
      </c>
      <c r="P34" s="65">
        <f>VLOOKUP($A34,'Return Data'!$B$7:$R$2843,14,0)</f>
        <v>8.8123000000000005</v>
      </c>
      <c r="Q34" s="66">
        <f t="shared" si="11"/>
        <v>8</v>
      </c>
      <c r="R34" s="65">
        <f>VLOOKUP($A34,'Return Data'!$B$7:$R$2843,16,0)</f>
        <v>8.7642000000000007</v>
      </c>
      <c r="S34" s="67">
        <f t="shared" si="0"/>
        <v>5</v>
      </c>
    </row>
    <row r="35" spans="1:19" x14ac:dyDescent="0.3">
      <c r="A35" s="82" t="s">
        <v>1136</v>
      </c>
      <c r="B35" s="64">
        <f>VLOOKUP($A35,'Return Data'!$B$7:$R$2843,3,0)</f>
        <v>44344</v>
      </c>
      <c r="C35" s="65">
        <f>VLOOKUP($A35,'Return Data'!$B$7:$R$2843,4,0)</f>
        <v>57.407400000000003</v>
      </c>
      <c r="D35" s="65">
        <f>VLOOKUP($A35,'Return Data'!$B$7:$R$2843,9,0)</f>
        <v>6.1367000000000003</v>
      </c>
      <c r="E35" s="66">
        <f t="shared" si="1"/>
        <v>28</v>
      </c>
      <c r="F35" s="65">
        <f>VLOOKUP($A35,'Return Data'!$B$7:$R$2843,10,0)</f>
        <v>7.5273000000000003</v>
      </c>
      <c r="G35" s="66">
        <f t="shared" si="2"/>
        <v>28</v>
      </c>
      <c r="H35" s="65">
        <f>VLOOKUP($A35,'Return Data'!$B$7:$R$2843,11,0)</f>
        <v>1.4726999999999999</v>
      </c>
      <c r="I35" s="66">
        <f t="shared" si="3"/>
        <v>21</v>
      </c>
      <c r="J35" s="65">
        <f>VLOOKUP($A35,'Return Data'!$B$7:$R$2843,12,0)</f>
        <v>3.9861</v>
      </c>
      <c r="K35" s="66">
        <f t="shared" si="8"/>
        <v>29</v>
      </c>
      <c r="L35" s="65">
        <f>VLOOKUP($A35,'Return Data'!$B$7:$R$2843,13,0)</f>
        <v>3.4217</v>
      </c>
      <c r="M35" s="66">
        <f t="shared" si="9"/>
        <v>26</v>
      </c>
      <c r="N35" s="65">
        <f>VLOOKUP($A35,'Return Data'!$B$7:$R$2843,17,0)</f>
        <v>7.4505999999999997</v>
      </c>
      <c r="O35" s="66">
        <f t="shared" si="10"/>
        <v>17</v>
      </c>
      <c r="P35" s="65">
        <f>VLOOKUP($A35,'Return Data'!$B$7:$R$2843,14,0)</f>
        <v>7.9854000000000003</v>
      </c>
      <c r="Q35" s="66">
        <f t="shared" si="11"/>
        <v>16</v>
      </c>
      <c r="R35" s="65">
        <f>VLOOKUP($A35,'Return Data'!$B$7:$R$2843,16,0)</f>
        <v>8.1562999999999999</v>
      </c>
      <c r="S35" s="67">
        <f t="shared" si="0"/>
        <v>12</v>
      </c>
    </row>
    <row r="36" spans="1:19" x14ac:dyDescent="0.3">
      <c r="A36" s="82" t="s">
        <v>1138</v>
      </c>
      <c r="B36" s="64">
        <f>VLOOKUP($A36,'Return Data'!$B$7:$R$2843,3,0)</f>
        <v>44344</v>
      </c>
      <c r="C36" s="65">
        <f>VLOOKUP($A36,'Return Data'!$B$7:$R$2843,4,0)</f>
        <v>71.294600000000003</v>
      </c>
      <c r="D36" s="65">
        <f>VLOOKUP($A36,'Return Data'!$B$7:$R$2843,9,0)</f>
        <v>6.5419999999999998</v>
      </c>
      <c r="E36" s="66">
        <f t="shared" si="1"/>
        <v>26</v>
      </c>
      <c r="F36" s="65">
        <f>VLOOKUP($A36,'Return Data'!$B$7:$R$2843,10,0)</f>
        <v>10.870900000000001</v>
      </c>
      <c r="G36" s="66">
        <f t="shared" si="2"/>
        <v>6</v>
      </c>
      <c r="H36" s="65">
        <f>VLOOKUP($A36,'Return Data'!$B$7:$R$2843,11,0)</f>
        <v>0.52629999999999999</v>
      </c>
      <c r="I36" s="66">
        <f t="shared" si="3"/>
        <v>27</v>
      </c>
      <c r="J36" s="65">
        <f>VLOOKUP($A36,'Return Data'!$B$7:$R$2843,12,0)</f>
        <v>5.0113000000000003</v>
      </c>
      <c r="K36" s="66">
        <f t="shared" si="8"/>
        <v>22</v>
      </c>
      <c r="L36" s="65">
        <f>VLOOKUP($A36,'Return Data'!$B$7:$R$2843,13,0)</f>
        <v>3.8694000000000002</v>
      </c>
      <c r="M36" s="66">
        <f t="shared" si="9"/>
        <v>25</v>
      </c>
      <c r="N36" s="65">
        <f>VLOOKUP($A36,'Return Data'!$B$7:$R$2843,17,0)</f>
        <v>8.5305999999999997</v>
      </c>
      <c r="O36" s="66">
        <f t="shared" si="10"/>
        <v>12</v>
      </c>
      <c r="P36" s="65">
        <f>VLOOKUP($A36,'Return Data'!$B$7:$R$2843,14,0)</f>
        <v>9.2529000000000003</v>
      </c>
      <c r="Q36" s="66">
        <f t="shared" si="11"/>
        <v>6</v>
      </c>
      <c r="R36" s="65">
        <f>VLOOKUP($A36,'Return Data'!$B$7:$R$2843,16,0)</f>
        <v>8.7629999999999999</v>
      </c>
      <c r="S36" s="67">
        <f t="shared" si="0"/>
        <v>6</v>
      </c>
    </row>
    <row r="37" spans="1:19" x14ac:dyDescent="0.3">
      <c r="A37" s="82" t="s">
        <v>1141</v>
      </c>
      <c r="B37" s="64">
        <f>VLOOKUP($A37,'Return Data'!$B$7:$R$2843,3,0)</f>
        <v>44344</v>
      </c>
      <c r="C37" s="65">
        <f>VLOOKUP($A37,'Return Data'!$B$7:$R$2843,4,0)</f>
        <v>55.419699999999999</v>
      </c>
      <c r="D37" s="65">
        <f>VLOOKUP($A37,'Return Data'!$B$7:$R$2843,9,0)</f>
        <v>7.1104000000000003</v>
      </c>
      <c r="E37" s="66">
        <f t="shared" si="1"/>
        <v>20</v>
      </c>
      <c r="F37" s="65">
        <f>VLOOKUP($A37,'Return Data'!$B$7:$R$2843,10,0)</f>
        <v>7.9958999999999998</v>
      </c>
      <c r="G37" s="66">
        <f t="shared" si="2"/>
        <v>24</v>
      </c>
      <c r="H37" s="65">
        <f>VLOOKUP($A37,'Return Data'!$B$7:$R$2843,11,0)</f>
        <v>3.0015000000000001</v>
      </c>
      <c r="I37" s="66">
        <f t="shared" si="3"/>
        <v>12</v>
      </c>
      <c r="J37" s="65">
        <f>VLOOKUP($A37,'Return Data'!$B$7:$R$2843,12,0)</f>
        <v>7.2336</v>
      </c>
      <c r="K37" s="66">
        <f t="shared" si="8"/>
        <v>11</v>
      </c>
      <c r="L37" s="65">
        <f>VLOOKUP($A37,'Return Data'!$B$7:$R$2843,13,0)</f>
        <v>7.2662000000000004</v>
      </c>
      <c r="M37" s="66">
        <f t="shared" si="9"/>
        <v>10</v>
      </c>
      <c r="N37" s="65">
        <f>VLOOKUP($A37,'Return Data'!$B$7:$R$2843,17,0)</f>
        <v>10.131399999999999</v>
      </c>
      <c r="O37" s="66">
        <f t="shared" si="10"/>
        <v>1</v>
      </c>
      <c r="P37" s="65">
        <f>VLOOKUP($A37,'Return Data'!$B$7:$R$2843,14,0)</f>
        <v>9.5526999999999997</v>
      </c>
      <c r="Q37" s="66">
        <f t="shared" si="11"/>
        <v>4</v>
      </c>
      <c r="R37" s="65">
        <f>VLOOKUP($A37,'Return Data'!$B$7:$R$2843,16,0)</f>
        <v>7.8719000000000001</v>
      </c>
      <c r="S37" s="67">
        <f t="shared" si="0"/>
        <v>16</v>
      </c>
    </row>
    <row r="38" spans="1:19" x14ac:dyDescent="0.3">
      <c r="A38" s="82" t="s">
        <v>1143</v>
      </c>
      <c r="B38" s="64">
        <f>VLOOKUP($A38,'Return Data'!$B$7:$R$2843,3,0)</f>
        <v>44344</v>
      </c>
      <c r="C38" s="65">
        <f>VLOOKUP($A38,'Return Data'!$B$7:$R$2843,4,0)</f>
        <v>65.584100000000007</v>
      </c>
      <c r="D38" s="65">
        <f>VLOOKUP($A38,'Return Data'!$B$7:$R$2843,9,0)</f>
        <v>6.8654000000000002</v>
      </c>
      <c r="E38" s="66">
        <f t="shared" si="1"/>
        <v>23</v>
      </c>
      <c r="F38" s="65">
        <f>VLOOKUP($A38,'Return Data'!$B$7:$R$2843,10,0)</f>
        <v>9.9194999999999993</v>
      </c>
      <c r="G38" s="66">
        <f t="shared" si="2"/>
        <v>14</v>
      </c>
      <c r="H38" s="65">
        <f>VLOOKUP($A38,'Return Data'!$B$7:$R$2843,11,0)</f>
        <v>1.0895999999999999</v>
      </c>
      <c r="I38" s="66">
        <f t="shared" si="3"/>
        <v>24</v>
      </c>
      <c r="J38" s="65">
        <f>VLOOKUP($A38,'Return Data'!$B$7:$R$2843,12,0)</f>
        <v>5.6920000000000002</v>
      </c>
      <c r="K38" s="66">
        <f t="shared" si="8"/>
        <v>15</v>
      </c>
      <c r="L38" s="65">
        <f>VLOOKUP($A38,'Return Data'!$B$7:$R$2843,13,0)</f>
        <v>6.1921999999999997</v>
      </c>
      <c r="M38" s="66">
        <f t="shared" si="9"/>
        <v>13</v>
      </c>
      <c r="N38" s="65">
        <f>VLOOKUP($A38,'Return Data'!$B$7:$R$2843,17,0)</f>
        <v>8.6788000000000007</v>
      </c>
      <c r="O38" s="66">
        <f t="shared" si="10"/>
        <v>10</v>
      </c>
      <c r="P38" s="65">
        <f>VLOOKUP($A38,'Return Data'!$B$7:$R$2843,14,0)</f>
        <v>8.0648999999999997</v>
      </c>
      <c r="Q38" s="66">
        <f t="shared" si="11"/>
        <v>15</v>
      </c>
      <c r="R38" s="65">
        <f>VLOOKUP($A38,'Return Data'!$B$7:$R$2843,16,0)</f>
        <v>8.1170000000000009</v>
      </c>
      <c r="S38" s="67">
        <f t="shared" si="0"/>
        <v>13</v>
      </c>
    </row>
    <row r="39" spans="1:19" x14ac:dyDescent="0.3">
      <c r="A39" s="82" t="s">
        <v>1145</v>
      </c>
      <c r="B39" s="64">
        <f>VLOOKUP($A39,'Return Data'!$B$7:$R$2843,3,0)</f>
        <v>44344</v>
      </c>
      <c r="C39" s="65">
        <f>VLOOKUP($A39,'Return Data'!$B$7:$R$2843,4,0)</f>
        <v>1.6278999999999999</v>
      </c>
      <c r="D39" s="65">
        <f>VLOOKUP($A39,'Return Data'!$B$7:$R$2843,9,0)</f>
        <v>11.0867</v>
      </c>
      <c r="E39" s="66">
        <f t="shared" si="1"/>
        <v>5</v>
      </c>
      <c r="F39" s="65">
        <f>VLOOKUP($A39,'Return Data'!$B$7:$R$2843,10,0)</f>
        <v>11.3507</v>
      </c>
      <c r="G39" s="66">
        <f t="shared" si="2"/>
        <v>5</v>
      </c>
      <c r="H39" s="65">
        <f>VLOOKUP($A39,'Return Data'!$B$7:$R$2843,11,0)</f>
        <v>-40.826099999999997</v>
      </c>
      <c r="I39" s="66">
        <f t="shared" si="3"/>
        <v>32</v>
      </c>
      <c r="J39" s="65"/>
      <c r="K39" s="66"/>
      <c r="L39" s="65"/>
      <c r="M39" s="66"/>
      <c r="N39" s="65"/>
      <c r="O39" s="66"/>
      <c r="P39" s="65"/>
      <c r="Q39" s="66"/>
      <c r="R39" s="65">
        <f>VLOOKUP($A39,'Return Data'!$B$7:$R$2843,16,0)</f>
        <v>-11.837999999999999</v>
      </c>
      <c r="S39" s="67">
        <f t="shared" si="0"/>
        <v>31</v>
      </c>
    </row>
    <row r="40" spans="1:19" x14ac:dyDescent="0.3">
      <c r="A40" s="82" t="s">
        <v>1147</v>
      </c>
      <c r="B40" s="64">
        <f>VLOOKUP($A40,'Return Data'!$B$7:$R$2843,3,0)</f>
        <v>44344</v>
      </c>
      <c r="C40" s="65">
        <f>VLOOKUP($A40,'Return Data'!$B$7:$R$2843,4,0)</f>
        <v>50.8994</v>
      </c>
      <c r="D40" s="65">
        <f>VLOOKUP($A40,'Return Data'!$B$7:$R$2843,9,0)</f>
        <v>4.6020000000000003</v>
      </c>
      <c r="E40" s="66">
        <f t="shared" si="1"/>
        <v>31</v>
      </c>
      <c r="F40" s="65">
        <f>VLOOKUP($A40,'Return Data'!$B$7:$R$2843,10,0)</f>
        <v>6.1139000000000001</v>
      </c>
      <c r="G40" s="66">
        <f t="shared" si="2"/>
        <v>32</v>
      </c>
      <c r="H40" s="65">
        <f>VLOOKUP($A40,'Return Data'!$B$7:$R$2843,11,0)</f>
        <v>1.3374999999999999</v>
      </c>
      <c r="I40" s="66">
        <f t="shared" si="3"/>
        <v>22</v>
      </c>
      <c r="J40" s="65">
        <f>VLOOKUP($A40,'Return Data'!$B$7:$R$2843,12,0)</f>
        <v>4.4935999999999998</v>
      </c>
      <c r="K40" s="66">
        <f>RANK(J40,J$8:J$42,0)</f>
        <v>26</v>
      </c>
      <c r="L40" s="65">
        <f>VLOOKUP($A40,'Return Data'!$B$7:$R$2843,13,0)</f>
        <v>4.0827999999999998</v>
      </c>
      <c r="M40" s="66">
        <f>RANK(L40,L$8:L$42,0)</f>
        <v>21</v>
      </c>
      <c r="N40" s="65">
        <f>VLOOKUP($A40,'Return Data'!$B$7:$R$2843,17,0)</f>
        <v>-1.2381</v>
      </c>
      <c r="O40" s="66">
        <f>RANK(N40,N$8:N$42,0)</f>
        <v>29</v>
      </c>
      <c r="P40" s="65">
        <f>VLOOKUP($A40,'Return Data'!$B$7:$R$2843,14,0)</f>
        <v>-0.56210000000000004</v>
      </c>
      <c r="Q40" s="66">
        <f>RANK(P40,P$8:P$42,0)</f>
        <v>28</v>
      </c>
      <c r="R40" s="65">
        <f>VLOOKUP($A40,'Return Data'!$B$7:$R$2843,16,0)</f>
        <v>7.3440000000000003</v>
      </c>
      <c r="S40" s="67">
        <f t="shared" si="0"/>
        <v>24</v>
      </c>
    </row>
    <row r="41" spans="1:19" x14ac:dyDescent="0.3">
      <c r="A41" s="82" t="s">
        <v>1008</v>
      </c>
      <c r="B41" s="64">
        <f>VLOOKUP($A41,'Return Data'!$B$7:$R$2843,3,0)</f>
        <v>44344</v>
      </c>
      <c r="C41" s="65">
        <f>VLOOKUP($A41,'Return Data'!$B$7:$R$2843,4,0)</f>
        <v>71.772400000000005</v>
      </c>
      <c r="D41" s="65">
        <f>VLOOKUP($A41,'Return Data'!$B$7:$R$2843,9,0)</f>
        <v>8.3187999999999995</v>
      </c>
      <c r="E41" s="66">
        <f t="shared" si="1"/>
        <v>12</v>
      </c>
      <c r="F41" s="65">
        <f>VLOOKUP($A41,'Return Data'!$B$7:$R$2843,10,0)</f>
        <v>12.543699999999999</v>
      </c>
      <c r="G41" s="66">
        <f t="shared" si="2"/>
        <v>3</v>
      </c>
      <c r="H41" s="65">
        <f>VLOOKUP($A41,'Return Data'!$B$7:$R$2843,11,0)</f>
        <v>-0.37619999999999998</v>
      </c>
      <c r="I41" s="66">
        <f t="shared" si="3"/>
        <v>31</v>
      </c>
      <c r="J41" s="65">
        <f>VLOOKUP($A41,'Return Data'!$B$7:$R$2843,12,0)</f>
        <v>4.9142000000000001</v>
      </c>
      <c r="K41" s="66">
        <f>RANK(J41,J$8:J$42,0)</f>
        <v>23</v>
      </c>
      <c r="L41" s="65">
        <f>VLOOKUP($A41,'Return Data'!$B$7:$R$2843,13,0)</f>
        <v>2.8822000000000001</v>
      </c>
      <c r="M41" s="66">
        <f>RANK(L41,L$8:L$42,0)</f>
        <v>28</v>
      </c>
      <c r="N41" s="65">
        <f>VLOOKUP($A41,'Return Data'!$B$7:$R$2843,17,0)</f>
        <v>8.8835999999999995</v>
      </c>
      <c r="O41" s="66">
        <f>RANK(N41,N$8:N$42,0)</f>
        <v>7</v>
      </c>
      <c r="P41" s="65">
        <f>VLOOKUP($A41,'Return Data'!$B$7:$R$2843,14,0)</f>
        <v>9.7201000000000004</v>
      </c>
      <c r="Q41" s="66">
        <f>RANK(P41,P$8:P$42,0)</f>
        <v>1</v>
      </c>
      <c r="R41" s="65">
        <f>VLOOKUP($A41,'Return Data'!$B$7:$R$2843,16,0)</f>
        <v>8.9872999999999994</v>
      </c>
      <c r="S41" s="67">
        <f t="shared" si="0"/>
        <v>4</v>
      </c>
    </row>
    <row r="42" spans="1:19" x14ac:dyDescent="0.3">
      <c r="A42" s="82" t="s">
        <v>1010</v>
      </c>
      <c r="B42" s="64">
        <f>VLOOKUP($A42,'Return Data'!$B$7:$R$2843,3,0)</f>
        <v>44344</v>
      </c>
      <c r="C42" s="65">
        <f>VLOOKUP($A42,'Return Data'!$B$7:$R$2843,4,0)</f>
        <v>13.826599999999999</v>
      </c>
      <c r="D42" s="65">
        <f>VLOOKUP($A42,'Return Data'!$B$7:$R$2843,9,0)</f>
        <v>8.7999999999999995E-2</v>
      </c>
      <c r="E42" s="66">
        <f t="shared" si="1"/>
        <v>33</v>
      </c>
      <c r="F42" s="65">
        <f>VLOOKUP($A42,'Return Data'!$B$7:$R$2843,10,0)</f>
        <v>8.6262000000000008</v>
      </c>
      <c r="G42" s="66">
        <f t="shared" si="2"/>
        <v>20</v>
      </c>
      <c r="H42" s="65">
        <f>VLOOKUP($A42,'Return Data'!$B$7:$R$2843,11,0)</f>
        <v>1.0527</v>
      </c>
      <c r="I42" s="66">
        <f t="shared" si="3"/>
        <v>25</v>
      </c>
      <c r="J42" s="65">
        <f>VLOOKUP($A42,'Return Data'!$B$7:$R$2843,12,0)</f>
        <v>4.7793999999999999</v>
      </c>
      <c r="K42" s="66">
        <f>RANK(J42,J$8:J$42,0)</f>
        <v>25</v>
      </c>
      <c r="L42" s="65">
        <f>VLOOKUP($A42,'Return Data'!$B$7:$R$2843,13,0)</f>
        <v>3.9954000000000001</v>
      </c>
      <c r="M42" s="66">
        <f>RANK(L42,L$8:L$42,0)</f>
        <v>22</v>
      </c>
      <c r="N42" s="65">
        <f>VLOOKUP($A42,'Return Data'!$B$7:$R$2843,17,0)</f>
        <v>9.9368999999999996</v>
      </c>
      <c r="O42" s="66">
        <f>RANK(N42,N$8:N$42,0)</f>
        <v>3</v>
      </c>
      <c r="P42" s="65"/>
      <c r="Q42" s="66"/>
      <c r="R42" s="65">
        <f>VLOOKUP($A42,'Return Data'!$B$7:$R$2843,16,0)</f>
        <v>11.8385</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7.8549382352941199</v>
      </c>
      <c r="E44" s="88"/>
      <c r="F44" s="89">
        <f>AVERAGE(F8:F42)</f>
        <v>9.3289852941176488</v>
      </c>
      <c r="G44" s="88"/>
      <c r="H44" s="89">
        <f>AVERAGE(H8:H42)</f>
        <v>-0.74847352941176426</v>
      </c>
      <c r="I44" s="88"/>
      <c r="J44" s="89">
        <f>AVERAGE(J8:J42)</f>
        <v>6.3953741935483857</v>
      </c>
      <c r="K44" s="88"/>
      <c r="L44" s="89">
        <f>AVERAGE(L8:L42)</f>
        <v>6.00931935483871</v>
      </c>
      <c r="M44" s="88"/>
      <c r="N44" s="89">
        <f>AVERAGE(N8:N42)</f>
        <v>5.944113333333334</v>
      </c>
      <c r="O44" s="88"/>
      <c r="P44" s="89">
        <f>AVERAGE(P8:P42)</f>
        <v>6.3991827586206895</v>
      </c>
      <c r="Q44" s="88"/>
      <c r="R44" s="89">
        <f>AVERAGE(R8:R42)</f>
        <v>4.3920542857142868</v>
      </c>
      <c r="S44" s="90"/>
    </row>
    <row r="45" spans="1:19" x14ac:dyDescent="0.3">
      <c r="A45" s="87" t="s">
        <v>28</v>
      </c>
      <c r="B45" s="88"/>
      <c r="C45" s="88"/>
      <c r="D45" s="89">
        <f>MIN(D8:D42)</f>
        <v>0</v>
      </c>
      <c r="E45" s="88"/>
      <c r="F45" s="89">
        <f>MIN(F8:F42)</f>
        <v>0</v>
      </c>
      <c r="G45" s="88"/>
      <c r="H45" s="89">
        <f>MIN(H8:H42)</f>
        <v>-41.687199999999997</v>
      </c>
      <c r="I45" s="88"/>
      <c r="J45" s="89">
        <f>MIN(J8:J42)</f>
        <v>0</v>
      </c>
      <c r="K45" s="88"/>
      <c r="L45" s="89">
        <f>MIN(L8:L42)</f>
        <v>0</v>
      </c>
      <c r="M45" s="88"/>
      <c r="N45" s="89">
        <f>MIN(N8:N42)</f>
        <v>-13.2705</v>
      </c>
      <c r="O45" s="88"/>
      <c r="P45" s="89">
        <f>MIN(P8:P42)</f>
        <v>-8.1141000000000005</v>
      </c>
      <c r="Q45" s="88"/>
      <c r="R45" s="89">
        <f>MIN(R8:R42)</f>
        <v>-23.201699999999999</v>
      </c>
      <c r="S45" s="90"/>
    </row>
    <row r="46" spans="1:19" ht="15" thickBot="1" x14ac:dyDescent="0.35">
      <c r="A46" s="91" t="s">
        <v>29</v>
      </c>
      <c r="B46" s="92"/>
      <c r="C46" s="92"/>
      <c r="D46" s="93">
        <f>MAX(D8:D42)</f>
        <v>16.245000000000001</v>
      </c>
      <c r="E46" s="92"/>
      <c r="F46" s="93">
        <f>MAX(F8:F42)</f>
        <v>21.9239</v>
      </c>
      <c r="G46" s="92"/>
      <c r="H46" s="93">
        <f>MAX(H8:H42)</f>
        <v>19.4056</v>
      </c>
      <c r="I46" s="92"/>
      <c r="J46" s="93">
        <f>MAX(J8:J42)</f>
        <v>15.315799999999999</v>
      </c>
      <c r="K46" s="92"/>
      <c r="L46" s="93">
        <f>MAX(L8:L42)</f>
        <v>16.297799999999999</v>
      </c>
      <c r="M46" s="92"/>
      <c r="N46" s="93">
        <f>MAX(N8:N42)</f>
        <v>10.131399999999999</v>
      </c>
      <c r="O46" s="92"/>
      <c r="P46" s="93">
        <f>MAX(P8:P42)</f>
        <v>9.7201000000000004</v>
      </c>
      <c r="Q46" s="92"/>
      <c r="R46" s="93">
        <f>MAX(R8:R42)</f>
        <v>11.8385</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44344</v>
      </c>
      <c r="C8" s="65">
        <f>VLOOKUP($A8,'Return Data'!$B$7:$R$2843,4,0)</f>
        <v>318.02</v>
      </c>
      <c r="D8" s="65">
        <f>VLOOKUP($A8,'Return Data'!$B$7:$R$2843,10,0)</f>
        <v>5.8091999999999997</v>
      </c>
      <c r="E8" s="66">
        <f t="shared" ref="E8:E36" si="0">RANK(D8,D$8:D$36,0)</f>
        <v>15</v>
      </c>
      <c r="F8" s="65">
        <f>VLOOKUP($A8,'Return Data'!$B$7:$R$2843,11,0)</f>
        <v>20.443899999999999</v>
      </c>
      <c r="G8" s="66">
        <f t="shared" ref="G8:G36" si="1">RANK(F8,F$8:F$36,0)</f>
        <v>9</v>
      </c>
      <c r="H8" s="65">
        <f>VLOOKUP($A8,'Return Data'!$B$7:$R$2843,12,0)</f>
        <v>32.829300000000003</v>
      </c>
      <c r="I8" s="66">
        <f t="shared" ref="I8:I36" si="2">RANK(H8,H$8:H$36,0)</f>
        <v>11</v>
      </c>
      <c r="J8" s="65">
        <f>VLOOKUP($A8,'Return Data'!$B$7:$R$2843,13,0)</f>
        <v>63.506399999999999</v>
      </c>
      <c r="K8" s="66">
        <f t="shared" ref="K8:K36" si="3">RANK(J8,J$8:J$36,0)</f>
        <v>8</v>
      </c>
      <c r="L8" s="65">
        <f>VLOOKUP($A8,'Return Data'!$B$7:$R$2843,17,0)</f>
        <v>13.9206</v>
      </c>
      <c r="M8" s="66">
        <f t="shared" ref="M8:M36" si="4">RANK(L8,L$8:L$36,0)</f>
        <v>23</v>
      </c>
      <c r="N8" s="65">
        <f>VLOOKUP($A8,'Return Data'!$B$7:$R$2843,14,0)</f>
        <v>11.669</v>
      </c>
      <c r="O8" s="66">
        <f t="shared" ref="O8:O26" si="5">RANK(N8,N$8:N$36,0)</f>
        <v>22</v>
      </c>
      <c r="P8" s="65">
        <f>VLOOKUP($A8,'Return Data'!$B$7:$R$2843,15,0)</f>
        <v>13.3985</v>
      </c>
      <c r="Q8" s="66">
        <f t="shared" ref="Q8:Q26" si="6">RANK(P8,P$8:P$36,0)</f>
        <v>21</v>
      </c>
      <c r="R8" s="65">
        <f>VLOOKUP($A8,'Return Data'!$B$7:$R$2843,16,0)</f>
        <v>14.7186</v>
      </c>
      <c r="S8" s="67">
        <f t="shared" ref="S8:S36" si="7">RANK(R8,R$8:R$36,0)</f>
        <v>13</v>
      </c>
    </row>
    <row r="9" spans="1:20" x14ac:dyDescent="0.3">
      <c r="A9" s="63" t="s">
        <v>952</v>
      </c>
      <c r="B9" s="64">
        <f>VLOOKUP($A9,'Return Data'!$B$7:$R$2843,3,0)</f>
        <v>44344</v>
      </c>
      <c r="C9" s="65">
        <f>VLOOKUP($A9,'Return Data'!$B$7:$R$2843,4,0)</f>
        <v>44.73</v>
      </c>
      <c r="D9" s="65">
        <f>VLOOKUP($A9,'Return Data'!$B$7:$R$2843,10,0)</f>
        <v>6.2469999999999999</v>
      </c>
      <c r="E9" s="66">
        <f t="shared" si="0"/>
        <v>12</v>
      </c>
      <c r="F9" s="65">
        <f>VLOOKUP($A9,'Return Data'!$B$7:$R$2843,11,0)</f>
        <v>15.075900000000001</v>
      </c>
      <c r="G9" s="66">
        <f t="shared" si="1"/>
        <v>27</v>
      </c>
      <c r="H9" s="65">
        <f>VLOOKUP($A9,'Return Data'!$B$7:$R$2843,12,0)</f>
        <v>30.104700000000001</v>
      </c>
      <c r="I9" s="66">
        <f t="shared" si="2"/>
        <v>22</v>
      </c>
      <c r="J9" s="65">
        <f>VLOOKUP($A9,'Return Data'!$B$7:$R$2843,13,0)</f>
        <v>52.194600000000001</v>
      </c>
      <c r="K9" s="66">
        <f t="shared" si="3"/>
        <v>28</v>
      </c>
      <c r="L9" s="65">
        <f>VLOOKUP($A9,'Return Data'!$B$7:$R$2843,17,0)</f>
        <v>18.4983</v>
      </c>
      <c r="M9" s="66">
        <f t="shared" si="4"/>
        <v>3</v>
      </c>
      <c r="N9" s="65">
        <f>VLOOKUP($A9,'Return Data'!$B$7:$R$2843,14,0)</f>
        <v>16.482700000000001</v>
      </c>
      <c r="O9" s="66">
        <f t="shared" si="5"/>
        <v>2</v>
      </c>
      <c r="P9" s="65">
        <f>VLOOKUP($A9,'Return Data'!$B$7:$R$2843,15,0)</f>
        <v>17.445699999999999</v>
      </c>
      <c r="Q9" s="66">
        <f t="shared" si="6"/>
        <v>2</v>
      </c>
      <c r="R9" s="65">
        <f>VLOOKUP($A9,'Return Data'!$B$7:$R$2843,16,0)</f>
        <v>16.732099999999999</v>
      </c>
      <c r="S9" s="67">
        <f t="shared" si="7"/>
        <v>3</v>
      </c>
    </row>
    <row r="10" spans="1:20" x14ac:dyDescent="0.3">
      <c r="A10" s="63" t="s">
        <v>955</v>
      </c>
      <c r="B10" s="64">
        <f>VLOOKUP($A10,'Return Data'!$B$7:$R$2843,3,0)</f>
        <v>44344</v>
      </c>
      <c r="C10" s="65">
        <f>VLOOKUP($A10,'Return Data'!$B$7:$R$2843,4,0)</f>
        <v>20.66</v>
      </c>
      <c r="D10" s="65">
        <f>VLOOKUP($A10,'Return Data'!$B$7:$R$2843,10,0)</f>
        <v>5.0330000000000004</v>
      </c>
      <c r="E10" s="66">
        <f t="shared" si="0"/>
        <v>25</v>
      </c>
      <c r="F10" s="65">
        <f>VLOOKUP($A10,'Return Data'!$B$7:$R$2843,11,0)</f>
        <v>19.0778</v>
      </c>
      <c r="G10" s="66">
        <f t="shared" si="1"/>
        <v>18</v>
      </c>
      <c r="H10" s="65">
        <f>VLOOKUP($A10,'Return Data'!$B$7:$R$2843,12,0)</f>
        <v>30.759499999999999</v>
      </c>
      <c r="I10" s="66">
        <f t="shared" si="2"/>
        <v>20</v>
      </c>
      <c r="J10" s="65">
        <f>VLOOKUP($A10,'Return Data'!$B$7:$R$2843,13,0)</f>
        <v>56.990900000000003</v>
      </c>
      <c r="K10" s="66">
        <f t="shared" si="3"/>
        <v>21</v>
      </c>
      <c r="L10" s="65">
        <f>VLOOKUP($A10,'Return Data'!$B$7:$R$2843,17,0)</f>
        <v>15.0587</v>
      </c>
      <c r="M10" s="66">
        <f t="shared" si="4"/>
        <v>17</v>
      </c>
      <c r="N10" s="65">
        <f>VLOOKUP($A10,'Return Data'!$B$7:$R$2843,14,0)</f>
        <v>13.220700000000001</v>
      </c>
      <c r="O10" s="66">
        <f t="shared" si="5"/>
        <v>12</v>
      </c>
      <c r="P10" s="65">
        <f>VLOOKUP($A10,'Return Data'!$B$7:$R$2843,15,0)</f>
        <v>14.1974</v>
      </c>
      <c r="Q10" s="66">
        <f t="shared" si="6"/>
        <v>13</v>
      </c>
      <c r="R10" s="65">
        <f>VLOOKUP($A10,'Return Data'!$B$7:$R$2843,16,0)</f>
        <v>11.961600000000001</v>
      </c>
      <c r="S10" s="67">
        <f t="shared" si="7"/>
        <v>26</v>
      </c>
    </row>
    <row r="11" spans="1:20" x14ac:dyDescent="0.3">
      <c r="A11" s="63" t="s">
        <v>957</v>
      </c>
      <c r="B11" s="64">
        <f>VLOOKUP($A11,'Return Data'!$B$7:$R$2843,3,0)</f>
        <v>44344</v>
      </c>
      <c r="C11" s="65">
        <f>VLOOKUP($A11,'Return Data'!$B$7:$R$2843,4,0)</f>
        <v>135.46</v>
      </c>
      <c r="D11" s="65">
        <f>VLOOKUP($A11,'Return Data'!$B$7:$R$2843,10,0)</f>
        <v>5.2934000000000001</v>
      </c>
      <c r="E11" s="66">
        <f t="shared" si="0"/>
        <v>21</v>
      </c>
      <c r="F11" s="65">
        <f>VLOOKUP($A11,'Return Data'!$B$7:$R$2843,11,0)</f>
        <v>17.5868</v>
      </c>
      <c r="G11" s="66">
        <f t="shared" si="1"/>
        <v>25</v>
      </c>
      <c r="H11" s="65">
        <f>VLOOKUP($A11,'Return Data'!$B$7:$R$2843,12,0)</f>
        <v>29.1694</v>
      </c>
      <c r="I11" s="66">
        <f t="shared" si="2"/>
        <v>25</v>
      </c>
      <c r="J11" s="65">
        <f>VLOOKUP($A11,'Return Data'!$B$7:$R$2843,13,0)</f>
        <v>52.7515</v>
      </c>
      <c r="K11" s="66">
        <f t="shared" si="3"/>
        <v>26</v>
      </c>
      <c r="L11" s="65">
        <f>VLOOKUP($A11,'Return Data'!$B$7:$R$2843,17,0)</f>
        <v>17.387499999999999</v>
      </c>
      <c r="M11" s="66">
        <f t="shared" si="4"/>
        <v>7</v>
      </c>
      <c r="N11" s="65">
        <f>VLOOKUP($A11,'Return Data'!$B$7:$R$2843,14,0)</f>
        <v>15.0702</v>
      </c>
      <c r="O11" s="66">
        <f t="shared" si="5"/>
        <v>4</v>
      </c>
      <c r="P11" s="65">
        <f>VLOOKUP($A11,'Return Data'!$B$7:$R$2843,15,0)</f>
        <v>14.4634</v>
      </c>
      <c r="Q11" s="66">
        <f t="shared" si="6"/>
        <v>9</v>
      </c>
      <c r="R11" s="65">
        <f>VLOOKUP($A11,'Return Data'!$B$7:$R$2843,16,0)</f>
        <v>15.6281</v>
      </c>
      <c r="S11" s="67">
        <f t="shared" si="7"/>
        <v>5</v>
      </c>
    </row>
    <row r="12" spans="1:20" x14ac:dyDescent="0.3">
      <c r="A12" s="63" t="s">
        <v>958</v>
      </c>
      <c r="B12" s="64">
        <f>VLOOKUP($A12,'Return Data'!$B$7:$R$2843,3,0)</f>
        <v>44344</v>
      </c>
      <c r="C12" s="65">
        <f>VLOOKUP($A12,'Return Data'!$B$7:$R$2843,4,0)</f>
        <v>40.15</v>
      </c>
      <c r="D12" s="65">
        <f>VLOOKUP($A12,'Return Data'!$B$7:$R$2843,10,0)</f>
        <v>6.2168999999999999</v>
      </c>
      <c r="E12" s="66">
        <f t="shared" si="0"/>
        <v>13</v>
      </c>
      <c r="F12" s="65">
        <f>VLOOKUP($A12,'Return Data'!$B$7:$R$2843,11,0)</f>
        <v>19.280999999999999</v>
      </c>
      <c r="G12" s="66">
        <f t="shared" si="1"/>
        <v>16</v>
      </c>
      <c r="H12" s="65">
        <f>VLOOKUP($A12,'Return Data'!$B$7:$R$2843,12,0)</f>
        <v>32.246400000000001</v>
      </c>
      <c r="I12" s="66">
        <f t="shared" si="2"/>
        <v>14</v>
      </c>
      <c r="J12" s="65">
        <f>VLOOKUP($A12,'Return Data'!$B$7:$R$2843,13,0)</f>
        <v>58.947000000000003</v>
      </c>
      <c r="K12" s="66">
        <f t="shared" si="3"/>
        <v>16</v>
      </c>
      <c r="L12" s="65">
        <f>VLOOKUP($A12,'Return Data'!$B$7:$R$2843,17,0)</f>
        <v>21.708600000000001</v>
      </c>
      <c r="M12" s="66">
        <f t="shared" si="4"/>
        <v>1</v>
      </c>
      <c r="N12" s="65">
        <f>VLOOKUP($A12,'Return Data'!$B$7:$R$2843,14,0)</f>
        <v>18.105499999999999</v>
      </c>
      <c r="O12" s="66">
        <f t="shared" si="5"/>
        <v>1</v>
      </c>
      <c r="P12" s="65">
        <f>VLOOKUP($A12,'Return Data'!$B$7:$R$2843,15,0)</f>
        <v>17.884699999999999</v>
      </c>
      <c r="Q12" s="66">
        <f t="shared" si="6"/>
        <v>1</v>
      </c>
      <c r="R12" s="65">
        <f>VLOOKUP($A12,'Return Data'!$B$7:$R$2843,16,0)</f>
        <v>15.423400000000001</v>
      </c>
      <c r="S12" s="67">
        <f t="shared" si="7"/>
        <v>6</v>
      </c>
    </row>
    <row r="13" spans="1:20" x14ac:dyDescent="0.3">
      <c r="A13" s="63" t="s">
        <v>960</v>
      </c>
      <c r="B13" s="64">
        <f>VLOOKUP($A13,'Return Data'!$B$7:$R$2843,3,0)</f>
        <v>44344</v>
      </c>
      <c r="C13" s="65">
        <f>VLOOKUP($A13,'Return Data'!$B$7:$R$2843,4,0)</f>
        <v>281.23</v>
      </c>
      <c r="D13" s="65">
        <f>VLOOKUP($A13,'Return Data'!$B$7:$R$2843,10,0)</f>
        <v>7.64</v>
      </c>
      <c r="E13" s="66">
        <f t="shared" si="0"/>
        <v>5</v>
      </c>
      <c r="F13" s="65">
        <f>VLOOKUP($A13,'Return Data'!$B$7:$R$2843,11,0)</f>
        <v>18.126100000000001</v>
      </c>
      <c r="G13" s="66">
        <f t="shared" si="1"/>
        <v>21</v>
      </c>
      <c r="H13" s="65">
        <f>VLOOKUP($A13,'Return Data'!$B$7:$R$2843,12,0)</f>
        <v>31.8948</v>
      </c>
      <c r="I13" s="66">
        <f t="shared" si="2"/>
        <v>15</v>
      </c>
      <c r="J13" s="65">
        <f>VLOOKUP($A13,'Return Data'!$B$7:$R$2843,13,0)</f>
        <v>57.037199999999999</v>
      </c>
      <c r="K13" s="66">
        <f t="shared" si="3"/>
        <v>20</v>
      </c>
      <c r="L13" s="65">
        <f>VLOOKUP($A13,'Return Data'!$B$7:$R$2843,17,0)</f>
        <v>11.9552</v>
      </c>
      <c r="M13" s="66">
        <f t="shared" si="4"/>
        <v>25</v>
      </c>
      <c r="N13" s="65">
        <f>VLOOKUP($A13,'Return Data'!$B$7:$R$2843,14,0)</f>
        <v>10.597300000000001</v>
      </c>
      <c r="O13" s="66">
        <f t="shared" si="5"/>
        <v>26</v>
      </c>
      <c r="P13" s="65">
        <f>VLOOKUP($A13,'Return Data'!$B$7:$R$2843,15,0)</f>
        <v>12.3063</v>
      </c>
      <c r="Q13" s="66">
        <f t="shared" si="6"/>
        <v>25</v>
      </c>
      <c r="R13" s="65">
        <f>VLOOKUP($A13,'Return Data'!$B$7:$R$2843,16,0)</f>
        <v>11.67</v>
      </c>
      <c r="S13" s="67">
        <f t="shared" si="7"/>
        <v>27</v>
      </c>
    </row>
    <row r="14" spans="1:20" x14ac:dyDescent="0.3">
      <c r="A14" s="63" t="s">
        <v>963</v>
      </c>
      <c r="B14" s="64">
        <f>VLOOKUP($A14,'Return Data'!$B$7:$R$2843,3,0)</f>
        <v>44344</v>
      </c>
      <c r="C14" s="65">
        <f>VLOOKUP($A14,'Return Data'!$B$7:$R$2843,4,0)</f>
        <v>51.74</v>
      </c>
      <c r="D14" s="65">
        <f>VLOOKUP($A14,'Return Data'!$B$7:$R$2843,10,0)</f>
        <v>5.4626999999999999</v>
      </c>
      <c r="E14" s="66">
        <f t="shared" si="0"/>
        <v>20</v>
      </c>
      <c r="F14" s="65">
        <f>VLOOKUP($A14,'Return Data'!$B$7:$R$2843,11,0)</f>
        <v>18.235800000000001</v>
      </c>
      <c r="G14" s="66">
        <f t="shared" si="1"/>
        <v>20</v>
      </c>
      <c r="H14" s="65">
        <f>VLOOKUP($A14,'Return Data'!$B$7:$R$2843,12,0)</f>
        <v>30.8217</v>
      </c>
      <c r="I14" s="66">
        <f t="shared" si="2"/>
        <v>19</v>
      </c>
      <c r="J14" s="65">
        <f>VLOOKUP($A14,'Return Data'!$B$7:$R$2843,13,0)</f>
        <v>62.042000000000002</v>
      </c>
      <c r="K14" s="66">
        <f t="shared" si="3"/>
        <v>12</v>
      </c>
      <c r="L14" s="65">
        <f>VLOOKUP($A14,'Return Data'!$B$7:$R$2843,17,0)</f>
        <v>16.3263</v>
      </c>
      <c r="M14" s="66">
        <f t="shared" si="4"/>
        <v>9</v>
      </c>
      <c r="N14" s="65">
        <f>VLOOKUP($A14,'Return Data'!$B$7:$R$2843,14,0)</f>
        <v>13.6332</v>
      </c>
      <c r="O14" s="66">
        <f t="shared" si="5"/>
        <v>9</v>
      </c>
      <c r="P14" s="65">
        <f>VLOOKUP($A14,'Return Data'!$B$7:$R$2843,15,0)</f>
        <v>15.057499999999999</v>
      </c>
      <c r="Q14" s="66">
        <f t="shared" si="6"/>
        <v>5</v>
      </c>
      <c r="R14" s="65">
        <f>VLOOKUP($A14,'Return Data'!$B$7:$R$2843,16,0)</f>
        <v>14.731400000000001</v>
      </c>
      <c r="S14" s="67">
        <f t="shared" si="7"/>
        <v>12</v>
      </c>
    </row>
    <row r="15" spans="1:20" x14ac:dyDescent="0.3">
      <c r="A15" s="63" t="s">
        <v>965</v>
      </c>
      <c r="B15" s="64">
        <f>VLOOKUP($A15,'Return Data'!$B$7:$R$2843,3,0)</f>
        <v>44344</v>
      </c>
      <c r="C15" s="65">
        <f>VLOOKUP($A15,'Return Data'!$B$7:$R$2843,4,0)</f>
        <v>689.13049999999998</v>
      </c>
      <c r="D15" s="65">
        <f>VLOOKUP($A15,'Return Data'!$B$7:$R$2843,10,0)</f>
        <v>6.9645999999999999</v>
      </c>
      <c r="E15" s="66">
        <f t="shared" si="0"/>
        <v>8</v>
      </c>
      <c r="F15" s="65">
        <f>VLOOKUP($A15,'Return Data'!$B$7:$R$2843,11,0)</f>
        <v>29.644600000000001</v>
      </c>
      <c r="G15" s="66">
        <f t="shared" si="1"/>
        <v>1</v>
      </c>
      <c r="H15" s="65">
        <f>VLOOKUP($A15,'Return Data'!$B$7:$R$2843,12,0)</f>
        <v>43.856299999999997</v>
      </c>
      <c r="I15" s="66">
        <f t="shared" si="2"/>
        <v>1</v>
      </c>
      <c r="J15" s="65">
        <f>VLOOKUP($A15,'Return Data'!$B$7:$R$2843,13,0)</f>
        <v>71.794499999999999</v>
      </c>
      <c r="K15" s="66">
        <f t="shared" si="3"/>
        <v>1</v>
      </c>
      <c r="L15" s="65">
        <f>VLOOKUP($A15,'Return Data'!$B$7:$R$2843,17,0)</f>
        <v>17.118200000000002</v>
      </c>
      <c r="M15" s="66">
        <f t="shared" si="4"/>
        <v>8</v>
      </c>
      <c r="N15" s="65">
        <f>VLOOKUP($A15,'Return Data'!$B$7:$R$2843,14,0)</f>
        <v>13.6059</v>
      </c>
      <c r="O15" s="66">
        <f t="shared" si="5"/>
        <v>10</v>
      </c>
      <c r="P15" s="65">
        <f>VLOOKUP($A15,'Return Data'!$B$7:$R$2843,15,0)</f>
        <v>13.0884</v>
      </c>
      <c r="Q15" s="66">
        <f t="shared" si="6"/>
        <v>24</v>
      </c>
      <c r="R15" s="65">
        <f>VLOOKUP($A15,'Return Data'!$B$7:$R$2843,16,0)</f>
        <v>13.459</v>
      </c>
      <c r="S15" s="67">
        <f t="shared" si="7"/>
        <v>18</v>
      </c>
    </row>
    <row r="16" spans="1:20" x14ac:dyDescent="0.3">
      <c r="A16" s="63" t="s">
        <v>967</v>
      </c>
      <c r="B16" s="64">
        <f>VLOOKUP($A16,'Return Data'!$B$7:$R$2843,3,0)</f>
        <v>44344</v>
      </c>
      <c r="C16" s="65">
        <f>VLOOKUP($A16,'Return Data'!$B$7:$R$2843,4,0)</f>
        <v>646.90099999999995</v>
      </c>
      <c r="D16" s="65">
        <f>VLOOKUP($A16,'Return Data'!$B$7:$R$2843,10,0)</f>
        <v>5.0552999999999999</v>
      </c>
      <c r="E16" s="66">
        <f t="shared" si="0"/>
        <v>24</v>
      </c>
      <c r="F16" s="65">
        <f>VLOOKUP($A16,'Return Data'!$B$7:$R$2843,11,0)</f>
        <v>25.460599999999999</v>
      </c>
      <c r="G16" s="66">
        <f t="shared" si="1"/>
        <v>5</v>
      </c>
      <c r="H16" s="65">
        <f>VLOOKUP($A16,'Return Data'!$B$7:$R$2843,12,0)</f>
        <v>35.431800000000003</v>
      </c>
      <c r="I16" s="66">
        <f t="shared" si="2"/>
        <v>4</v>
      </c>
      <c r="J16" s="65">
        <f>VLOOKUP($A16,'Return Data'!$B$7:$R$2843,13,0)</f>
        <v>65.376800000000003</v>
      </c>
      <c r="K16" s="66">
        <f t="shared" si="3"/>
        <v>5</v>
      </c>
      <c r="L16" s="65">
        <f>VLOOKUP($A16,'Return Data'!$B$7:$R$2843,17,0)</f>
        <v>9.4255999999999993</v>
      </c>
      <c r="M16" s="66">
        <f t="shared" si="4"/>
        <v>28</v>
      </c>
      <c r="N16" s="65">
        <f>VLOOKUP($A16,'Return Data'!$B$7:$R$2843,14,0)</f>
        <v>11.762499999999999</v>
      </c>
      <c r="O16" s="66">
        <f t="shared" si="5"/>
        <v>21</v>
      </c>
      <c r="P16" s="65">
        <f>VLOOKUP($A16,'Return Data'!$B$7:$R$2843,15,0)</f>
        <v>14.0756</v>
      </c>
      <c r="Q16" s="66">
        <f t="shared" si="6"/>
        <v>14</v>
      </c>
      <c r="R16" s="65">
        <f>VLOOKUP($A16,'Return Data'!$B$7:$R$2843,16,0)</f>
        <v>13.304399999999999</v>
      </c>
      <c r="S16" s="67">
        <f t="shared" si="7"/>
        <v>19</v>
      </c>
    </row>
    <row r="17" spans="1:19" x14ac:dyDescent="0.3">
      <c r="A17" s="63" t="s">
        <v>969</v>
      </c>
      <c r="B17" s="64">
        <f>VLOOKUP($A17,'Return Data'!$B$7:$R$2843,3,0)</f>
        <v>44344</v>
      </c>
      <c r="C17" s="65">
        <f>VLOOKUP($A17,'Return Data'!$B$7:$R$2843,4,0)</f>
        <v>302.1225</v>
      </c>
      <c r="D17" s="65">
        <f>VLOOKUP($A17,'Return Data'!$B$7:$R$2843,10,0)</f>
        <v>4.8099999999999996</v>
      </c>
      <c r="E17" s="66">
        <f t="shared" si="0"/>
        <v>26</v>
      </c>
      <c r="F17" s="65">
        <f>VLOOKUP($A17,'Return Data'!$B$7:$R$2843,11,0)</f>
        <v>17.7575</v>
      </c>
      <c r="G17" s="66">
        <f t="shared" si="1"/>
        <v>23</v>
      </c>
      <c r="H17" s="65">
        <f>VLOOKUP($A17,'Return Data'!$B$7:$R$2843,12,0)</f>
        <v>31.790600000000001</v>
      </c>
      <c r="I17" s="66">
        <f t="shared" si="2"/>
        <v>16</v>
      </c>
      <c r="J17" s="65">
        <f>VLOOKUP($A17,'Return Data'!$B$7:$R$2843,13,0)</f>
        <v>58.249600000000001</v>
      </c>
      <c r="K17" s="66">
        <f t="shared" si="3"/>
        <v>18</v>
      </c>
      <c r="L17" s="65">
        <f>VLOOKUP($A17,'Return Data'!$B$7:$R$2843,17,0)</f>
        <v>15.3645</v>
      </c>
      <c r="M17" s="66">
        <f t="shared" si="4"/>
        <v>16</v>
      </c>
      <c r="N17" s="65">
        <f>VLOOKUP($A17,'Return Data'!$B$7:$R$2843,14,0)</f>
        <v>12.6257</v>
      </c>
      <c r="O17" s="66">
        <f t="shared" si="5"/>
        <v>18</v>
      </c>
      <c r="P17" s="65">
        <f>VLOOKUP($A17,'Return Data'!$B$7:$R$2843,15,0)</f>
        <v>14.4148</v>
      </c>
      <c r="Q17" s="66">
        <f t="shared" si="6"/>
        <v>11</v>
      </c>
      <c r="R17" s="65">
        <f>VLOOKUP($A17,'Return Data'!$B$7:$R$2843,16,0)</f>
        <v>13.114599999999999</v>
      </c>
      <c r="S17" s="67">
        <f t="shared" si="7"/>
        <v>22</v>
      </c>
    </row>
    <row r="18" spans="1:19" x14ac:dyDescent="0.3">
      <c r="A18" s="63" t="s">
        <v>971</v>
      </c>
      <c r="B18" s="64">
        <f>VLOOKUP($A18,'Return Data'!$B$7:$R$2843,3,0)</f>
        <v>44344</v>
      </c>
      <c r="C18" s="65">
        <f>VLOOKUP($A18,'Return Data'!$B$7:$R$2843,4,0)</f>
        <v>60.55</v>
      </c>
      <c r="D18" s="65">
        <f>VLOOKUP($A18,'Return Data'!$B$7:$R$2843,10,0)</f>
        <v>5.4694000000000003</v>
      </c>
      <c r="E18" s="66">
        <f t="shared" si="0"/>
        <v>19</v>
      </c>
      <c r="F18" s="65">
        <f>VLOOKUP($A18,'Return Data'!$B$7:$R$2843,11,0)</f>
        <v>21.488800000000001</v>
      </c>
      <c r="G18" s="66">
        <f t="shared" si="1"/>
        <v>7</v>
      </c>
      <c r="H18" s="65">
        <f>VLOOKUP($A18,'Return Data'!$B$7:$R$2843,12,0)</f>
        <v>32.581600000000002</v>
      </c>
      <c r="I18" s="66">
        <f t="shared" si="2"/>
        <v>13</v>
      </c>
      <c r="J18" s="65">
        <f>VLOOKUP($A18,'Return Data'!$B$7:$R$2843,13,0)</f>
        <v>60.058199999999999</v>
      </c>
      <c r="K18" s="66">
        <f t="shared" si="3"/>
        <v>15</v>
      </c>
      <c r="L18" s="65">
        <f>VLOOKUP($A18,'Return Data'!$B$7:$R$2843,17,0)</f>
        <v>14.696300000000001</v>
      </c>
      <c r="M18" s="66">
        <f t="shared" si="4"/>
        <v>18</v>
      </c>
      <c r="N18" s="65">
        <f>VLOOKUP($A18,'Return Data'!$B$7:$R$2843,14,0)</f>
        <v>12.6347</v>
      </c>
      <c r="O18" s="66">
        <f t="shared" si="5"/>
        <v>17</v>
      </c>
      <c r="P18" s="65">
        <f>VLOOKUP($A18,'Return Data'!$B$7:$R$2843,15,0)</f>
        <v>15.108000000000001</v>
      </c>
      <c r="Q18" s="66">
        <f t="shared" si="6"/>
        <v>4</v>
      </c>
      <c r="R18" s="65">
        <f>VLOOKUP($A18,'Return Data'!$B$7:$R$2843,16,0)</f>
        <v>15.1074</v>
      </c>
      <c r="S18" s="67">
        <f t="shared" si="7"/>
        <v>8</v>
      </c>
    </row>
    <row r="19" spans="1:19" x14ac:dyDescent="0.3">
      <c r="A19" s="63" t="s">
        <v>973</v>
      </c>
      <c r="B19" s="64">
        <f>VLOOKUP($A19,'Return Data'!$B$7:$R$2843,3,0)</f>
        <v>44344</v>
      </c>
      <c r="C19" s="65">
        <f>VLOOKUP($A19,'Return Data'!$B$7:$R$2843,4,0)</f>
        <v>37.090000000000003</v>
      </c>
      <c r="D19" s="65">
        <f>VLOOKUP($A19,'Return Data'!$B$7:$R$2843,10,0)</f>
        <v>8.1026000000000007</v>
      </c>
      <c r="E19" s="66">
        <f t="shared" si="0"/>
        <v>1</v>
      </c>
      <c r="F19" s="65">
        <f>VLOOKUP($A19,'Return Data'!$B$7:$R$2843,11,0)</f>
        <v>21.566700000000001</v>
      </c>
      <c r="G19" s="66">
        <f t="shared" si="1"/>
        <v>6</v>
      </c>
      <c r="H19" s="65">
        <f>VLOOKUP($A19,'Return Data'!$B$7:$R$2843,12,0)</f>
        <v>35.315600000000003</v>
      </c>
      <c r="I19" s="66">
        <f t="shared" si="2"/>
        <v>5</v>
      </c>
      <c r="J19" s="65">
        <f>VLOOKUP($A19,'Return Data'!$B$7:$R$2843,13,0)</f>
        <v>61.9651</v>
      </c>
      <c r="K19" s="66">
        <f t="shared" si="3"/>
        <v>13</v>
      </c>
      <c r="L19" s="65">
        <f>VLOOKUP($A19,'Return Data'!$B$7:$R$2843,17,0)</f>
        <v>19.2029</v>
      </c>
      <c r="M19" s="66">
        <f t="shared" si="4"/>
        <v>2</v>
      </c>
      <c r="N19" s="65">
        <f>VLOOKUP($A19,'Return Data'!$B$7:$R$2843,14,0)</f>
        <v>14.008699999999999</v>
      </c>
      <c r="O19" s="66">
        <f t="shared" si="5"/>
        <v>6</v>
      </c>
      <c r="P19" s="65">
        <f>VLOOKUP($A19,'Return Data'!$B$7:$R$2843,15,0)</f>
        <v>14.046900000000001</v>
      </c>
      <c r="Q19" s="66">
        <f t="shared" si="6"/>
        <v>15</v>
      </c>
      <c r="R19" s="65">
        <f>VLOOKUP($A19,'Return Data'!$B$7:$R$2843,16,0)</f>
        <v>14.205299999999999</v>
      </c>
      <c r="S19" s="67">
        <f t="shared" si="7"/>
        <v>15</v>
      </c>
    </row>
    <row r="20" spans="1:19" x14ac:dyDescent="0.3">
      <c r="A20" s="63" t="s">
        <v>974</v>
      </c>
      <c r="B20" s="64">
        <f>VLOOKUP($A20,'Return Data'!$B$7:$R$2843,3,0)</f>
        <v>44344</v>
      </c>
      <c r="C20" s="65">
        <f>VLOOKUP($A20,'Return Data'!$B$7:$R$2843,4,0)</f>
        <v>47.42</v>
      </c>
      <c r="D20" s="65">
        <f>VLOOKUP($A20,'Return Data'!$B$7:$R$2843,10,0)</f>
        <v>5.7774000000000001</v>
      </c>
      <c r="E20" s="66">
        <f t="shared" si="0"/>
        <v>16</v>
      </c>
      <c r="F20" s="65">
        <f>VLOOKUP($A20,'Return Data'!$B$7:$R$2843,11,0)</f>
        <v>18.0777</v>
      </c>
      <c r="G20" s="66">
        <f t="shared" si="1"/>
        <v>22</v>
      </c>
      <c r="H20" s="65">
        <f>VLOOKUP($A20,'Return Data'!$B$7:$R$2843,12,0)</f>
        <v>28.127500000000001</v>
      </c>
      <c r="I20" s="66">
        <f t="shared" si="2"/>
        <v>27</v>
      </c>
      <c r="J20" s="65">
        <f>VLOOKUP($A20,'Return Data'!$B$7:$R$2843,13,0)</f>
        <v>55.935499999999998</v>
      </c>
      <c r="K20" s="66">
        <f t="shared" si="3"/>
        <v>22</v>
      </c>
      <c r="L20" s="65">
        <f>VLOOKUP($A20,'Return Data'!$B$7:$R$2843,17,0)</f>
        <v>15.569100000000001</v>
      </c>
      <c r="M20" s="66">
        <f t="shared" si="4"/>
        <v>14</v>
      </c>
      <c r="N20" s="65">
        <f>VLOOKUP($A20,'Return Data'!$B$7:$R$2843,14,0)</f>
        <v>12.74</v>
      </c>
      <c r="O20" s="66">
        <f t="shared" si="5"/>
        <v>15</v>
      </c>
      <c r="P20" s="65">
        <f>VLOOKUP($A20,'Return Data'!$B$7:$R$2843,15,0)</f>
        <v>14.443899999999999</v>
      </c>
      <c r="Q20" s="66">
        <f t="shared" si="6"/>
        <v>10</v>
      </c>
      <c r="R20" s="65">
        <f>VLOOKUP($A20,'Return Data'!$B$7:$R$2843,16,0)</f>
        <v>12.8147</v>
      </c>
      <c r="S20" s="67">
        <f t="shared" si="7"/>
        <v>23</v>
      </c>
    </row>
    <row r="21" spans="1:19" x14ac:dyDescent="0.3">
      <c r="A21" s="63" t="s">
        <v>977</v>
      </c>
      <c r="B21" s="64">
        <f>VLOOKUP($A21,'Return Data'!$B$7:$R$2843,3,0)</f>
        <v>44344</v>
      </c>
      <c r="C21" s="65">
        <f>VLOOKUP($A21,'Return Data'!$B$7:$R$2843,4,0)</f>
        <v>29.21</v>
      </c>
      <c r="D21" s="65">
        <f>VLOOKUP($A21,'Return Data'!$B$7:$R$2843,10,0)</f>
        <v>4.6577999999999999</v>
      </c>
      <c r="E21" s="66">
        <f t="shared" si="0"/>
        <v>28</v>
      </c>
      <c r="F21" s="65">
        <f>VLOOKUP($A21,'Return Data'!$B$7:$R$2843,11,0)</f>
        <v>12.044499999999999</v>
      </c>
      <c r="G21" s="66">
        <f t="shared" si="1"/>
        <v>29</v>
      </c>
      <c r="H21" s="65">
        <f>VLOOKUP($A21,'Return Data'!$B$7:$R$2843,12,0)</f>
        <v>24.509799999999998</v>
      </c>
      <c r="I21" s="66">
        <f t="shared" si="2"/>
        <v>28</v>
      </c>
      <c r="J21" s="65">
        <f>VLOOKUP($A21,'Return Data'!$B$7:$R$2843,13,0)</f>
        <v>52.2941</v>
      </c>
      <c r="K21" s="66">
        <f t="shared" si="3"/>
        <v>27</v>
      </c>
      <c r="L21" s="65">
        <f>VLOOKUP($A21,'Return Data'!$B$7:$R$2843,17,0)</f>
        <v>9.9868000000000006</v>
      </c>
      <c r="M21" s="66">
        <f t="shared" si="4"/>
        <v>27</v>
      </c>
      <c r="N21" s="65">
        <f>VLOOKUP($A21,'Return Data'!$B$7:$R$2843,14,0)</f>
        <v>10.251899999999999</v>
      </c>
      <c r="O21" s="66">
        <f t="shared" si="5"/>
        <v>27</v>
      </c>
      <c r="P21" s="65">
        <f>VLOOKUP($A21,'Return Data'!$B$7:$R$2843,15,0)</f>
        <v>13.3066</v>
      </c>
      <c r="Q21" s="66">
        <f t="shared" si="6"/>
        <v>23</v>
      </c>
      <c r="R21" s="65">
        <f>VLOOKUP($A21,'Return Data'!$B$7:$R$2843,16,0)</f>
        <v>12.6739</v>
      </c>
      <c r="S21" s="67">
        <f t="shared" si="7"/>
        <v>24</v>
      </c>
    </row>
    <row r="22" spans="1:19" x14ac:dyDescent="0.3">
      <c r="A22" s="63" t="s">
        <v>979</v>
      </c>
      <c r="B22" s="64">
        <f>VLOOKUP($A22,'Return Data'!$B$7:$R$2843,3,0)</f>
        <v>44344</v>
      </c>
      <c r="C22" s="65">
        <f>VLOOKUP($A22,'Return Data'!$B$7:$R$2843,4,0)</f>
        <v>42.98</v>
      </c>
      <c r="D22" s="65">
        <f>VLOOKUP($A22,'Return Data'!$B$7:$R$2843,10,0)</f>
        <v>7.8544999999999998</v>
      </c>
      <c r="E22" s="66">
        <f t="shared" si="0"/>
        <v>2</v>
      </c>
      <c r="F22" s="65">
        <f>VLOOKUP($A22,'Return Data'!$B$7:$R$2843,11,0)</f>
        <v>19.888400000000001</v>
      </c>
      <c r="G22" s="66">
        <f t="shared" si="1"/>
        <v>13</v>
      </c>
      <c r="H22" s="65">
        <f>VLOOKUP($A22,'Return Data'!$B$7:$R$2843,12,0)</f>
        <v>29.888200000000001</v>
      </c>
      <c r="I22" s="66">
        <f t="shared" si="2"/>
        <v>23</v>
      </c>
      <c r="J22" s="65">
        <f>VLOOKUP($A22,'Return Data'!$B$7:$R$2843,13,0)</f>
        <v>55.162500000000001</v>
      </c>
      <c r="K22" s="66">
        <f t="shared" si="3"/>
        <v>23</v>
      </c>
      <c r="L22" s="65">
        <f>VLOOKUP($A22,'Return Data'!$B$7:$R$2843,17,0)</f>
        <v>16.014800000000001</v>
      </c>
      <c r="M22" s="66">
        <f t="shared" si="4"/>
        <v>10</v>
      </c>
      <c r="N22" s="65">
        <f>VLOOKUP($A22,'Return Data'!$B$7:$R$2843,14,0)</f>
        <v>13.0219</v>
      </c>
      <c r="O22" s="66">
        <f t="shared" si="5"/>
        <v>13</v>
      </c>
      <c r="P22" s="65">
        <f>VLOOKUP($A22,'Return Data'!$B$7:$R$2843,15,0)</f>
        <v>14.2844</v>
      </c>
      <c r="Q22" s="66">
        <f t="shared" si="6"/>
        <v>12</v>
      </c>
      <c r="R22" s="65">
        <f>VLOOKUP($A22,'Return Data'!$B$7:$R$2843,16,0)</f>
        <v>15.2615</v>
      </c>
      <c r="S22" s="67">
        <f t="shared" si="7"/>
        <v>7</v>
      </c>
    </row>
    <row r="23" spans="1:19" x14ac:dyDescent="0.3">
      <c r="A23" s="63" t="s">
        <v>981</v>
      </c>
      <c r="B23" s="64">
        <f>VLOOKUP($A23,'Return Data'!$B$7:$R$2843,3,0)</f>
        <v>44344</v>
      </c>
      <c r="C23" s="65">
        <f>VLOOKUP($A23,'Return Data'!$B$7:$R$2843,4,0)</f>
        <v>94.309700000000007</v>
      </c>
      <c r="D23" s="65">
        <f>VLOOKUP($A23,'Return Data'!$B$7:$R$2843,10,0)</f>
        <v>4.7769000000000004</v>
      </c>
      <c r="E23" s="66">
        <f t="shared" si="0"/>
        <v>27</v>
      </c>
      <c r="F23" s="65">
        <f>VLOOKUP($A23,'Return Data'!$B$7:$R$2843,11,0)</f>
        <v>13.1289</v>
      </c>
      <c r="G23" s="66">
        <f t="shared" si="1"/>
        <v>28</v>
      </c>
      <c r="H23" s="65">
        <f>VLOOKUP($A23,'Return Data'!$B$7:$R$2843,12,0)</f>
        <v>21.925599999999999</v>
      </c>
      <c r="I23" s="66">
        <f t="shared" si="2"/>
        <v>29</v>
      </c>
      <c r="J23" s="65">
        <f>VLOOKUP($A23,'Return Data'!$B$7:$R$2843,13,0)</f>
        <v>40.291499999999999</v>
      </c>
      <c r="K23" s="66">
        <f t="shared" si="3"/>
        <v>29</v>
      </c>
      <c r="L23" s="65">
        <f>VLOOKUP($A23,'Return Data'!$B$7:$R$2843,17,0)</f>
        <v>14.234400000000001</v>
      </c>
      <c r="M23" s="66">
        <f t="shared" si="4"/>
        <v>21</v>
      </c>
      <c r="N23" s="65">
        <f>VLOOKUP($A23,'Return Data'!$B$7:$R$2843,14,0)</f>
        <v>11.403600000000001</v>
      </c>
      <c r="O23" s="66">
        <f t="shared" si="5"/>
        <v>24</v>
      </c>
      <c r="P23" s="65">
        <f>VLOOKUP($A23,'Return Data'!$B$7:$R$2843,15,0)</f>
        <v>11.2761</v>
      </c>
      <c r="Q23" s="66">
        <f t="shared" si="6"/>
        <v>26</v>
      </c>
      <c r="R23" s="65">
        <f>VLOOKUP($A23,'Return Data'!$B$7:$R$2843,16,0)</f>
        <v>12.064399999999999</v>
      </c>
      <c r="S23" s="67">
        <f t="shared" si="7"/>
        <v>25</v>
      </c>
    </row>
    <row r="24" spans="1:19" x14ac:dyDescent="0.3">
      <c r="A24" s="63" t="s">
        <v>1914</v>
      </c>
      <c r="B24" s="64">
        <f>VLOOKUP($A24,'Return Data'!$B$7:$R$2843,3,0)</f>
        <v>44344</v>
      </c>
      <c r="C24" s="65">
        <f>VLOOKUP($A24,'Return Data'!$B$7:$R$2843,4,0)</f>
        <v>359.91800000000001</v>
      </c>
      <c r="D24" s="65">
        <f>VLOOKUP($A24,'Return Data'!$B$7:$R$2843,10,0)</f>
        <v>6.7648000000000001</v>
      </c>
      <c r="E24" s="66">
        <f t="shared" si="0"/>
        <v>10</v>
      </c>
      <c r="F24" s="65">
        <f>VLOOKUP($A24,'Return Data'!$B$7:$R$2843,11,0)</f>
        <v>20.668500000000002</v>
      </c>
      <c r="G24" s="66">
        <f t="shared" si="1"/>
        <v>8</v>
      </c>
      <c r="H24" s="65">
        <f>VLOOKUP($A24,'Return Data'!$B$7:$R$2843,12,0)</f>
        <v>34.466799999999999</v>
      </c>
      <c r="I24" s="66">
        <f t="shared" si="2"/>
        <v>7</v>
      </c>
      <c r="J24" s="65">
        <f>VLOOKUP($A24,'Return Data'!$B$7:$R$2843,13,0)</f>
        <v>65.183300000000003</v>
      </c>
      <c r="K24" s="66">
        <f t="shared" si="3"/>
        <v>6</v>
      </c>
      <c r="L24" s="65">
        <f>VLOOKUP($A24,'Return Data'!$B$7:$R$2843,17,0)</f>
        <v>18.2852</v>
      </c>
      <c r="M24" s="66">
        <f t="shared" si="4"/>
        <v>4</v>
      </c>
      <c r="N24" s="65">
        <f>VLOOKUP($A24,'Return Data'!$B$7:$R$2843,14,0)</f>
        <v>15.181800000000001</v>
      </c>
      <c r="O24" s="66">
        <f t="shared" si="5"/>
        <v>3</v>
      </c>
      <c r="P24" s="65">
        <f>VLOOKUP($A24,'Return Data'!$B$7:$R$2843,15,0)</f>
        <v>14.8423</v>
      </c>
      <c r="Q24" s="66">
        <f t="shared" si="6"/>
        <v>6</v>
      </c>
      <c r="R24" s="65">
        <f>VLOOKUP($A24,'Return Data'!$B$7:$R$2843,16,0)</f>
        <v>15.0037</v>
      </c>
      <c r="S24" s="67">
        <f t="shared" si="7"/>
        <v>9</v>
      </c>
    </row>
    <row r="25" spans="1:19" x14ac:dyDescent="0.3">
      <c r="A25" s="63" t="s">
        <v>982</v>
      </c>
      <c r="B25" s="64">
        <f>VLOOKUP($A25,'Return Data'!$B$7:$R$2843,3,0)</f>
        <v>44344</v>
      </c>
      <c r="C25" s="65">
        <f>VLOOKUP($A25,'Return Data'!$B$7:$R$2843,4,0)</f>
        <v>38.469000000000001</v>
      </c>
      <c r="D25" s="65">
        <f>VLOOKUP($A25,'Return Data'!$B$7:$R$2843,10,0)</f>
        <v>6.2004999999999999</v>
      </c>
      <c r="E25" s="66">
        <f t="shared" si="0"/>
        <v>14</v>
      </c>
      <c r="F25" s="65">
        <f>VLOOKUP($A25,'Return Data'!$B$7:$R$2843,11,0)</f>
        <v>19.1433</v>
      </c>
      <c r="G25" s="66">
        <f t="shared" si="1"/>
        <v>17</v>
      </c>
      <c r="H25" s="65">
        <f>VLOOKUP($A25,'Return Data'!$B$7:$R$2843,12,0)</f>
        <v>31.168199999999999</v>
      </c>
      <c r="I25" s="66">
        <f t="shared" si="2"/>
        <v>17</v>
      </c>
      <c r="J25" s="65">
        <f>VLOOKUP($A25,'Return Data'!$B$7:$R$2843,13,0)</f>
        <v>57.414700000000003</v>
      </c>
      <c r="K25" s="66">
        <f t="shared" si="3"/>
        <v>19</v>
      </c>
      <c r="L25" s="65">
        <f>VLOOKUP($A25,'Return Data'!$B$7:$R$2843,17,0)</f>
        <v>13.994300000000001</v>
      </c>
      <c r="M25" s="66">
        <f t="shared" si="4"/>
        <v>22</v>
      </c>
      <c r="N25" s="65">
        <f>VLOOKUP($A25,'Return Data'!$B$7:$R$2843,14,0)</f>
        <v>12.5115</v>
      </c>
      <c r="O25" s="66">
        <f t="shared" si="5"/>
        <v>19</v>
      </c>
      <c r="P25" s="65">
        <f>VLOOKUP($A25,'Return Data'!$B$7:$R$2843,15,0)</f>
        <v>13.3477</v>
      </c>
      <c r="Q25" s="66">
        <f t="shared" si="6"/>
        <v>22</v>
      </c>
      <c r="R25" s="65">
        <f>VLOOKUP($A25,'Return Data'!$B$7:$R$2843,16,0)</f>
        <v>13.8004</v>
      </c>
      <c r="S25" s="67">
        <f t="shared" si="7"/>
        <v>16</v>
      </c>
    </row>
    <row r="26" spans="1:19" x14ac:dyDescent="0.3">
      <c r="A26" s="63" t="s">
        <v>985</v>
      </c>
      <c r="B26" s="64">
        <f>VLOOKUP($A26,'Return Data'!$B$7:$R$2843,3,0)</f>
        <v>44344</v>
      </c>
      <c r="C26" s="65">
        <f>VLOOKUP($A26,'Return Data'!$B$7:$R$2843,4,0)</f>
        <v>38.3277</v>
      </c>
      <c r="D26" s="65">
        <f>VLOOKUP($A26,'Return Data'!$B$7:$R$2843,10,0)</f>
        <v>6.2538999999999998</v>
      </c>
      <c r="E26" s="66">
        <f t="shared" si="0"/>
        <v>11</v>
      </c>
      <c r="F26" s="65">
        <f>VLOOKUP($A26,'Return Data'!$B$7:$R$2843,11,0)</f>
        <v>15.815300000000001</v>
      </c>
      <c r="G26" s="66">
        <f t="shared" si="1"/>
        <v>26</v>
      </c>
      <c r="H26" s="65">
        <f>VLOOKUP($A26,'Return Data'!$B$7:$R$2843,12,0)</f>
        <v>29.799900000000001</v>
      </c>
      <c r="I26" s="66">
        <f t="shared" si="2"/>
        <v>24</v>
      </c>
      <c r="J26" s="65">
        <f>VLOOKUP($A26,'Return Data'!$B$7:$R$2843,13,0)</f>
        <v>53.228099999999998</v>
      </c>
      <c r="K26" s="66">
        <f t="shared" si="3"/>
        <v>24</v>
      </c>
      <c r="L26" s="65">
        <f>VLOOKUP($A26,'Return Data'!$B$7:$R$2843,17,0)</f>
        <v>15.6457</v>
      </c>
      <c r="M26" s="66">
        <f t="shared" si="4"/>
        <v>13</v>
      </c>
      <c r="N26" s="65">
        <f>VLOOKUP($A26,'Return Data'!$B$7:$R$2843,14,0)</f>
        <v>13.2331</v>
      </c>
      <c r="O26" s="66">
        <f t="shared" si="5"/>
        <v>11</v>
      </c>
      <c r="P26" s="65">
        <f>VLOOKUP($A26,'Return Data'!$B$7:$R$2843,15,0)</f>
        <v>13.5306</v>
      </c>
      <c r="Q26" s="66">
        <f t="shared" si="6"/>
        <v>20</v>
      </c>
      <c r="R26" s="65">
        <f>VLOOKUP($A26,'Return Data'!$B$7:$R$2843,16,0)</f>
        <v>13.294499999999999</v>
      </c>
      <c r="S26" s="67">
        <f t="shared" si="7"/>
        <v>20</v>
      </c>
    </row>
    <row r="27" spans="1:19" x14ac:dyDescent="0.3">
      <c r="A27" s="63" t="s">
        <v>986</v>
      </c>
      <c r="B27" s="64">
        <f>VLOOKUP($A27,'Return Data'!$B$7:$R$2843,3,0)</f>
        <v>44344</v>
      </c>
      <c r="C27" s="65">
        <f>VLOOKUP($A27,'Return Data'!$B$7:$R$2843,4,0)</f>
        <v>14.509499999999999</v>
      </c>
      <c r="D27" s="65">
        <f>VLOOKUP($A27,'Return Data'!$B$7:$R$2843,10,0)</f>
        <v>7.8044000000000002</v>
      </c>
      <c r="E27" s="66">
        <f t="shared" si="0"/>
        <v>3</v>
      </c>
      <c r="F27" s="65">
        <f>VLOOKUP($A27,'Return Data'!$B$7:$R$2843,11,0)</f>
        <v>25.7987</v>
      </c>
      <c r="G27" s="66">
        <f t="shared" si="1"/>
        <v>4</v>
      </c>
      <c r="H27" s="65">
        <f>VLOOKUP($A27,'Return Data'!$B$7:$R$2843,12,0)</f>
        <v>39.395099999999999</v>
      </c>
      <c r="I27" s="66">
        <f t="shared" si="2"/>
        <v>2</v>
      </c>
      <c r="J27" s="65">
        <f>VLOOKUP($A27,'Return Data'!$B$7:$R$2843,13,0)</f>
        <v>64.676699999999997</v>
      </c>
      <c r="K27" s="66">
        <f t="shared" si="3"/>
        <v>7</v>
      </c>
      <c r="L27" s="65">
        <f>VLOOKUP($A27,'Return Data'!$B$7:$R$2843,17,0)</f>
        <v>18.116499999999998</v>
      </c>
      <c r="M27" s="66">
        <f t="shared" si="4"/>
        <v>5</v>
      </c>
      <c r="N27" s="65"/>
      <c r="O27" s="66"/>
      <c r="P27" s="65"/>
      <c r="Q27" s="66"/>
      <c r="R27" s="65">
        <f>VLOOKUP($A27,'Return Data'!$B$7:$R$2843,16,0)</f>
        <v>18.384799999999998</v>
      </c>
      <c r="S27" s="67">
        <f t="shared" si="7"/>
        <v>1</v>
      </c>
    </row>
    <row r="28" spans="1:19" x14ac:dyDescent="0.3">
      <c r="A28" s="63" t="s">
        <v>988</v>
      </c>
      <c r="B28" s="64">
        <f>VLOOKUP($A28,'Return Data'!$B$7:$R$2843,3,0)</f>
        <v>44344</v>
      </c>
      <c r="C28" s="65">
        <f>VLOOKUP($A28,'Return Data'!$B$7:$R$2843,4,0)</f>
        <v>74.037999999999997</v>
      </c>
      <c r="D28" s="65">
        <f>VLOOKUP($A28,'Return Data'!$B$7:$R$2843,10,0)</f>
        <v>5.2918000000000003</v>
      </c>
      <c r="E28" s="66">
        <f t="shared" si="0"/>
        <v>22</v>
      </c>
      <c r="F28" s="65">
        <f>VLOOKUP($A28,'Return Data'!$B$7:$R$2843,11,0)</f>
        <v>19.414200000000001</v>
      </c>
      <c r="G28" s="66">
        <f t="shared" si="1"/>
        <v>15</v>
      </c>
      <c r="H28" s="65">
        <f>VLOOKUP($A28,'Return Data'!$B$7:$R$2843,12,0)</f>
        <v>30.128699999999998</v>
      </c>
      <c r="I28" s="66">
        <f t="shared" si="2"/>
        <v>21</v>
      </c>
      <c r="J28" s="65">
        <f>VLOOKUP($A28,'Return Data'!$B$7:$R$2843,13,0)</f>
        <v>63.075699999999998</v>
      </c>
      <c r="K28" s="66">
        <f t="shared" si="3"/>
        <v>9</v>
      </c>
      <c r="L28" s="65">
        <f>VLOOKUP($A28,'Return Data'!$B$7:$R$2843,17,0)</f>
        <v>15.544499999999999</v>
      </c>
      <c r="M28" s="66">
        <f t="shared" si="4"/>
        <v>15</v>
      </c>
      <c r="N28" s="65">
        <f>VLOOKUP($A28,'Return Data'!$B$7:$R$2843,14,0)</f>
        <v>14.674899999999999</v>
      </c>
      <c r="O28" s="66">
        <f t="shared" ref="O28:O36" si="8">RANK(N28,N$8:N$36,0)</f>
        <v>5</v>
      </c>
      <c r="P28" s="65">
        <f>VLOOKUP($A28,'Return Data'!$B$7:$R$2843,15,0)</f>
        <v>16.7669</v>
      </c>
      <c r="Q28" s="66">
        <f t="shared" ref="Q28:Q36" si="9">RANK(P28,P$8:P$36,0)</f>
        <v>3</v>
      </c>
      <c r="R28" s="65">
        <f>VLOOKUP($A28,'Return Data'!$B$7:$R$2843,16,0)</f>
        <v>17.6965</v>
      </c>
      <c r="S28" s="67">
        <f t="shared" si="7"/>
        <v>2</v>
      </c>
    </row>
    <row r="29" spans="1:19" x14ac:dyDescent="0.3">
      <c r="A29" s="63" t="s">
        <v>2024</v>
      </c>
      <c r="B29" s="64">
        <f>VLOOKUP($A29,'Return Data'!$B$7:$R$2843,3,0)</f>
        <v>44344</v>
      </c>
      <c r="C29" s="65">
        <f>VLOOKUP($A29,'Return Data'!$B$7:$R$2843,4,0)</f>
        <v>33.766800000000003</v>
      </c>
      <c r="D29" s="65">
        <f>VLOOKUP($A29,'Return Data'!$B$7:$R$2843,10,0)</f>
        <v>5.5278</v>
      </c>
      <c r="E29" s="66">
        <f t="shared" si="0"/>
        <v>18</v>
      </c>
      <c r="F29" s="65">
        <f>VLOOKUP($A29,'Return Data'!$B$7:$R$2843,11,0)</f>
        <v>20.1067</v>
      </c>
      <c r="G29" s="66">
        <f t="shared" si="1"/>
        <v>11</v>
      </c>
      <c r="H29" s="65">
        <f>VLOOKUP($A29,'Return Data'!$B$7:$R$2843,12,0)</f>
        <v>32.5899</v>
      </c>
      <c r="I29" s="66">
        <f t="shared" si="2"/>
        <v>12</v>
      </c>
      <c r="J29" s="65">
        <f>VLOOKUP($A29,'Return Data'!$B$7:$R$2843,13,0)</f>
        <v>60.141500000000001</v>
      </c>
      <c r="K29" s="66">
        <f t="shared" si="3"/>
        <v>14</v>
      </c>
      <c r="L29" s="65">
        <f>VLOOKUP($A29,'Return Data'!$B$7:$R$2843,17,0)</f>
        <v>14.2843</v>
      </c>
      <c r="M29" s="66">
        <f t="shared" si="4"/>
        <v>20</v>
      </c>
      <c r="N29" s="65">
        <f>VLOOKUP($A29,'Return Data'!$B$7:$R$2843,14,0)</f>
        <v>12.128299999999999</v>
      </c>
      <c r="O29" s="66">
        <f t="shared" si="8"/>
        <v>20</v>
      </c>
      <c r="P29" s="65">
        <f>VLOOKUP($A29,'Return Data'!$B$7:$R$2843,15,0)</f>
        <v>13.719200000000001</v>
      </c>
      <c r="Q29" s="66">
        <f t="shared" si="9"/>
        <v>17</v>
      </c>
      <c r="R29" s="65">
        <f>VLOOKUP($A29,'Return Data'!$B$7:$R$2843,16,0)</f>
        <v>13.2705</v>
      </c>
      <c r="S29" s="67">
        <f t="shared" si="7"/>
        <v>21</v>
      </c>
    </row>
    <row r="30" spans="1:19" x14ac:dyDescent="0.3">
      <c r="A30" s="63" t="s">
        <v>991</v>
      </c>
      <c r="B30" s="64">
        <f>VLOOKUP($A30,'Return Data'!$B$7:$R$2843,3,0)</f>
        <v>44344</v>
      </c>
      <c r="C30" s="65">
        <f>VLOOKUP($A30,'Return Data'!$B$7:$R$2843,4,0)</f>
        <v>46.390500000000003</v>
      </c>
      <c r="D30" s="65">
        <f>VLOOKUP($A30,'Return Data'!$B$7:$R$2843,10,0)</f>
        <v>5.1481000000000003</v>
      </c>
      <c r="E30" s="66">
        <f t="shared" si="0"/>
        <v>23</v>
      </c>
      <c r="F30" s="65">
        <f>VLOOKUP($A30,'Return Data'!$B$7:$R$2843,11,0)</f>
        <v>26.104299999999999</v>
      </c>
      <c r="G30" s="66">
        <f t="shared" si="1"/>
        <v>2</v>
      </c>
      <c r="H30" s="65">
        <f>VLOOKUP($A30,'Return Data'!$B$7:$R$2843,12,0)</f>
        <v>33.734499999999997</v>
      </c>
      <c r="I30" s="66">
        <f t="shared" si="2"/>
        <v>9</v>
      </c>
      <c r="J30" s="65">
        <f>VLOOKUP($A30,'Return Data'!$B$7:$R$2843,13,0)</f>
        <v>69.436400000000006</v>
      </c>
      <c r="K30" s="66">
        <f t="shared" si="3"/>
        <v>2</v>
      </c>
      <c r="L30" s="65">
        <f>VLOOKUP($A30,'Return Data'!$B$7:$R$2843,17,0)</f>
        <v>9.0911000000000008</v>
      </c>
      <c r="M30" s="66">
        <f t="shared" si="4"/>
        <v>29</v>
      </c>
      <c r="N30" s="65">
        <f>VLOOKUP($A30,'Return Data'!$B$7:$R$2843,14,0)</f>
        <v>11.3531</v>
      </c>
      <c r="O30" s="66">
        <f t="shared" si="8"/>
        <v>25</v>
      </c>
      <c r="P30" s="65">
        <f>VLOOKUP($A30,'Return Data'!$B$7:$R$2843,15,0)</f>
        <v>14.638199999999999</v>
      </c>
      <c r="Q30" s="66">
        <f t="shared" si="9"/>
        <v>8</v>
      </c>
      <c r="R30" s="65">
        <f>VLOOKUP($A30,'Return Data'!$B$7:$R$2843,16,0)</f>
        <v>14.756500000000001</v>
      </c>
      <c r="S30" s="67">
        <f t="shared" si="7"/>
        <v>11</v>
      </c>
    </row>
    <row r="31" spans="1:19" x14ac:dyDescent="0.3">
      <c r="A31" s="63" t="s">
        <v>993</v>
      </c>
      <c r="B31" s="64">
        <f>VLOOKUP($A31,'Return Data'!$B$7:$R$2843,3,0)</f>
        <v>44344</v>
      </c>
      <c r="C31" s="65">
        <f>VLOOKUP($A31,'Return Data'!$B$7:$R$2843,4,0)</f>
        <v>251.58</v>
      </c>
      <c r="D31" s="65">
        <f>VLOOKUP($A31,'Return Data'!$B$7:$R$2843,10,0)</f>
        <v>7.6508000000000003</v>
      </c>
      <c r="E31" s="66">
        <f t="shared" si="0"/>
        <v>4</v>
      </c>
      <c r="F31" s="65">
        <f>VLOOKUP($A31,'Return Data'!$B$7:$R$2843,11,0)</f>
        <v>20.131799999999998</v>
      </c>
      <c r="G31" s="66">
        <f t="shared" si="1"/>
        <v>10</v>
      </c>
      <c r="H31" s="65">
        <f>VLOOKUP($A31,'Return Data'!$B$7:$R$2843,12,0)</f>
        <v>34.412599999999998</v>
      </c>
      <c r="I31" s="66">
        <f t="shared" si="2"/>
        <v>8</v>
      </c>
      <c r="J31" s="65">
        <f>VLOOKUP($A31,'Return Data'!$B$7:$R$2843,13,0)</f>
        <v>62.655999999999999</v>
      </c>
      <c r="K31" s="66">
        <f t="shared" si="3"/>
        <v>10</v>
      </c>
      <c r="L31" s="65">
        <f>VLOOKUP($A31,'Return Data'!$B$7:$R$2843,17,0)</f>
        <v>15.7525</v>
      </c>
      <c r="M31" s="66">
        <f t="shared" si="4"/>
        <v>11</v>
      </c>
      <c r="N31" s="65">
        <f>VLOOKUP($A31,'Return Data'!$B$7:$R$2843,14,0)</f>
        <v>13.934900000000001</v>
      </c>
      <c r="O31" s="66">
        <f t="shared" si="8"/>
        <v>8</v>
      </c>
      <c r="P31" s="65">
        <f>VLOOKUP($A31,'Return Data'!$B$7:$R$2843,15,0)</f>
        <v>13.9702</v>
      </c>
      <c r="Q31" s="66">
        <f t="shared" si="9"/>
        <v>16</v>
      </c>
      <c r="R31" s="65">
        <f>VLOOKUP($A31,'Return Data'!$B$7:$R$2843,16,0)</f>
        <v>14.965</v>
      </c>
      <c r="S31" s="67">
        <f t="shared" si="7"/>
        <v>10</v>
      </c>
    </row>
    <row r="32" spans="1:19" x14ac:dyDescent="0.3">
      <c r="A32" s="63" t="s">
        <v>994</v>
      </c>
      <c r="B32" s="64">
        <f>VLOOKUP($A32,'Return Data'!$B$7:$R$2843,3,0)</f>
        <v>44344</v>
      </c>
      <c r="C32" s="65">
        <f>VLOOKUP($A32,'Return Data'!$B$7:$R$2843,4,0)</f>
        <v>58.005800000000001</v>
      </c>
      <c r="D32" s="65">
        <f>VLOOKUP($A32,'Return Data'!$B$7:$R$2843,10,0)</f>
        <v>4.4455</v>
      </c>
      <c r="E32" s="66">
        <f t="shared" si="0"/>
        <v>29</v>
      </c>
      <c r="F32" s="65">
        <f>VLOOKUP($A32,'Return Data'!$B$7:$R$2843,11,0)</f>
        <v>20.086099999999998</v>
      </c>
      <c r="G32" s="66">
        <f t="shared" si="1"/>
        <v>12</v>
      </c>
      <c r="H32" s="65">
        <f>VLOOKUP($A32,'Return Data'!$B$7:$R$2843,12,0)</f>
        <v>34.888399999999997</v>
      </c>
      <c r="I32" s="66">
        <f t="shared" si="2"/>
        <v>6</v>
      </c>
      <c r="J32" s="65">
        <f>VLOOKUP($A32,'Return Data'!$B$7:$R$2843,13,0)</f>
        <v>65.657499999999999</v>
      </c>
      <c r="K32" s="66">
        <f t="shared" si="3"/>
        <v>4</v>
      </c>
      <c r="L32" s="65">
        <f>VLOOKUP($A32,'Return Data'!$B$7:$R$2843,17,0)</f>
        <v>15.7317</v>
      </c>
      <c r="M32" s="66">
        <f t="shared" si="4"/>
        <v>12</v>
      </c>
      <c r="N32" s="65">
        <f>VLOOKUP($A32,'Return Data'!$B$7:$R$2843,14,0)</f>
        <v>12.723800000000001</v>
      </c>
      <c r="O32" s="66">
        <f t="shared" si="8"/>
        <v>16</v>
      </c>
      <c r="P32" s="65">
        <f>VLOOKUP($A32,'Return Data'!$B$7:$R$2843,15,0)</f>
        <v>13.7171</v>
      </c>
      <c r="Q32" s="66">
        <f t="shared" si="9"/>
        <v>18</v>
      </c>
      <c r="R32" s="65">
        <f>VLOOKUP($A32,'Return Data'!$B$7:$R$2843,16,0)</f>
        <v>15.944699999999999</v>
      </c>
      <c r="S32" s="67">
        <f t="shared" si="7"/>
        <v>4</v>
      </c>
    </row>
    <row r="33" spans="1:19" x14ac:dyDescent="0.3">
      <c r="A33" s="63" t="s">
        <v>997</v>
      </c>
      <c r="B33" s="64">
        <f>VLOOKUP($A33,'Return Data'!$B$7:$R$2843,3,0)</f>
        <v>44344</v>
      </c>
      <c r="C33" s="65">
        <f>VLOOKUP($A33,'Return Data'!$B$7:$R$2843,4,0)</f>
        <v>319.97190000000001</v>
      </c>
      <c r="D33" s="65">
        <f>VLOOKUP($A33,'Return Data'!$B$7:$R$2843,10,0)</f>
        <v>6.923</v>
      </c>
      <c r="E33" s="66">
        <f t="shared" si="0"/>
        <v>9</v>
      </c>
      <c r="F33" s="65">
        <f>VLOOKUP($A33,'Return Data'!$B$7:$R$2843,11,0)</f>
        <v>25.845800000000001</v>
      </c>
      <c r="G33" s="66">
        <f t="shared" si="1"/>
        <v>3</v>
      </c>
      <c r="H33" s="65">
        <f>VLOOKUP($A33,'Return Data'!$B$7:$R$2843,12,0)</f>
        <v>36.742600000000003</v>
      </c>
      <c r="I33" s="66">
        <f t="shared" si="2"/>
        <v>3</v>
      </c>
      <c r="J33" s="65">
        <f>VLOOKUP($A33,'Return Data'!$B$7:$R$2843,13,0)</f>
        <v>66.006299999999996</v>
      </c>
      <c r="K33" s="66">
        <f t="shared" si="3"/>
        <v>3</v>
      </c>
      <c r="L33" s="65">
        <f>VLOOKUP($A33,'Return Data'!$B$7:$R$2843,17,0)</f>
        <v>13.5556</v>
      </c>
      <c r="M33" s="66">
        <f t="shared" si="4"/>
        <v>24</v>
      </c>
      <c r="N33" s="65">
        <f>VLOOKUP($A33,'Return Data'!$B$7:$R$2843,14,0)</f>
        <v>12.9099</v>
      </c>
      <c r="O33" s="66">
        <f t="shared" si="8"/>
        <v>14</v>
      </c>
      <c r="P33" s="65">
        <f>VLOOKUP($A33,'Return Data'!$B$7:$R$2843,15,0)</f>
        <v>13.635300000000001</v>
      </c>
      <c r="Q33" s="66">
        <f t="shared" si="9"/>
        <v>19</v>
      </c>
      <c r="R33" s="65">
        <f>VLOOKUP($A33,'Return Data'!$B$7:$R$2843,16,0)</f>
        <v>13.714600000000001</v>
      </c>
      <c r="S33" s="67">
        <f t="shared" si="7"/>
        <v>17</v>
      </c>
    </row>
    <row r="34" spans="1:19" x14ac:dyDescent="0.3">
      <c r="A34" s="63" t="s">
        <v>998</v>
      </c>
      <c r="B34" s="64">
        <f>VLOOKUP($A34,'Return Data'!$B$7:$R$2843,3,0)</f>
        <v>44344</v>
      </c>
      <c r="C34" s="65">
        <f>VLOOKUP($A34,'Return Data'!$B$7:$R$2843,4,0)</f>
        <v>98.45</v>
      </c>
      <c r="D34" s="65">
        <f>VLOOKUP($A34,'Return Data'!$B$7:$R$2843,10,0)</f>
        <v>7.4664000000000001</v>
      </c>
      <c r="E34" s="66">
        <f t="shared" si="0"/>
        <v>6</v>
      </c>
      <c r="F34" s="65">
        <f>VLOOKUP($A34,'Return Data'!$B$7:$R$2843,11,0)</f>
        <v>17.749099999999999</v>
      </c>
      <c r="G34" s="66">
        <f t="shared" si="1"/>
        <v>24</v>
      </c>
      <c r="H34" s="65">
        <f>VLOOKUP($A34,'Return Data'!$B$7:$R$2843,12,0)</f>
        <v>29.097799999999999</v>
      </c>
      <c r="I34" s="66">
        <f t="shared" si="2"/>
        <v>26</v>
      </c>
      <c r="J34" s="65">
        <f>VLOOKUP($A34,'Return Data'!$B$7:$R$2843,13,0)</f>
        <v>52.777799999999999</v>
      </c>
      <c r="K34" s="66">
        <f t="shared" si="3"/>
        <v>25</v>
      </c>
      <c r="L34" s="65">
        <f>VLOOKUP($A34,'Return Data'!$B$7:$R$2843,17,0)</f>
        <v>11.2446</v>
      </c>
      <c r="M34" s="66">
        <f t="shared" si="4"/>
        <v>26</v>
      </c>
      <c r="N34" s="65">
        <f>VLOOKUP($A34,'Return Data'!$B$7:$R$2843,14,0)</f>
        <v>9.7571999999999992</v>
      </c>
      <c r="O34" s="66">
        <f t="shared" si="8"/>
        <v>28</v>
      </c>
      <c r="P34" s="65">
        <f>VLOOKUP($A34,'Return Data'!$B$7:$R$2843,15,0)</f>
        <v>9.9776000000000007</v>
      </c>
      <c r="Q34" s="66">
        <f t="shared" si="9"/>
        <v>27</v>
      </c>
      <c r="R34" s="65">
        <f>VLOOKUP($A34,'Return Data'!$B$7:$R$2843,16,0)</f>
        <v>9.9808000000000003</v>
      </c>
      <c r="S34" s="67">
        <f t="shared" si="7"/>
        <v>29</v>
      </c>
    </row>
    <row r="35" spans="1:19" x14ac:dyDescent="0.3">
      <c r="A35" s="63" t="s">
        <v>1000</v>
      </c>
      <c r="B35" s="64">
        <f>VLOOKUP($A35,'Return Data'!$B$7:$R$2843,3,0)</f>
        <v>44344</v>
      </c>
      <c r="C35" s="65">
        <f>VLOOKUP($A35,'Return Data'!$B$7:$R$2843,4,0)</f>
        <v>14.76</v>
      </c>
      <c r="D35" s="65">
        <f>VLOOKUP($A35,'Return Data'!$B$7:$R$2843,10,0)</f>
        <v>5.6550000000000002</v>
      </c>
      <c r="E35" s="66">
        <f t="shared" si="0"/>
        <v>17</v>
      </c>
      <c r="F35" s="65">
        <f>VLOOKUP($A35,'Return Data'!$B$7:$R$2843,11,0)</f>
        <v>18.840599999999998</v>
      </c>
      <c r="G35" s="66">
        <f t="shared" si="1"/>
        <v>19</v>
      </c>
      <c r="H35" s="65">
        <f>VLOOKUP($A35,'Return Data'!$B$7:$R$2843,12,0)</f>
        <v>30.851099999999999</v>
      </c>
      <c r="I35" s="66">
        <f t="shared" si="2"/>
        <v>18</v>
      </c>
      <c r="J35" s="65">
        <f>VLOOKUP($A35,'Return Data'!$B$7:$R$2843,13,0)</f>
        <v>58.880499999999998</v>
      </c>
      <c r="K35" s="66">
        <f t="shared" si="3"/>
        <v>17</v>
      </c>
      <c r="L35" s="65">
        <f>VLOOKUP($A35,'Return Data'!$B$7:$R$2843,17,0)</f>
        <v>14.5722</v>
      </c>
      <c r="M35" s="66">
        <f t="shared" si="4"/>
        <v>19</v>
      </c>
      <c r="N35" s="65">
        <f>VLOOKUP($A35,'Return Data'!$B$7:$R$2843,14,0)</f>
        <v>11.481400000000001</v>
      </c>
      <c r="O35" s="66">
        <f t="shared" si="8"/>
        <v>23</v>
      </c>
      <c r="P35" s="65">
        <f>VLOOKUP($A35,'Return Data'!$B$7:$R$2843,15,0)</f>
        <v>0</v>
      </c>
      <c r="Q35" s="66">
        <f t="shared" si="9"/>
        <v>28</v>
      </c>
      <c r="R35" s="65">
        <f>VLOOKUP($A35,'Return Data'!$B$7:$R$2843,16,0)</f>
        <v>10.0923</v>
      </c>
      <c r="S35" s="67">
        <f t="shared" si="7"/>
        <v>28</v>
      </c>
    </row>
    <row r="36" spans="1:19" x14ac:dyDescent="0.3">
      <c r="A36" s="63" t="s">
        <v>1919</v>
      </c>
      <c r="B36" s="64">
        <f>VLOOKUP($A36,'Return Data'!$B$7:$R$2843,3,0)</f>
        <v>44344</v>
      </c>
      <c r="C36" s="65">
        <f>VLOOKUP($A36,'Return Data'!$B$7:$R$2843,4,0)</f>
        <v>178.62129999999999</v>
      </c>
      <c r="D36" s="65">
        <f>VLOOKUP($A36,'Return Data'!$B$7:$R$2843,10,0)</f>
        <v>7.0679999999999996</v>
      </c>
      <c r="E36" s="66">
        <f t="shared" si="0"/>
        <v>7</v>
      </c>
      <c r="F36" s="65">
        <f>VLOOKUP($A36,'Return Data'!$B$7:$R$2843,11,0)</f>
        <v>19.7836</v>
      </c>
      <c r="G36" s="66">
        <f t="shared" si="1"/>
        <v>14</v>
      </c>
      <c r="H36" s="65">
        <f>VLOOKUP($A36,'Return Data'!$B$7:$R$2843,12,0)</f>
        <v>33.458399999999997</v>
      </c>
      <c r="I36" s="66">
        <f t="shared" si="2"/>
        <v>10</v>
      </c>
      <c r="J36" s="65">
        <f>VLOOKUP($A36,'Return Data'!$B$7:$R$2843,13,0)</f>
        <v>62.106699999999996</v>
      </c>
      <c r="K36" s="66">
        <f t="shared" si="3"/>
        <v>11</v>
      </c>
      <c r="L36" s="65">
        <f>VLOOKUP($A36,'Return Data'!$B$7:$R$2843,17,0)</f>
        <v>17.430299999999999</v>
      </c>
      <c r="M36" s="66">
        <f t="shared" si="4"/>
        <v>6</v>
      </c>
      <c r="N36" s="65">
        <f>VLOOKUP($A36,'Return Data'!$B$7:$R$2843,14,0)</f>
        <v>13.976599999999999</v>
      </c>
      <c r="O36" s="66">
        <f t="shared" si="8"/>
        <v>7</v>
      </c>
      <c r="P36" s="65">
        <f>VLOOKUP($A36,'Return Data'!$B$7:$R$2843,15,0)</f>
        <v>14.6579</v>
      </c>
      <c r="Q36" s="66">
        <f t="shared" si="9"/>
        <v>7</v>
      </c>
      <c r="R36" s="65">
        <f>VLOOKUP($A36,'Return Data'!$B$7:$R$2843,16,0)</f>
        <v>14.3208</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6.1162310344827588</v>
      </c>
      <c r="E38" s="74"/>
      <c r="F38" s="75">
        <f>AVERAGE(F8:F36)</f>
        <v>19.874931034482756</v>
      </c>
      <c r="G38" s="74"/>
      <c r="H38" s="75">
        <f>AVERAGE(H8:H36)</f>
        <v>32.13747586206896</v>
      </c>
      <c r="I38" s="74"/>
      <c r="J38" s="75">
        <f>AVERAGE(J8:J36)</f>
        <v>59.511675862068977</v>
      </c>
      <c r="K38" s="74"/>
      <c r="L38" s="75">
        <f>AVERAGE(L8:L36)</f>
        <v>15.162631034482756</v>
      </c>
      <c r="M38" s="74"/>
      <c r="N38" s="75">
        <f>AVERAGE(N8:N36)</f>
        <v>13.025000000000004</v>
      </c>
      <c r="O38" s="74"/>
      <c r="P38" s="75">
        <f>AVERAGE(P8:P36)</f>
        <v>13.628614285714283</v>
      </c>
      <c r="Q38" s="74"/>
      <c r="R38" s="75">
        <f>AVERAGE(R8:R36)</f>
        <v>14.072258620689659</v>
      </c>
      <c r="S38" s="76"/>
    </row>
    <row r="39" spans="1:19" x14ac:dyDescent="0.3">
      <c r="A39" s="73" t="s">
        <v>28</v>
      </c>
      <c r="B39" s="74"/>
      <c r="C39" s="74"/>
      <c r="D39" s="75">
        <f>MIN(D8:D36)</f>
        <v>4.4455</v>
      </c>
      <c r="E39" s="74"/>
      <c r="F39" s="75">
        <f>MIN(F8:F36)</f>
        <v>12.044499999999999</v>
      </c>
      <c r="G39" s="74"/>
      <c r="H39" s="75">
        <f>MIN(H8:H36)</f>
        <v>21.925599999999999</v>
      </c>
      <c r="I39" s="74"/>
      <c r="J39" s="75">
        <f>MIN(J8:J36)</f>
        <v>40.291499999999999</v>
      </c>
      <c r="K39" s="74"/>
      <c r="L39" s="75">
        <f>MIN(L8:L36)</f>
        <v>9.0911000000000008</v>
      </c>
      <c r="M39" s="74"/>
      <c r="N39" s="75">
        <f>MIN(N8:N36)</f>
        <v>9.7571999999999992</v>
      </c>
      <c r="O39" s="74"/>
      <c r="P39" s="75">
        <f>MIN(P8:P36)</f>
        <v>0</v>
      </c>
      <c r="Q39" s="74"/>
      <c r="R39" s="75">
        <f>MIN(R8:R36)</f>
        <v>9.9808000000000003</v>
      </c>
      <c r="S39" s="76"/>
    </row>
    <row r="40" spans="1:19" ht="15" thickBot="1" x14ac:dyDescent="0.35">
      <c r="A40" s="77" t="s">
        <v>29</v>
      </c>
      <c r="B40" s="78"/>
      <c r="C40" s="78"/>
      <c r="D40" s="79">
        <f>MAX(D8:D36)</f>
        <v>8.1026000000000007</v>
      </c>
      <c r="E40" s="78"/>
      <c r="F40" s="79">
        <f>MAX(F8:F36)</f>
        <v>29.644600000000001</v>
      </c>
      <c r="G40" s="78"/>
      <c r="H40" s="79">
        <f>MAX(H8:H36)</f>
        <v>43.856299999999997</v>
      </c>
      <c r="I40" s="78"/>
      <c r="J40" s="79">
        <f>MAX(J8:J36)</f>
        <v>71.794499999999999</v>
      </c>
      <c r="K40" s="78"/>
      <c r="L40" s="79">
        <f>MAX(L8:L36)</f>
        <v>21.708600000000001</v>
      </c>
      <c r="M40" s="78"/>
      <c r="N40" s="79">
        <f>MAX(N8:N36)</f>
        <v>18.105499999999999</v>
      </c>
      <c r="O40" s="78"/>
      <c r="P40" s="79">
        <f>MAX(P8:P36)</f>
        <v>17.884699999999999</v>
      </c>
      <c r="Q40" s="78"/>
      <c r="R40" s="79">
        <f>MAX(R8:R36)</f>
        <v>18.384799999999998</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44344</v>
      </c>
      <c r="C8" s="65">
        <f>VLOOKUP($A8,'Return Data'!$B$7:$R$2843,4,0)</f>
        <v>67.049000000000007</v>
      </c>
      <c r="D8" s="65">
        <f>VLOOKUP($A8,'Return Data'!$B$7:$R$2843,9,0)</f>
        <v>9.0012000000000008</v>
      </c>
      <c r="E8" s="66">
        <f t="shared" ref="E8:E31" si="0">RANK(D8,D$8:D$31,0)</f>
        <v>11</v>
      </c>
      <c r="F8" s="65">
        <f>VLOOKUP($A8,'Return Data'!$B$7:$R$2843,10,0)</f>
        <v>12.4435</v>
      </c>
      <c r="G8" s="66">
        <f t="shared" ref="G8:G31" si="1">RANK(F8,F$8:F$31,0)</f>
        <v>2</v>
      </c>
      <c r="H8" s="65">
        <f>VLOOKUP($A8,'Return Data'!$B$7:$R$2843,11,0)</f>
        <v>3.0219</v>
      </c>
      <c r="I8" s="66">
        <f t="shared" ref="I8:I31" si="2">RANK(H8,H$8:H$31,0)</f>
        <v>7</v>
      </c>
      <c r="J8" s="65">
        <f>VLOOKUP($A8,'Return Data'!$B$7:$R$2843,12,0)</f>
        <v>6.7332999999999998</v>
      </c>
      <c r="K8" s="66">
        <f t="shared" ref="K8:K31" si="3">RANK(J8,J$8:J$31,0)</f>
        <v>11</v>
      </c>
      <c r="L8" s="65">
        <f>VLOOKUP($A8,'Return Data'!$B$7:$R$2843,13,0)</f>
        <v>4.6464999999999996</v>
      </c>
      <c r="M8" s="66">
        <f t="shared" ref="M8:M31" si="4">RANK(L8,L$8:L$31,0)</f>
        <v>11</v>
      </c>
      <c r="N8" s="65">
        <f>VLOOKUP($A8,'Return Data'!$B$7:$R$2843,17,0)</f>
        <v>10.453200000000001</v>
      </c>
      <c r="O8" s="66">
        <f t="shared" ref="O8:O31" si="5">RANK(N8,N$8:N$31,0)</f>
        <v>10</v>
      </c>
      <c r="P8" s="65">
        <f>VLOOKUP($A8,'Return Data'!$B$7:$R$2843,14,0)</f>
        <v>10.755800000000001</v>
      </c>
      <c r="Q8" s="66">
        <f t="shared" ref="Q8:Q31" si="6">RANK(P8,P$8:P$31,0)</f>
        <v>8</v>
      </c>
      <c r="R8" s="65">
        <f>VLOOKUP($A8,'Return Data'!$B$7:$R$2843,16,0)</f>
        <v>9.9641000000000002</v>
      </c>
      <c r="S8" s="67">
        <f t="shared" ref="S8:S31" si="7">RANK(R8,R$8:R$31,0)</f>
        <v>8</v>
      </c>
    </row>
    <row r="9" spans="1:19" x14ac:dyDescent="0.3">
      <c r="A9" s="82" t="s">
        <v>1347</v>
      </c>
      <c r="B9" s="64">
        <f>VLOOKUP($A9,'Return Data'!$B$7:$R$2843,3,0)</f>
        <v>44344</v>
      </c>
      <c r="C9" s="65">
        <f>VLOOKUP($A9,'Return Data'!$B$7:$R$2843,4,0)</f>
        <v>20.891100000000002</v>
      </c>
      <c r="D9" s="65">
        <f>VLOOKUP($A9,'Return Data'!$B$7:$R$2843,9,0)</f>
        <v>6.7168000000000001</v>
      </c>
      <c r="E9" s="66">
        <f t="shared" si="0"/>
        <v>19</v>
      </c>
      <c r="F9" s="65">
        <f>VLOOKUP($A9,'Return Data'!$B$7:$R$2843,10,0)</f>
        <v>7.8417000000000003</v>
      </c>
      <c r="G9" s="66">
        <f t="shared" si="1"/>
        <v>21</v>
      </c>
      <c r="H9" s="65">
        <f>VLOOKUP($A9,'Return Data'!$B$7:$R$2843,11,0)</f>
        <v>2.8834</v>
      </c>
      <c r="I9" s="66">
        <f t="shared" si="2"/>
        <v>10</v>
      </c>
      <c r="J9" s="65">
        <f>VLOOKUP($A9,'Return Data'!$B$7:$R$2843,12,0)</f>
        <v>7.5602999999999998</v>
      </c>
      <c r="K9" s="66">
        <f t="shared" si="3"/>
        <v>4</v>
      </c>
      <c r="L9" s="65">
        <f>VLOOKUP($A9,'Return Data'!$B$7:$R$2843,13,0)</f>
        <v>5.4595000000000002</v>
      </c>
      <c r="M9" s="66">
        <f t="shared" si="4"/>
        <v>2</v>
      </c>
      <c r="N9" s="65">
        <f>VLOOKUP($A9,'Return Data'!$B$7:$R$2843,17,0)</f>
        <v>11.263</v>
      </c>
      <c r="O9" s="66">
        <f t="shared" si="5"/>
        <v>5</v>
      </c>
      <c r="P9" s="65">
        <f>VLOOKUP($A9,'Return Data'!$B$7:$R$2843,14,0)</f>
        <v>10.900499999999999</v>
      </c>
      <c r="Q9" s="66">
        <f t="shared" si="6"/>
        <v>7</v>
      </c>
      <c r="R9" s="65">
        <f>VLOOKUP($A9,'Return Data'!$B$7:$R$2843,16,0)</f>
        <v>8.2995999999999999</v>
      </c>
      <c r="S9" s="67">
        <f t="shared" si="7"/>
        <v>21</v>
      </c>
    </row>
    <row r="10" spans="1:19" x14ac:dyDescent="0.3">
      <c r="A10" s="82" t="s">
        <v>1350</v>
      </c>
      <c r="B10" s="64">
        <f>VLOOKUP($A10,'Return Data'!$B$7:$R$2843,3,0)</f>
        <v>44344</v>
      </c>
      <c r="C10" s="65">
        <f>VLOOKUP($A10,'Return Data'!$B$7:$R$2843,4,0)</f>
        <v>36.045900000000003</v>
      </c>
      <c r="D10" s="65">
        <f>VLOOKUP($A10,'Return Data'!$B$7:$R$2843,9,0)</f>
        <v>10.657299999999999</v>
      </c>
      <c r="E10" s="66">
        <f t="shared" si="0"/>
        <v>5</v>
      </c>
      <c r="F10" s="65">
        <f>VLOOKUP($A10,'Return Data'!$B$7:$R$2843,10,0)</f>
        <v>11.108599999999999</v>
      </c>
      <c r="G10" s="66">
        <f t="shared" si="1"/>
        <v>9</v>
      </c>
      <c r="H10" s="65">
        <f>VLOOKUP($A10,'Return Data'!$B$7:$R$2843,11,0)</f>
        <v>1.6226</v>
      </c>
      <c r="I10" s="66">
        <f t="shared" si="2"/>
        <v>18</v>
      </c>
      <c r="J10" s="65">
        <f>VLOOKUP($A10,'Return Data'!$B$7:$R$2843,12,0)</f>
        <v>5.5404999999999998</v>
      </c>
      <c r="K10" s="66">
        <f t="shared" si="3"/>
        <v>21</v>
      </c>
      <c r="L10" s="65">
        <f>VLOOKUP($A10,'Return Data'!$B$7:$R$2843,13,0)</f>
        <v>4.2074999999999996</v>
      </c>
      <c r="M10" s="66">
        <f t="shared" si="4"/>
        <v>17</v>
      </c>
      <c r="N10" s="65">
        <f>VLOOKUP($A10,'Return Data'!$B$7:$R$2843,17,0)</f>
        <v>8.4994999999999994</v>
      </c>
      <c r="O10" s="66">
        <f t="shared" si="5"/>
        <v>19</v>
      </c>
      <c r="P10" s="65">
        <f>VLOOKUP($A10,'Return Data'!$B$7:$R$2843,14,0)</f>
        <v>9.1700999999999997</v>
      </c>
      <c r="Q10" s="66">
        <f t="shared" si="6"/>
        <v>19</v>
      </c>
      <c r="R10" s="65">
        <f>VLOOKUP($A10,'Return Data'!$B$7:$R$2843,16,0)</f>
        <v>8.6026000000000007</v>
      </c>
      <c r="S10" s="67">
        <f t="shared" si="7"/>
        <v>17</v>
      </c>
    </row>
    <row r="11" spans="1:19" x14ac:dyDescent="0.3">
      <c r="A11" s="82" t="s">
        <v>1351</v>
      </c>
      <c r="B11" s="64">
        <f>VLOOKUP($A11,'Return Data'!$B$7:$R$2843,3,0)</f>
        <v>44344</v>
      </c>
      <c r="C11" s="65">
        <f>VLOOKUP($A11,'Return Data'!$B$7:$R$2843,4,0)</f>
        <v>63.235300000000002</v>
      </c>
      <c r="D11" s="65">
        <f>VLOOKUP($A11,'Return Data'!$B$7:$R$2843,9,0)</f>
        <v>6.7152000000000003</v>
      </c>
      <c r="E11" s="66">
        <f t="shared" si="0"/>
        <v>20</v>
      </c>
      <c r="F11" s="65">
        <f>VLOOKUP($A11,'Return Data'!$B$7:$R$2843,10,0)</f>
        <v>6.6093000000000002</v>
      </c>
      <c r="G11" s="66">
        <f t="shared" si="1"/>
        <v>24</v>
      </c>
      <c r="H11" s="65">
        <f>VLOOKUP($A11,'Return Data'!$B$7:$R$2843,11,0)</f>
        <v>1.6051</v>
      </c>
      <c r="I11" s="66">
        <f t="shared" si="2"/>
        <v>19</v>
      </c>
      <c r="J11" s="65">
        <f>VLOOKUP($A11,'Return Data'!$B$7:$R$2843,12,0)</f>
        <v>5.7462999999999997</v>
      </c>
      <c r="K11" s="66">
        <f t="shared" si="3"/>
        <v>19</v>
      </c>
      <c r="L11" s="65">
        <f>VLOOKUP($A11,'Return Data'!$B$7:$R$2843,13,0)</f>
        <v>3.7427999999999999</v>
      </c>
      <c r="M11" s="66">
        <f t="shared" si="4"/>
        <v>20</v>
      </c>
      <c r="N11" s="65">
        <f>VLOOKUP($A11,'Return Data'!$B$7:$R$2843,17,0)</f>
        <v>8.9079999999999995</v>
      </c>
      <c r="O11" s="66">
        <f t="shared" si="5"/>
        <v>18</v>
      </c>
      <c r="P11" s="65">
        <f>VLOOKUP($A11,'Return Data'!$B$7:$R$2843,14,0)</f>
        <v>9.0411999999999999</v>
      </c>
      <c r="Q11" s="66">
        <f t="shared" si="6"/>
        <v>20</v>
      </c>
      <c r="R11" s="65">
        <f>VLOOKUP($A11,'Return Data'!$B$7:$R$2843,16,0)</f>
        <v>9.077</v>
      </c>
      <c r="S11" s="67">
        <f t="shared" si="7"/>
        <v>14</v>
      </c>
    </row>
    <row r="12" spans="1:19" x14ac:dyDescent="0.3">
      <c r="A12" s="82" t="s">
        <v>1353</v>
      </c>
      <c r="B12" s="64">
        <f>VLOOKUP($A12,'Return Data'!$B$7:$R$2843,3,0)</f>
        <v>44344</v>
      </c>
      <c r="C12" s="65">
        <f>VLOOKUP($A12,'Return Data'!$B$7:$R$2843,4,0)</f>
        <v>77.530799999999999</v>
      </c>
      <c r="D12" s="65">
        <f>VLOOKUP($A12,'Return Data'!$B$7:$R$2843,9,0)</f>
        <v>8.9345999999999997</v>
      </c>
      <c r="E12" s="66">
        <f t="shared" si="0"/>
        <v>12</v>
      </c>
      <c r="F12" s="65">
        <f>VLOOKUP($A12,'Return Data'!$B$7:$R$2843,10,0)</f>
        <v>9.9231999999999996</v>
      </c>
      <c r="G12" s="66">
        <f t="shared" si="1"/>
        <v>12</v>
      </c>
      <c r="H12" s="65">
        <f>VLOOKUP($A12,'Return Data'!$B$7:$R$2843,11,0)</f>
        <v>2.7416</v>
      </c>
      <c r="I12" s="66">
        <f t="shared" si="2"/>
        <v>11</v>
      </c>
      <c r="J12" s="65">
        <f>VLOOKUP($A12,'Return Data'!$B$7:$R$2843,12,0)</f>
        <v>7.5750000000000002</v>
      </c>
      <c r="K12" s="66">
        <f t="shared" si="3"/>
        <v>3</v>
      </c>
      <c r="L12" s="65">
        <f>VLOOKUP($A12,'Return Data'!$B$7:$R$2843,13,0)</f>
        <v>4.9675000000000002</v>
      </c>
      <c r="M12" s="66">
        <f t="shared" si="4"/>
        <v>8</v>
      </c>
      <c r="N12" s="65">
        <f>VLOOKUP($A12,'Return Data'!$B$7:$R$2843,17,0)</f>
        <v>11.32</v>
      </c>
      <c r="O12" s="66">
        <f t="shared" si="5"/>
        <v>4</v>
      </c>
      <c r="P12" s="65">
        <f>VLOOKUP($A12,'Return Data'!$B$7:$R$2843,14,0)</f>
        <v>11.4899</v>
      </c>
      <c r="Q12" s="66">
        <f t="shared" si="6"/>
        <v>4</v>
      </c>
      <c r="R12" s="65">
        <f>VLOOKUP($A12,'Return Data'!$B$7:$R$2843,16,0)</f>
        <v>9.0604999999999993</v>
      </c>
      <c r="S12" s="67">
        <f t="shared" si="7"/>
        <v>15</v>
      </c>
    </row>
    <row r="13" spans="1:19" x14ac:dyDescent="0.3">
      <c r="A13" s="82" t="s">
        <v>1355</v>
      </c>
      <c r="B13" s="64">
        <f>VLOOKUP($A13,'Return Data'!$B$7:$R$2843,3,0)</f>
        <v>44344</v>
      </c>
      <c r="C13" s="65">
        <f>VLOOKUP($A13,'Return Data'!$B$7:$R$2843,4,0)</f>
        <v>20.073599999999999</v>
      </c>
      <c r="D13" s="65">
        <f>VLOOKUP($A13,'Return Data'!$B$7:$R$2843,9,0)</f>
        <v>9.3815000000000008</v>
      </c>
      <c r="E13" s="66">
        <f t="shared" si="0"/>
        <v>8</v>
      </c>
      <c r="F13" s="65">
        <f>VLOOKUP($A13,'Return Data'!$B$7:$R$2843,10,0)</f>
        <v>14.1152</v>
      </c>
      <c r="G13" s="66">
        <f t="shared" si="1"/>
        <v>1</v>
      </c>
      <c r="H13" s="65">
        <f>VLOOKUP($A13,'Return Data'!$B$7:$R$2843,11,0)</f>
        <v>5.5103999999999997</v>
      </c>
      <c r="I13" s="66">
        <f t="shared" si="2"/>
        <v>1</v>
      </c>
      <c r="J13" s="65">
        <f>VLOOKUP($A13,'Return Data'!$B$7:$R$2843,12,0)</f>
        <v>10.3934</v>
      </c>
      <c r="K13" s="66">
        <f t="shared" si="3"/>
        <v>1</v>
      </c>
      <c r="L13" s="65">
        <f>VLOOKUP($A13,'Return Data'!$B$7:$R$2843,13,0)</f>
        <v>8.0539000000000005</v>
      </c>
      <c r="M13" s="66">
        <f t="shared" si="4"/>
        <v>1</v>
      </c>
      <c r="N13" s="65">
        <f>VLOOKUP($A13,'Return Data'!$B$7:$R$2843,17,0)</f>
        <v>11.3873</v>
      </c>
      <c r="O13" s="66">
        <f t="shared" si="5"/>
        <v>2</v>
      </c>
      <c r="P13" s="65">
        <f>VLOOKUP($A13,'Return Data'!$B$7:$R$2843,14,0)</f>
        <v>11.0283</v>
      </c>
      <c r="Q13" s="66">
        <f t="shared" si="6"/>
        <v>6</v>
      </c>
      <c r="R13" s="65">
        <f>VLOOKUP($A13,'Return Data'!$B$7:$R$2843,16,0)</f>
        <v>10.0297</v>
      </c>
      <c r="S13" s="67">
        <f t="shared" si="7"/>
        <v>7</v>
      </c>
    </row>
    <row r="14" spans="1:19" x14ac:dyDescent="0.3">
      <c r="A14" s="82" t="s">
        <v>1358</v>
      </c>
      <c r="B14" s="64">
        <f>VLOOKUP($A14,'Return Data'!$B$7:$R$2843,3,0)</f>
        <v>44344</v>
      </c>
      <c r="C14" s="65">
        <f>VLOOKUP($A14,'Return Data'!$B$7:$R$2843,4,0)</f>
        <v>51.202599999999997</v>
      </c>
      <c r="D14" s="65">
        <f>VLOOKUP($A14,'Return Data'!$B$7:$R$2843,9,0)</f>
        <v>5.5834000000000001</v>
      </c>
      <c r="E14" s="66">
        <f t="shared" si="0"/>
        <v>22</v>
      </c>
      <c r="F14" s="65">
        <f>VLOOKUP($A14,'Return Data'!$B$7:$R$2843,10,0)</f>
        <v>9.5535999999999994</v>
      </c>
      <c r="G14" s="66">
        <f t="shared" si="1"/>
        <v>14</v>
      </c>
      <c r="H14" s="65">
        <f>VLOOKUP($A14,'Return Data'!$B$7:$R$2843,11,0)</f>
        <v>1.7749999999999999</v>
      </c>
      <c r="I14" s="66">
        <f t="shared" si="2"/>
        <v>16</v>
      </c>
      <c r="J14" s="65">
        <f>VLOOKUP($A14,'Return Data'!$B$7:$R$2843,12,0)</f>
        <v>4.1353999999999997</v>
      </c>
      <c r="K14" s="66">
        <f t="shared" si="3"/>
        <v>23</v>
      </c>
      <c r="L14" s="65">
        <f>VLOOKUP($A14,'Return Data'!$B$7:$R$2843,13,0)</f>
        <v>2.5030000000000001</v>
      </c>
      <c r="M14" s="66">
        <f t="shared" si="4"/>
        <v>24</v>
      </c>
      <c r="N14" s="65">
        <f>VLOOKUP($A14,'Return Data'!$B$7:$R$2843,17,0)</f>
        <v>6.7008999999999999</v>
      </c>
      <c r="O14" s="66">
        <f t="shared" si="5"/>
        <v>24</v>
      </c>
      <c r="P14" s="65">
        <f>VLOOKUP($A14,'Return Data'!$B$7:$R$2843,14,0)</f>
        <v>8.2936999999999994</v>
      </c>
      <c r="Q14" s="66">
        <f t="shared" si="6"/>
        <v>24</v>
      </c>
      <c r="R14" s="65">
        <f>VLOOKUP($A14,'Return Data'!$B$7:$R$2843,16,0)</f>
        <v>7.9916999999999998</v>
      </c>
      <c r="S14" s="67">
        <f t="shared" si="7"/>
        <v>23</v>
      </c>
    </row>
    <row r="15" spans="1:19" x14ac:dyDescent="0.3">
      <c r="A15" s="82" t="s">
        <v>1360</v>
      </c>
      <c r="B15" s="64">
        <f>VLOOKUP($A15,'Return Data'!$B$7:$R$2843,3,0)</f>
        <v>44344</v>
      </c>
      <c r="C15" s="65">
        <f>VLOOKUP($A15,'Return Data'!$B$7:$R$2843,4,0)</f>
        <v>45.386699999999998</v>
      </c>
      <c r="D15" s="65">
        <f>VLOOKUP($A15,'Return Data'!$B$7:$R$2843,9,0)</f>
        <v>7.9352999999999998</v>
      </c>
      <c r="E15" s="66">
        <f t="shared" si="0"/>
        <v>16</v>
      </c>
      <c r="F15" s="65">
        <f>VLOOKUP($A15,'Return Data'!$B$7:$R$2843,10,0)</f>
        <v>8.8950999999999993</v>
      </c>
      <c r="G15" s="66">
        <f t="shared" si="1"/>
        <v>19</v>
      </c>
      <c r="H15" s="65">
        <f>VLOOKUP($A15,'Return Data'!$B$7:$R$2843,11,0)</f>
        <v>1.6518999999999999</v>
      </c>
      <c r="I15" s="66">
        <f t="shared" si="2"/>
        <v>17</v>
      </c>
      <c r="J15" s="65">
        <f>VLOOKUP($A15,'Return Data'!$B$7:$R$2843,12,0)</f>
        <v>5.8162000000000003</v>
      </c>
      <c r="K15" s="66">
        <f t="shared" si="3"/>
        <v>18</v>
      </c>
      <c r="L15" s="65">
        <f>VLOOKUP($A15,'Return Data'!$B$7:$R$2843,13,0)</f>
        <v>4.5049000000000001</v>
      </c>
      <c r="M15" s="66">
        <f t="shared" si="4"/>
        <v>13</v>
      </c>
      <c r="N15" s="65">
        <f>VLOOKUP($A15,'Return Data'!$B$7:$R$2843,17,0)</f>
        <v>8.2710000000000008</v>
      </c>
      <c r="O15" s="66">
        <f t="shared" si="5"/>
        <v>21</v>
      </c>
      <c r="P15" s="65">
        <f>VLOOKUP($A15,'Return Data'!$B$7:$R$2843,14,0)</f>
        <v>8.4872999999999994</v>
      </c>
      <c r="Q15" s="66">
        <f t="shared" si="6"/>
        <v>22</v>
      </c>
      <c r="R15" s="65">
        <f>VLOOKUP($A15,'Return Data'!$B$7:$R$2843,16,0)</f>
        <v>8.5069999999999997</v>
      </c>
      <c r="S15" s="67">
        <f t="shared" si="7"/>
        <v>19</v>
      </c>
    </row>
    <row r="16" spans="1:19" x14ac:dyDescent="0.3">
      <c r="A16" s="82" t="s">
        <v>1362</v>
      </c>
      <c r="B16" s="64">
        <f>VLOOKUP($A16,'Return Data'!$B$7:$R$2843,3,0)</f>
        <v>44344</v>
      </c>
      <c r="C16" s="65">
        <f>VLOOKUP($A16,'Return Data'!$B$7:$R$2843,4,0)</f>
        <v>82.851600000000005</v>
      </c>
      <c r="D16" s="65">
        <f>VLOOKUP($A16,'Return Data'!$B$7:$R$2843,9,0)</f>
        <v>9.7132000000000005</v>
      </c>
      <c r="E16" s="66">
        <f t="shared" si="0"/>
        <v>7</v>
      </c>
      <c r="F16" s="65">
        <f>VLOOKUP($A16,'Return Data'!$B$7:$R$2843,10,0)</f>
        <v>8.9952000000000005</v>
      </c>
      <c r="G16" s="66">
        <f t="shared" si="1"/>
        <v>17</v>
      </c>
      <c r="H16" s="65">
        <f>VLOOKUP($A16,'Return Data'!$B$7:$R$2843,11,0)</f>
        <v>3.5716000000000001</v>
      </c>
      <c r="I16" s="66">
        <f t="shared" si="2"/>
        <v>4</v>
      </c>
      <c r="J16" s="65">
        <f>VLOOKUP($A16,'Return Data'!$B$7:$R$2843,12,0)</f>
        <v>7.4901999999999997</v>
      </c>
      <c r="K16" s="66">
        <f t="shared" si="3"/>
        <v>5</v>
      </c>
      <c r="L16" s="65">
        <f>VLOOKUP($A16,'Return Data'!$B$7:$R$2843,13,0)</f>
        <v>4.9779</v>
      </c>
      <c r="M16" s="66">
        <f t="shared" si="4"/>
        <v>7</v>
      </c>
      <c r="N16" s="65">
        <f>VLOOKUP($A16,'Return Data'!$B$7:$R$2843,17,0)</f>
        <v>10.892099999999999</v>
      </c>
      <c r="O16" s="66">
        <f t="shared" si="5"/>
        <v>8</v>
      </c>
      <c r="P16" s="65">
        <f>VLOOKUP($A16,'Return Data'!$B$7:$R$2843,14,0)</f>
        <v>10.191000000000001</v>
      </c>
      <c r="Q16" s="66">
        <f t="shared" si="6"/>
        <v>14</v>
      </c>
      <c r="R16" s="65">
        <f>VLOOKUP($A16,'Return Data'!$B$7:$R$2843,16,0)</f>
        <v>9.3820999999999994</v>
      </c>
      <c r="S16" s="67">
        <f t="shared" si="7"/>
        <v>11</v>
      </c>
    </row>
    <row r="17" spans="1:19" x14ac:dyDescent="0.3">
      <c r="A17" s="82" t="s">
        <v>1364</v>
      </c>
      <c r="B17" s="64">
        <f>VLOOKUP($A17,'Return Data'!$B$7:$R$2843,3,0)</f>
        <v>44344</v>
      </c>
      <c r="C17" s="65">
        <f>VLOOKUP($A17,'Return Data'!$B$7:$R$2843,4,0)</f>
        <v>18.328399999999998</v>
      </c>
      <c r="D17" s="65">
        <f>VLOOKUP($A17,'Return Data'!$B$7:$R$2843,9,0)</f>
        <v>7.1177000000000001</v>
      </c>
      <c r="E17" s="66">
        <f t="shared" si="0"/>
        <v>18</v>
      </c>
      <c r="F17" s="65">
        <f>VLOOKUP($A17,'Return Data'!$B$7:$R$2843,10,0)</f>
        <v>12.0785</v>
      </c>
      <c r="G17" s="66">
        <f t="shared" si="1"/>
        <v>4</v>
      </c>
      <c r="H17" s="65">
        <f>VLOOKUP($A17,'Return Data'!$B$7:$R$2843,11,0)</f>
        <v>3.1181000000000001</v>
      </c>
      <c r="I17" s="66">
        <f t="shared" si="2"/>
        <v>6</v>
      </c>
      <c r="J17" s="65">
        <f>VLOOKUP($A17,'Return Data'!$B$7:$R$2843,12,0)</f>
        <v>6.4034000000000004</v>
      </c>
      <c r="K17" s="66">
        <f t="shared" si="3"/>
        <v>13</v>
      </c>
      <c r="L17" s="65">
        <f>VLOOKUP($A17,'Return Data'!$B$7:$R$2843,13,0)</f>
        <v>3.9579</v>
      </c>
      <c r="M17" s="66">
        <f t="shared" si="4"/>
        <v>19</v>
      </c>
      <c r="N17" s="65">
        <f>VLOOKUP($A17,'Return Data'!$B$7:$R$2843,17,0)</f>
        <v>7.1984000000000004</v>
      </c>
      <c r="O17" s="66">
        <f t="shared" si="5"/>
        <v>23</v>
      </c>
      <c r="P17" s="65">
        <f>VLOOKUP($A17,'Return Data'!$B$7:$R$2843,14,0)</f>
        <v>8.4076000000000004</v>
      </c>
      <c r="Q17" s="66">
        <f t="shared" si="6"/>
        <v>23</v>
      </c>
      <c r="R17" s="65">
        <f>VLOOKUP($A17,'Return Data'!$B$7:$R$2843,16,0)</f>
        <v>7.3944000000000001</v>
      </c>
      <c r="S17" s="67">
        <f t="shared" si="7"/>
        <v>24</v>
      </c>
    </row>
    <row r="18" spans="1:19" x14ac:dyDescent="0.3">
      <c r="A18" s="82" t="s">
        <v>1365</v>
      </c>
      <c r="B18" s="64">
        <f>VLOOKUP($A18,'Return Data'!$B$7:$R$2843,3,0)</f>
        <v>44344</v>
      </c>
      <c r="C18" s="65">
        <f>VLOOKUP($A18,'Return Data'!$B$7:$R$2843,4,0)</f>
        <v>29.443000000000001</v>
      </c>
      <c r="D18" s="65">
        <f>VLOOKUP($A18,'Return Data'!$B$7:$R$2843,9,0)</f>
        <v>8.5683000000000007</v>
      </c>
      <c r="E18" s="66">
        <f t="shared" si="0"/>
        <v>13</v>
      </c>
      <c r="F18" s="65">
        <f>VLOOKUP($A18,'Return Data'!$B$7:$R$2843,10,0)</f>
        <v>10.846</v>
      </c>
      <c r="G18" s="66">
        <f t="shared" si="1"/>
        <v>11</v>
      </c>
      <c r="H18" s="65">
        <f>VLOOKUP($A18,'Return Data'!$B$7:$R$2843,11,0)</f>
        <v>1.8991</v>
      </c>
      <c r="I18" s="66">
        <f t="shared" si="2"/>
        <v>14</v>
      </c>
      <c r="J18" s="65">
        <f>VLOOKUP($A18,'Return Data'!$B$7:$R$2843,12,0)</f>
        <v>6.7469000000000001</v>
      </c>
      <c r="K18" s="66">
        <f t="shared" si="3"/>
        <v>10</v>
      </c>
      <c r="L18" s="65">
        <f>VLOOKUP($A18,'Return Data'!$B$7:$R$2843,13,0)</f>
        <v>5.2892999999999999</v>
      </c>
      <c r="M18" s="66">
        <f t="shared" si="4"/>
        <v>4</v>
      </c>
      <c r="N18" s="65">
        <f>VLOOKUP($A18,'Return Data'!$B$7:$R$2843,17,0)</f>
        <v>11.404199999999999</v>
      </c>
      <c r="O18" s="66">
        <f t="shared" si="5"/>
        <v>1</v>
      </c>
      <c r="P18" s="65">
        <f>VLOOKUP($A18,'Return Data'!$B$7:$R$2843,14,0)</f>
        <v>11.9992</v>
      </c>
      <c r="Q18" s="66">
        <f t="shared" si="6"/>
        <v>2</v>
      </c>
      <c r="R18" s="65">
        <f>VLOOKUP($A18,'Return Data'!$B$7:$R$2843,16,0)</f>
        <v>10.069800000000001</v>
      </c>
      <c r="S18" s="67">
        <f t="shared" si="7"/>
        <v>6</v>
      </c>
    </row>
    <row r="19" spans="1:19" x14ac:dyDescent="0.3">
      <c r="A19" s="82" t="s">
        <v>1368</v>
      </c>
      <c r="B19" s="64">
        <f>VLOOKUP($A19,'Return Data'!$B$7:$R$2843,3,0)</f>
        <v>44344</v>
      </c>
      <c r="C19" s="65">
        <f>VLOOKUP($A19,'Return Data'!$B$7:$R$2843,4,0)</f>
        <v>2417.9344000000001</v>
      </c>
      <c r="D19" s="65">
        <f>VLOOKUP($A19,'Return Data'!$B$7:$R$2843,9,0)</f>
        <v>5.3106999999999998</v>
      </c>
      <c r="E19" s="66">
        <f t="shared" si="0"/>
        <v>24</v>
      </c>
      <c r="F19" s="65">
        <f>VLOOKUP($A19,'Return Data'!$B$7:$R$2843,10,0)</f>
        <v>7.3140000000000001</v>
      </c>
      <c r="G19" s="66">
        <f t="shared" si="1"/>
        <v>23</v>
      </c>
      <c r="H19" s="65">
        <f>VLOOKUP($A19,'Return Data'!$B$7:$R$2843,11,0)</f>
        <v>0.62570000000000003</v>
      </c>
      <c r="I19" s="66">
        <f t="shared" si="2"/>
        <v>23</v>
      </c>
      <c r="J19" s="65">
        <f>VLOOKUP($A19,'Return Data'!$B$7:$R$2843,12,0)</f>
        <v>3.7856000000000001</v>
      </c>
      <c r="K19" s="66">
        <f t="shared" si="3"/>
        <v>24</v>
      </c>
      <c r="L19" s="65">
        <f>VLOOKUP($A19,'Return Data'!$B$7:$R$2843,13,0)</f>
        <v>2.5289000000000001</v>
      </c>
      <c r="M19" s="66">
        <f t="shared" si="4"/>
        <v>23</v>
      </c>
      <c r="N19" s="65">
        <f>VLOOKUP($A19,'Return Data'!$B$7:$R$2843,17,0)</f>
        <v>7.5136000000000003</v>
      </c>
      <c r="O19" s="66">
        <f t="shared" si="5"/>
        <v>22</v>
      </c>
      <c r="P19" s="65">
        <f>VLOOKUP($A19,'Return Data'!$B$7:$R$2843,14,0)</f>
        <v>8.7614999999999998</v>
      </c>
      <c r="Q19" s="66">
        <f t="shared" si="6"/>
        <v>21</v>
      </c>
      <c r="R19" s="65">
        <f>VLOOKUP($A19,'Return Data'!$B$7:$R$2843,16,0)</f>
        <v>8.2133000000000003</v>
      </c>
      <c r="S19" s="67">
        <f t="shared" si="7"/>
        <v>22</v>
      </c>
    </row>
    <row r="20" spans="1:19" x14ac:dyDescent="0.3">
      <c r="A20" s="82" t="s">
        <v>1369</v>
      </c>
      <c r="B20" s="64">
        <f>VLOOKUP($A20,'Return Data'!$B$7:$R$2843,3,0)</f>
        <v>44344</v>
      </c>
      <c r="C20" s="65">
        <f>VLOOKUP($A20,'Return Data'!$B$7:$R$2843,4,0)</f>
        <v>85.313000000000002</v>
      </c>
      <c r="D20" s="65">
        <f>VLOOKUP($A20,'Return Data'!$B$7:$R$2843,9,0)</f>
        <v>9.1629000000000005</v>
      </c>
      <c r="E20" s="66">
        <f t="shared" si="0"/>
        <v>10</v>
      </c>
      <c r="F20" s="65">
        <f>VLOOKUP($A20,'Return Data'!$B$7:$R$2843,10,0)</f>
        <v>9.8096999999999994</v>
      </c>
      <c r="G20" s="66">
        <f t="shared" si="1"/>
        <v>13</v>
      </c>
      <c r="H20" s="65">
        <f>VLOOKUP($A20,'Return Data'!$B$7:$R$2843,11,0)</f>
        <v>2.9081000000000001</v>
      </c>
      <c r="I20" s="66">
        <f t="shared" si="2"/>
        <v>9</v>
      </c>
      <c r="J20" s="65">
        <f>VLOOKUP($A20,'Return Data'!$B$7:$R$2843,12,0)</f>
        <v>7.9279000000000002</v>
      </c>
      <c r="K20" s="66">
        <f t="shared" si="3"/>
        <v>2</v>
      </c>
      <c r="L20" s="65">
        <f>VLOOKUP($A20,'Return Data'!$B$7:$R$2843,13,0)</f>
        <v>4.8396999999999997</v>
      </c>
      <c r="M20" s="66">
        <f t="shared" si="4"/>
        <v>9</v>
      </c>
      <c r="N20" s="65">
        <f>VLOOKUP($A20,'Return Data'!$B$7:$R$2843,17,0)</f>
        <v>10.653</v>
      </c>
      <c r="O20" s="66">
        <f t="shared" si="5"/>
        <v>9</v>
      </c>
      <c r="P20" s="65">
        <f>VLOOKUP($A20,'Return Data'!$B$7:$R$2843,14,0)</f>
        <v>10.75</v>
      </c>
      <c r="Q20" s="66">
        <f t="shared" si="6"/>
        <v>9</v>
      </c>
      <c r="R20" s="65">
        <f>VLOOKUP($A20,'Return Data'!$B$7:$R$2843,16,0)</f>
        <v>9.1844999999999999</v>
      </c>
      <c r="S20" s="67">
        <f t="shared" si="7"/>
        <v>13</v>
      </c>
    </row>
    <row r="21" spans="1:19" x14ac:dyDescent="0.3">
      <c r="A21" s="82" t="s">
        <v>1371</v>
      </c>
      <c r="B21" s="64">
        <f>VLOOKUP($A21,'Return Data'!$B$7:$R$2843,3,0)</f>
        <v>44344</v>
      </c>
      <c r="C21" s="65">
        <f>VLOOKUP($A21,'Return Data'!$B$7:$R$2843,4,0)</f>
        <v>59.048499999999997</v>
      </c>
      <c r="D21" s="65">
        <f>VLOOKUP($A21,'Return Data'!$B$7:$R$2843,9,0)</f>
        <v>8.4880999999999993</v>
      </c>
      <c r="E21" s="66">
        <f t="shared" si="0"/>
        <v>14</v>
      </c>
      <c r="F21" s="65">
        <f>VLOOKUP($A21,'Return Data'!$B$7:$R$2843,10,0)</f>
        <v>9.5490999999999993</v>
      </c>
      <c r="G21" s="66">
        <f t="shared" si="1"/>
        <v>15</v>
      </c>
      <c r="H21" s="65">
        <f>VLOOKUP($A21,'Return Data'!$B$7:$R$2843,11,0)</f>
        <v>0.85370000000000001</v>
      </c>
      <c r="I21" s="66">
        <f t="shared" si="2"/>
        <v>22</v>
      </c>
      <c r="J21" s="65">
        <f>VLOOKUP($A21,'Return Data'!$B$7:$R$2843,12,0)</f>
        <v>6.1143000000000001</v>
      </c>
      <c r="K21" s="66">
        <f t="shared" si="3"/>
        <v>16</v>
      </c>
      <c r="L21" s="65">
        <f>VLOOKUP($A21,'Return Data'!$B$7:$R$2843,13,0)</f>
        <v>4.7069000000000001</v>
      </c>
      <c r="M21" s="66">
        <f t="shared" si="4"/>
        <v>10</v>
      </c>
      <c r="N21" s="65">
        <f>VLOOKUP($A21,'Return Data'!$B$7:$R$2843,17,0)</f>
        <v>9.1844000000000001</v>
      </c>
      <c r="O21" s="66">
        <f t="shared" si="5"/>
        <v>16</v>
      </c>
      <c r="P21" s="65">
        <f>VLOOKUP($A21,'Return Data'!$B$7:$R$2843,14,0)</f>
        <v>9.4408999999999992</v>
      </c>
      <c r="Q21" s="66">
        <f t="shared" si="6"/>
        <v>16</v>
      </c>
      <c r="R21" s="65">
        <f>VLOOKUP($A21,'Return Data'!$B$7:$R$2843,16,0)</f>
        <v>9.9414999999999996</v>
      </c>
      <c r="S21" s="67">
        <f t="shared" si="7"/>
        <v>9</v>
      </c>
    </row>
    <row r="22" spans="1:19" x14ac:dyDescent="0.3">
      <c r="A22" s="82" t="s">
        <v>1373</v>
      </c>
      <c r="B22" s="64">
        <f>VLOOKUP($A22,'Return Data'!$B$7:$R$2843,3,0)</f>
        <v>44344</v>
      </c>
      <c r="C22" s="65">
        <f>VLOOKUP($A22,'Return Data'!$B$7:$R$2843,4,0)</f>
        <v>51.9619</v>
      </c>
      <c r="D22" s="65">
        <f>VLOOKUP($A22,'Return Data'!$B$7:$R$2843,9,0)</f>
        <v>7.7667000000000002</v>
      </c>
      <c r="E22" s="66">
        <f t="shared" si="0"/>
        <v>17</v>
      </c>
      <c r="F22" s="65">
        <f>VLOOKUP($A22,'Return Data'!$B$7:$R$2843,10,0)</f>
        <v>9.1126000000000005</v>
      </c>
      <c r="G22" s="66">
        <f t="shared" si="1"/>
        <v>16</v>
      </c>
      <c r="H22" s="65">
        <f>VLOOKUP($A22,'Return Data'!$B$7:$R$2843,11,0)</f>
        <v>3.2115999999999998</v>
      </c>
      <c r="I22" s="66">
        <f t="shared" si="2"/>
        <v>5</v>
      </c>
      <c r="J22" s="65">
        <f>VLOOKUP($A22,'Return Data'!$B$7:$R$2843,12,0)</f>
        <v>6.5773000000000001</v>
      </c>
      <c r="K22" s="66">
        <f t="shared" si="3"/>
        <v>12</v>
      </c>
      <c r="L22" s="65">
        <f>VLOOKUP($A22,'Return Data'!$B$7:$R$2843,13,0)</f>
        <v>5.0807000000000002</v>
      </c>
      <c r="M22" s="66">
        <f t="shared" si="4"/>
        <v>5</v>
      </c>
      <c r="N22" s="65">
        <f>VLOOKUP($A22,'Return Data'!$B$7:$R$2843,17,0)</f>
        <v>10.2499</v>
      </c>
      <c r="O22" s="66">
        <f t="shared" si="5"/>
        <v>13</v>
      </c>
      <c r="P22" s="65">
        <f>VLOOKUP($A22,'Return Data'!$B$7:$R$2843,14,0)</f>
        <v>10.6608</v>
      </c>
      <c r="Q22" s="66">
        <f t="shared" si="6"/>
        <v>11</v>
      </c>
      <c r="R22" s="65">
        <f>VLOOKUP($A22,'Return Data'!$B$7:$R$2843,16,0)</f>
        <v>8.5098000000000003</v>
      </c>
      <c r="S22" s="67">
        <f t="shared" si="7"/>
        <v>18</v>
      </c>
    </row>
    <row r="23" spans="1:19" x14ac:dyDescent="0.3">
      <c r="A23" s="82" t="s">
        <v>1376</v>
      </c>
      <c r="B23" s="64">
        <f>VLOOKUP($A23,'Return Data'!$B$7:$R$2843,3,0)</f>
        <v>44344</v>
      </c>
      <c r="C23" s="65">
        <f>VLOOKUP($A23,'Return Data'!$B$7:$R$2843,4,0)</f>
        <v>33.190199999999997</v>
      </c>
      <c r="D23" s="65">
        <f>VLOOKUP($A23,'Return Data'!$B$7:$R$2843,9,0)</f>
        <v>8.3264999999999993</v>
      </c>
      <c r="E23" s="66">
        <f t="shared" si="0"/>
        <v>15</v>
      </c>
      <c r="F23" s="65">
        <f>VLOOKUP($A23,'Return Data'!$B$7:$R$2843,10,0)</f>
        <v>11.071</v>
      </c>
      <c r="G23" s="66">
        <f t="shared" si="1"/>
        <v>10</v>
      </c>
      <c r="H23" s="65">
        <f>VLOOKUP($A23,'Return Data'!$B$7:$R$2843,11,0)</f>
        <v>2.1021999999999998</v>
      </c>
      <c r="I23" s="66">
        <f t="shared" si="2"/>
        <v>13</v>
      </c>
      <c r="J23" s="65">
        <f>VLOOKUP($A23,'Return Data'!$B$7:$R$2843,12,0)</f>
        <v>6.1242000000000001</v>
      </c>
      <c r="K23" s="66">
        <f t="shared" si="3"/>
        <v>15</v>
      </c>
      <c r="L23" s="65">
        <f>VLOOKUP($A23,'Return Data'!$B$7:$R$2843,13,0)</f>
        <v>4.4518000000000004</v>
      </c>
      <c r="M23" s="66">
        <f t="shared" si="4"/>
        <v>14</v>
      </c>
      <c r="N23" s="65">
        <f>VLOOKUP($A23,'Return Data'!$B$7:$R$2843,17,0)</f>
        <v>10.373100000000001</v>
      </c>
      <c r="O23" s="66">
        <f t="shared" si="5"/>
        <v>12</v>
      </c>
      <c r="P23" s="65">
        <f>VLOOKUP($A23,'Return Data'!$B$7:$R$2843,14,0)</f>
        <v>11.105600000000001</v>
      </c>
      <c r="Q23" s="66">
        <f t="shared" si="6"/>
        <v>5</v>
      </c>
      <c r="R23" s="65">
        <f>VLOOKUP($A23,'Return Data'!$B$7:$R$2843,16,0)</f>
        <v>10.8</v>
      </c>
      <c r="S23" s="67">
        <f t="shared" si="7"/>
        <v>1</v>
      </c>
    </row>
    <row r="24" spans="1:19" x14ac:dyDescent="0.3">
      <c r="A24" s="82" t="s">
        <v>1378</v>
      </c>
      <c r="B24" s="64">
        <f>VLOOKUP($A24,'Return Data'!$B$7:$R$2843,3,0)</f>
        <v>44344</v>
      </c>
      <c r="C24" s="65">
        <f>VLOOKUP($A24,'Return Data'!$B$7:$R$2843,4,0)</f>
        <v>25.090399999999999</v>
      </c>
      <c r="D24" s="65">
        <f>VLOOKUP($A24,'Return Data'!$B$7:$R$2843,9,0)</f>
        <v>10.3431</v>
      </c>
      <c r="E24" s="66">
        <f t="shared" si="0"/>
        <v>6</v>
      </c>
      <c r="F24" s="65">
        <f>VLOOKUP($A24,'Return Data'!$B$7:$R$2843,10,0)</f>
        <v>11.281499999999999</v>
      </c>
      <c r="G24" s="66">
        <f t="shared" si="1"/>
        <v>8</v>
      </c>
      <c r="H24" s="65">
        <f>VLOOKUP($A24,'Return Data'!$B$7:$R$2843,11,0)</f>
        <v>3.9064999999999999</v>
      </c>
      <c r="I24" s="66">
        <f t="shared" si="2"/>
        <v>3</v>
      </c>
      <c r="J24" s="65">
        <f>VLOOKUP($A24,'Return Data'!$B$7:$R$2843,12,0)</f>
        <v>7.2347999999999999</v>
      </c>
      <c r="K24" s="66">
        <f t="shared" si="3"/>
        <v>7</v>
      </c>
      <c r="L24" s="65">
        <f>VLOOKUP($A24,'Return Data'!$B$7:$R$2843,13,0)</f>
        <v>5.3426</v>
      </c>
      <c r="M24" s="66">
        <f t="shared" si="4"/>
        <v>3</v>
      </c>
      <c r="N24" s="65">
        <f>VLOOKUP($A24,'Return Data'!$B$7:$R$2843,17,0)</f>
        <v>8.9305000000000003</v>
      </c>
      <c r="O24" s="66">
        <f t="shared" si="5"/>
        <v>17</v>
      </c>
      <c r="P24" s="65">
        <f>VLOOKUP($A24,'Return Data'!$B$7:$R$2843,14,0)</f>
        <v>9.4946000000000002</v>
      </c>
      <c r="Q24" s="66">
        <f t="shared" si="6"/>
        <v>15</v>
      </c>
      <c r="R24" s="65">
        <f>VLOOKUP($A24,'Return Data'!$B$7:$R$2843,16,0)</f>
        <v>8.4537999999999993</v>
      </c>
      <c r="S24" s="67">
        <f t="shared" si="7"/>
        <v>20</v>
      </c>
    </row>
    <row r="25" spans="1:19" x14ac:dyDescent="0.3">
      <c r="A25" s="82" t="s">
        <v>1379</v>
      </c>
      <c r="B25" s="64">
        <f>VLOOKUP($A25,'Return Data'!$B$7:$R$2843,3,0)</f>
        <v>44344</v>
      </c>
      <c r="C25" s="65">
        <f>VLOOKUP($A25,'Return Data'!$B$7:$R$2843,4,0)</f>
        <v>52.8506</v>
      </c>
      <c r="D25" s="65">
        <f>VLOOKUP($A25,'Return Data'!$B$7:$R$2843,9,0)</f>
        <v>5.6825999999999999</v>
      </c>
      <c r="E25" s="66">
        <f t="shared" si="0"/>
        <v>21</v>
      </c>
      <c r="F25" s="65">
        <f>VLOOKUP($A25,'Return Data'!$B$7:$R$2843,10,0)</f>
        <v>8.4632000000000005</v>
      </c>
      <c r="G25" s="66">
        <f t="shared" si="1"/>
        <v>20</v>
      </c>
      <c r="H25" s="65">
        <f>VLOOKUP($A25,'Return Data'!$B$7:$R$2843,11,0)</f>
        <v>2.9569000000000001</v>
      </c>
      <c r="I25" s="66">
        <f t="shared" si="2"/>
        <v>8</v>
      </c>
      <c r="J25" s="65">
        <f>VLOOKUP($A25,'Return Data'!$B$7:$R$2843,12,0)</f>
        <v>7.2888999999999999</v>
      </c>
      <c r="K25" s="66">
        <f t="shared" si="3"/>
        <v>6</v>
      </c>
      <c r="L25" s="65">
        <f>VLOOKUP($A25,'Return Data'!$B$7:$R$2843,13,0)</f>
        <v>4.5994000000000002</v>
      </c>
      <c r="M25" s="66">
        <f t="shared" si="4"/>
        <v>12</v>
      </c>
      <c r="N25" s="65">
        <f>VLOOKUP($A25,'Return Data'!$B$7:$R$2843,17,0)</f>
        <v>10.992699999999999</v>
      </c>
      <c r="O25" s="66">
        <f t="shared" si="5"/>
        <v>6</v>
      </c>
      <c r="P25" s="65">
        <f>VLOOKUP($A25,'Return Data'!$B$7:$R$2843,14,0)</f>
        <v>10.7026</v>
      </c>
      <c r="Q25" s="66">
        <f t="shared" si="6"/>
        <v>10</v>
      </c>
      <c r="R25" s="65">
        <f>VLOOKUP($A25,'Return Data'!$B$7:$R$2843,16,0)</f>
        <v>10.3345</v>
      </c>
      <c r="S25" s="67">
        <f t="shared" si="7"/>
        <v>4</v>
      </c>
    </row>
    <row r="26" spans="1:19" x14ac:dyDescent="0.3">
      <c r="A26" s="82" t="s">
        <v>1381</v>
      </c>
      <c r="B26" s="64">
        <f>VLOOKUP($A26,'Return Data'!$B$7:$R$2843,3,0)</f>
        <v>44344</v>
      </c>
      <c r="C26" s="65">
        <f>VLOOKUP($A26,'Return Data'!$B$7:$R$2843,4,0)</f>
        <v>66.789599999999993</v>
      </c>
      <c r="D26" s="65">
        <f>VLOOKUP($A26,'Return Data'!$B$7:$R$2843,9,0)</f>
        <v>9.2786000000000008</v>
      </c>
      <c r="E26" s="66">
        <f t="shared" si="0"/>
        <v>9</v>
      </c>
      <c r="F26" s="65">
        <f>VLOOKUP($A26,'Return Data'!$B$7:$R$2843,10,0)</f>
        <v>8.9783000000000008</v>
      </c>
      <c r="G26" s="66">
        <f t="shared" si="1"/>
        <v>18</v>
      </c>
      <c r="H26" s="65">
        <f>VLOOKUP($A26,'Return Data'!$B$7:$R$2843,11,0)</f>
        <v>0.27779999999999999</v>
      </c>
      <c r="I26" s="66">
        <f t="shared" si="2"/>
        <v>24</v>
      </c>
      <c r="J26" s="65">
        <f>VLOOKUP($A26,'Return Data'!$B$7:$R$2843,12,0)</f>
        <v>4.8657000000000004</v>
      </c>
      <c r="K26" s="66">
        <f t="shared" si="3"/>
        <v>22</v>
      </c>
      <c r="L26" s="65">
        <f>VLOOKUP($A26,'Return Data'!$B$7:$R$2843,13,0)</f>
        <v>3.0569999999999999</v>
      </c>
      <c r="M26" s="66">
        <f t="shared" si="4"/>
        <v>22</v>
      </c>
      <c r="N26" s="65">
        <f>VLOOKUP($A26,'Return Data'!$B$7:$R$2843,17,0)</f>
        <v>8.2835999999999999</v>
      </c>
      <c r="O26" s="66">
        <f t="shared" si="5"/>
        <v>20</v>
      </c>
      <c r="P26" s="65">
        <f>VLOOKUP($A26,'Return Data'!$B$7:$R$2843,14,0)</f>
        <v>9.3310999999999993</v>
      </c>
      <c r="Q26" s="66">
        <f t="shared" si="6"/>
        <v>18</v>
      </c>
      <c r="R26" s="65">
        <f>VLOOKUP($A26,'Return Data'!$B$7:$R$2843,16,0)</f>
        <v>8.9359000000000002</v>
      </c>
      <c r="S26" s="67">
        <f t="shared" si="7"/>
        <v>16</v>
      </c>
    </row>
    <row r="27" spans="1:19" x14ac:dyDescent="0.3">
      <c r="A27" s="82" t="s">
        <v>1383</v>
      </c>
      <c r="B27" s="64">
        <f>VLOOKUP($A27,'Return Data'!$B$7:$R$2843,3,0)</f>
        <v>44344</v>
      </c>
      <c r="C27" s="65">
        <f>VLOOKUP($A27,'Return Data'!$B$7:$R$2843,4,0)</f>
        <v>50.768500000000003</v>
      </c>
      <c r="D27" s="65">
        <f>VLOOKUP($A27,'Return Data'!$B$7:$R$2843,9,0)</f>
        <v>5.5128000000000004</v>
      </c>
      <c r="E27" s="66">
        <f t="shared" si="0"/>
        <v>23</v>
      </c>
      <c r="F27" s="65">
        <f>VLOOKUP($A27,'Return Data'!$B$7:$R$2843,10,0)</f>
        <v>7.383</v>
      </c>
      <c r="G27" s="66">
        <f t="shared" si="1"/>
        <v>22</v>
      </c>
      <c r="H27" s="65">
        <f>VLOOKUP($A27,'Return Data'!$B$7:$R$2843,11,0)</f>
        <v>1.8349</v>
      </c>
      <c r="I27" s="66">
        <f t="shared" si="2"/>
        <v>15</v>
      </c>
      <c r="J27" s="65">
        <f>VLOOKUP($A27,'Return Data'!$B$7:$R$2843,12,0)</f>
        <v>5.5593000000000004</v>
      </c>
      <c r="K27" s="66">
        <f t="shared" si="3"/>
        <v>20</v>
      </c>
      <c r="L27" s="65">
        <f>VLOOKUP($A27,'Return Data'!$B$7:$R$2843,13,0)</f>
        <v>3.1366000000000001</v>
      </c>
      <c r="M27" s="66">
        <f t="shared" si="4"/>
        <v>21</v>
      </c>
      <c r="N27" s="65">
        <f>VLOOKUP($A27,'Return Data'!$B$7:$R$2843,17,0)</f>
        <v>9.4228000000000005</v>
      </c>
      <c r="O27" s="66">
        <f t="shared" si="5"/>
        <v>15</v>
      </c>
      <c r="P27" s="65">
        <f>VLOOKUP($A27,'Return Data'!$B$7:$R$2843,14,0)</f>
        <v>9.3971999999999998</v>
      </c>
      <c r="Q27" s="66">
        <f t="shared" si="6"/>
        <v>17</v>
      </c>
      <c r="R27" s="65">
        <f>VLOOKUP($A27,'Return Data'!$B$7:$R$2843,16,0)</f>
        <v>9.4093</v>
      </c>
      <c r="S27" s="67">
        <f t="shared" si="7"/>
        <v>10</v>
      </c>
    </row>
    <row r="28" spans="1:19" x14ac:dyDescent="0.3">
      <c r="A28" s="82" t="s">
        <v>866</v>
      </c>
      <c r="B28" s="64">
        <f>VLOOKUP($A28,'Return Data'!$B$7:$R$2843,3,0)</f>
        <v>44344</v>
      </c>
      <c r="C28" s="65">
        <f>VLOOKUP($A28,'Return Data'!$B$7:$R$2843,4,0)</f>
        <v>18.0824</v>
      </c>
      <c r="D28" s="65">
        <f>VLOOKUP($A28,'Return Data'!$B$7:$R$2843,9,0)</f>
        <v>10.916399999999999</v>
      </c>
      <c r="E28" s="66">
        <f t="shared" si="0"/>
        <v>4</v>
      </c>
      <c r="F28" s="65">
        <f>VLOOKUP($A28,'Return Data'!$B$7:$R$2843,10,0)</f>
        <v>12.0501</v>
      </c>
      <c r="G28" s="66">
        <f t="shared" si="1"/>
        <v>5</v>
      </c>
      <c r="H28" s="65">
        <f>VLOOKUP($A28,'Return Data'!$B$7:$R$2843,11,0)</f>
        <v>4.0091999999999999</v>
      </c>
      <c r="I28" s="66">
        <f t="shared" si="2"/>
        <v>2</v>
      </c>
      <c r="J28" s="65">
        <f>VLOOKUP($A28,'Return Data'!$B$7:$R$2843,12,0)</f>
        <v>6.7855999999999996</v>
      </c>
      <c r="K28" s="66">
        <f t="shared" si="3"/>
        <v>9</v>
      </c>
      <c r="L28" s="65">
        <f>VLOOKUP($A28,'Return Data'!$B$7:$R$2843,13,0)</f>
        <v>4.4085000000000001</v>
      </c>
      <c r="M28" s="66">
        <f t="shared" si="4"/>
        <v>15</v>
      </c>
      <c r="N28" s="65">
        <f>VLOOKUP($A28,'Return Data'!$B$7:$R$2843,17,0)</f>
        <v>10.3904</v>
      </c>
      <c r="O28" s="66">
        <f t="shared" si="5"/>
        <v>11</v>
      </c>
      <c r="P28" s="65">
        <f>VLOOKUP($A28,'Return Data'!$B$7:$R$2843,14,0)</f>
        <v>10.4413</v>
      </c>
      <c r="Q28" s="66">
        <f t="shared" si="6"/>
        <v>13</v>
      </c>
      <c r="R28" s="65">
        <f>VLOOKUP($A28,'Return Data'!$B$7:$R$2843,16,0)</f>
        <v>9.2813999999999997</v>
      </c>
      <c r="S28" s="67">
        <f t="shared" si="7"/>
        <v>12</v>
      </c>
    </row>
    <row r="29" spans="1:19" x14ac:dyDescent="0.3">
      <c r="A29" s="82" t="s">
        <v>869</v>
      </c>
      <c r="B29" s="64">
        <f>VLOOKUP($A29,'Return Data'!$B$7:$R$2843,3,0)</f>
        <v>44344</v>
      </c>
      <c r="C29" s="65">
        <f>VLOOKUP($A29,'Return Data'!$B$7:$R$2843,4,0)</f>
        <v>19.57</v>
      </c>
      <c r="D29" s="65">
        <f>VLOOKUP($A29,'Return Data'!$B$7:$R$2843,9,0)</f>
        <v>12.765499999999999</v>
      </c>
      <c r="E29" s="66">
        <f t="shared" si="0"/>
        <v>1</v>
      </c>
      <c r="F29" s="65">
        <f>VLOOKUP($A29,'Return Data'!$B$7:$R$2843,10,0)</f>
        <v>12.207000000000001</v>
      </c>
      <c r="G29" s="66">
        <f t="shared" si="1"/>
        <v>3</v>
      </c>
      <c r="H29" s="65">
        <f>VLOOKUP($A29,'Return Data'!$B$7:$R$2843,11,0)</f>
        <v>2.2570999999999999</v>
      </c>
      <c r="I29" s="66">
        <f t="shared" si="2"/>
        <v>12</v>
      </c>
      <c r="J29" s="65">
        <f>VLOOKUP($A29,'Return Data'!$B$7:$R$2843,12,0)</f>
        <v>6.7957999999999998</v>
      </c>
      <c r="K29" s="66">
        <f t="shared" si="3"/>
        <v>8</v>
      </c>
      <c r="L29" s="65">
        <f>VLOOKUP($A29,'Return Data'!$B$7:$R$2843,13,0)</f>
        <v>4.9831000000000003</v>
      </c>
      <c r="M29" s="66">
        <f t="shared" si="4"/>
        <v>6</v>
      </c>
      <c r="N29" s="65">
        <f>VLOOKUP($A29,'Return Data'!$B$7:$R$2843,17,0)</f>
        <v>11.362</v>
      </c>
      <c r="O29" s="66">
        <f t="shared" si="5"/>
        <v>3</v>
      </c>
      <c r="P29" s="65">
        <f>VLOOKUP($A29,'Return Data'!$B$7:$R$2843,14,0)</f>
        <v>11.7728</v>
      </c>
      <c r="Q29" s="66">
        <f t="shared" si="6"/>
        <v>3</v>
      </c>
      <c r="R29" s="65">
        <f>VLOOKUP($A29,'Return Data'!$B$7:$R$2843,16,0)</f>
        <v>10.520099999999999</v>
      </c>
      <c r="S29" s="67">
        <f t="shared" si="7"/>
        <v>2</v>
      </c>
    </row>
    <row r="30" spans="1:19" x14ac:dyDescent="0.3">
      <c r="A30" s="82" t="s">
        <v>870</v>
      </c>
      <c r="B30" s="64">
        <f>VLOOKUP($A30,'Return Data'!$B$7:$R$2843,3,0)</f>
        <v>44344</v>
      </c>
      <c r="C30" s="65">
        <f>VLOOKUP($A30,'Return Data'!$B$7:$R$2843,4,0)</f>
        <v>36.344200000000001</v>
      </c>
      <c r="D30" s="65">
        <f>VLOOKUP($A30,'Return Data'!$B$7:$R$2843,9,0)</f>
        <v>11.5337</v>
      </c>
      <c r="E30" s="66">
        <f t="shared" si="0"/>
        <v>2</v>
      </c>
      <c r="F30" s="65">
        <f>VLOOKUP($A30,'Return Data'!$B$7:$R$2843,10,0)</f>
        <v>11.6637</v>
      </c>
      <c r="G30" s="66">
        <f t="shared" si="1"/>
        <v>6</v>
      </c>
      <c r="H30" s="65">
        <f>VLOOKUP($A30,'Return Data'!$B$7:$R$2843,11,0)</f>
        <v>1.2862</v>
      </c>
      <c r="I30" s="66">
        <f t="shared" si="2"/>
        <v>21</v>
      </c>
      <c r="J30" s="65">
        <f>VLOOKUP($A30,'Return Data'!$B$7:$R$2843,12,0)</f>
        <v>6.3282999999999996</v>
      </c>
      <c r="K30" s="66">
        <f t="shared" si="3"/>
        <v>14</v>
      </c>
      <c r="L30" s="65">
        <f>VLOOKUP($A30,'Return Data'!$B$7:$R$2843,13,0)</f>
        <v>4.3944999999999999</v>
      </c>
      <c r="M30" s="66">
        <f t="shared" si="4"/>
        <v>16</v>
      </c>
      <c r="N30" s="65">
        <f>VLOOKUP($A30,'Return Data'!$B$7:$R$2843,17,0)</f>
        <v>10.986000000000001</v>
      </c>
      <c r="O30" s="66">
        <f t="shared" si="5"/>
        <v>7</v>
      </c>
      <c r="P30" s="65">
        <f>VLOOKUP($A30,'Return Data'!$B$7:$R$2843,14,0)</f>
        <v>12.374499999999999</v>
      </c>
      <c r="Q30" s="66">
        <f t="shared" si="6"/>
        <v>1</v>
      </c>
      <c r="R30" s="65">
        <f>VLOOKUP($A30,'Return Data'!$B$7:$R$2843,16,0)</f>
        <v>10.476599999999999</v>
      </c>
      <c r="S30" s="67">
        <f t="shared" si="7"/>
        <v>3</v>
      </c>
    </row>
    <row r="31" spans="1:19" x14ac:dyDescent="0.3">
      <c r="A31" s="82" t="s">
        <v>873</v>
      </c>
      <c r="B31" s="64">
        <f>VLOOKUP($A31,'Return Data'!$B$7:$R$2843,3,0)</f>
        <v>44344</v>
      </c>
      <c r="C31" s="65">
        <f>VLOOKUP($A31,'Return Data'!$B$7:$R$2843,4,0)</f>
        <v>51.267499999999998</v>
      </c>
      <c r="D31" s="65">
        <f>VLOOKUP($A31,'Return Data'!$B$7:$R$2843,9,0)</f>
        <v>11.2789</v>
      </c>
      <c r="E31" s="66">
        <f t="shared" si="0"/>
        <v>3</v>
      </c>
      <c r="F31" s="65">
        <f>VLOOKUP($A31,'Return Data'!$B$7:$R$2843,10,0)</f>
        <v>11.6281</v>
      </c>
      <c r="G31" s="66">
        <f t="shared" si="1"/>
        <v>7</v>
      </c>
      <c r="H31" s="65">
        <f>VLOOKUP($A31,'Return Data'!$B$7:$R$2843,11,0)</f>
        <v>1.4579</v>
      </c>
      <c r="I31" s="66">
        <f t="shared" si="2"/>
        <v>20</v>
      </c>
      <c r="J31" s="65">
        <f>VLOOKUP($A31,'Return Data'!$B$7:$R$2843,12,0)</f>
        <v>6.0761000000000003</v>
      </c>
      <c r="K31" s="66">
        <f t="shared" si="3"/>
        <v>17</v>
      </c>
      <c r="L31" s="65">
        <f>VLOOKUP($A31,'Return Data'!$B$7:$R$2843,13,0)</f>
        <v>4.1271000000000004</v>
      </c>
      <c r="M31" s="66">
        <f t="shared" si="4"/>
        <v>18</v>
      </c>
      <c r="N31" s="65">
        <f>VLOOKUP($A31,'Return Data'!$B$7:$R$2843,17,0)</f>
        <v>10.002599999999999</v>
      </c>
      <c r="O31" s="66">
        <f t="shared" si="5"/>
        <v>14</v>
      </c>
      <c r="P31" s="65">
        <f>VLOOKUP($A31,'Return Data'!$B$7:$R$2843,14,0)</f>
        <v>10.488300000000001</v>
      </c>
      <c r="Q31" s="66">
        <f t="shared" si="6"/>
        <v>12</v>
      </c>
      <c r="R31" s="65">
        <f>VLOOKUP($A31,'Return Data'!$B$7:$R$2843,16,0)</f>
        <v>10.153499999999999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8.6121250000000007</v>
      </c>
      <c r="E33" s="88"/>
      <c r="F33" s="89">
        <f>AVERAGE(F8:F31)</f>
        <v>10.121716666666668</v>
      </c>
      <c r="G33" s="88"/>
      <c r="H33" s="89">
        <f>AVERAGE(H8:H31)</f>
        <v>2.3786875000000003</v>
      </c>
      <c r="I33" s="88"/>
      <c r="J33" s="89">
        <f>AVERAGE(J8:J31)</f>
        <v>6.4835291666666661</v>
      </c>
      <c r="K33" s="88"/>
      <c r="L33" s="89">
        <f>AVERAGE(L8:L31)</f>
        <v>4.4986458333333337</v>
      </c>
      <c r="M33" s="88"/>
      <c r="N33" s="89">
        <f>AVERAGE(N8:N31)</f>
        <v>9.7767583333333317</v>
      </c>
      <c r="O33" s="88"/>
      <c r="P33" s="89">
        <f>AVERAGE(P8:P31)</f>
        <v>10.186908333333333</v>
      </c>
      <c r="Q33" s="88"/>
      <c r="R33" s="89">
        <f>AVERAGE(R8:R31)</f>
        <v>9.2746958333333342</v>
      </c>
      <c r="S33" s="90"/>
    </row>
    <row r="34" spans="1:19" x14ac:dyDescent="0.3">
      <c r="A34" s="87" t="s">
        <v>28</v>
      </c>
      <c r="B34" s="88"/>
      <c r="C34" s="88"/>
      <c r="D34" s="89">
        <f>MIN(D8:D31)</f>
        <v>5.3106999999999998</v>
      </c>
      <c r="E34" s="88"/>
      <c r="F34" s="89">
        <f>MIN(F8:F31)</f>
        <v>6.6093000000000002</v>
      </c>
      <c r="G34" s="88"/>
      <c r="H34" s="89">
        <f>MIN(H8:H31)</f>
        <v>0.27779999999999999</v>
      </c>
      <c r="I34" s="88"/>
      <c r="J34" s="89">
        <f>MIN(J8:J31)</f>
        <v>3.7856000000000001</v>
      </c>
      <c r="K34" s="88"/>
      <c r="L34" s="89">
        <f>MIN(L8:L31)</f>
        <v>2.5030000000000001</v>
      </c>
      <c r="M34" s="88"/>
      <c r="N34" s="89">
        <f>MIN(N8:N31)</f>
        <v>6.7008999999999999</v>
      </c>
      <c r="O34" s="88"/>
      <c r="P34" s="89">
        <f>MIN(P8:P31)</f>
        <v>8.2936999999999994</v>
      </c>
      <c r="Q34" s="88"/>
      <c r="R34" s="89">
        <f>MIN(R8:R31)</f>
        <v>7.3944000000000001</v>
      </c>
      <c r="S34" s="90"/>
    </row>
    <row r="35" spans="1:19" ht="15" thickBot="1" x14ac:dyDescent="0.35">
      <c r="A35" s="91" t="s">
        <v>29</v>
      </c>
      <c r="B35" s="92"/>
      <c r="C35" s="92"/>
      <c r="D35" s="93">
        <f>MAX(D8:D31)</f>
        <v>12.765499999999999</v>
      </c>
      <c r="E35" s="92"/>
      <c r="F35" s="93">
        <f>MAX(F8:F31)</f>
        <v>14.1152</v>
      </c>
      <c r="G35" s="92"/>
      <c r="H35" s="93">
        <f>MAX(H8:H31)</f>
        <v>5.5103999999999997</v>
      </c>
      <c r="I35" s="92"/>
      <c r="J35" s="93">
        <f>MAX(J8:J31)</f>
        <v>10.3934</v>
      </c>
      <c r="K35" s="92"/>
      <c r="L35" s="93">
        <f>MAX(L8:L31)</f>
        <v>8.0539000000000005</v>
      </c>
      <c r="M35" s="92"/>
      <c r="N35" s="93">
        <f>MAX(N8:N31)</f>
        <v>11.404199999999999</v>
      </c>
      <c r="O35" s="92"/>
      <c r="P35" s="93">
        <f>MAX(P8:P31)</f>
        <v>12.374499999999999</v>
      </c>
      <c r="Q35" s="92"/>
      <c r="R35" s="93">
        <f>MAX(R8:R31)</f>
        <v>10.8</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44344</v>
      </c>
      <c r="C8" s="65">
        <f>VLOOKUP($A8,'Return Data'!$B$7:$R$2843,4,0)</f>
        <v>64.081800000000001</v>
      </c>
      <c r="D8" s="65">
        <f>VLOOKUP($A8,'Return Data'!$B$7:$R$2843,9,0)</f>
        <v>8.1826000000000008</v>
      </c>
      <c r="E8" s="66">
        <f>RANK(D8,D$8:D$34,0)</f>
        <v>14</v>
      </c>
      <c r="F8" s="65">
        <f>VLOOKUP($A8,'Return Data'!$B$7:$R$2843,10,0)</f>
        <v>11.7187</v>
      </c>
      <c r="G8" s="66">
        <f>RANK(F8,F$8:F$34,0)</f>
        <v>5</v>
      </c>
      <c r="H8" s="65">
        <f>VLOOKUP($A8,'Return Data'!$B$7:$R$2843,11,0)</f>
        <v>2.3580000000000001</v>
      </c>
      <c r="I8" s="66">
        <f>RANK(H8,H$8:H$34,0)</f>
        <v>8</v>
      </c>
      <c r="J8" s="65">
        <f>VLOOKUP($A8,'Return Data'!$B$7:$R$2843,12,0)</f>
        <v>6.0662000000000003</v>
      </c>
      <c r="K8" s="66">
        <f>RANK(J8,J$8:J$34,0)</f>
        <v>12</v>
      </c>
      <c r="L8" s="65">
        <f>VLOOKUP($A8,'Return Data'!$B$7:$R$2843,13,0)</f>
        <v>3.9921000000000002</v>
      </c>
      <c r="M8" s="66">
        <f>RANK(L8,L$8:L$34,0)</f>
        <v>13</v>
      </c>
      <c r="N8" s="65">
        <f>VLOOKUP($A8,'Return Data'!$B$7:$R$2843,17,0)</f>
        <v>9.7789000000000001</v>
      </c>
      <c r="O8" s="66">
        <f>RANK(N8,N$8:N$34,0)</f>
        <v>10</v>
      </c>
      <c r="P8" s="65">
        <f>VLOOKUP($A8,'Return Data'!$B$7:$R$2843,14,0)</f>
        <v>10.084899999999999</v>
      </c>
      <c r="Q8" s="66">
        <f>RANK(P8,P$8:P$34,0)</f>
        <v>11</v>
      </c>
      <c r="R8" s="65">
        <f>VLOOKUP($A8,'Return Data'!$B$7:$R$2843,16,0)</f>
        <v>8.9614999999999991</v>
      </c>
      <c r="S8" s="67">
        <f>RANK(R8,R$8:R$34,0)</f>
        <v>8</v>
      </c>
    </row>
    <row r="9" spans="1:19" x14ac:dyDescent="0.3">
      <c r="A9" s="82" t="s">
        <v>1348</v>
      </c>
      <c r="B9" s="64">
        <f>VLOOKUP($A9,'Return Data'!$B$7:$R$2843,3,0)</f>
        <v>44344</v>
      </c>
      <c r="C9" s="65">
        <f>VLOOKUP($A9,'Return Data'!$B$7:$R$2843,4,0)</f>
        <v>20.0107</v>
      </c>
      <c r="D9" s="65">
        <f>VLOOKUP($A9,'Return Data'!$B$7:$R$2843,9,0)</f>
        <v>6.1105999999999998</v>
      </c>
      <c r="E9" s="66">
        <f t="shared" ref="E9:E34" si="0">RANK(D9,D$8:D$34,0)</f>
        <v>22</v>
      </c>
      <c r="F9" s="65">
        <f>VLOOKUP($A9,'Return Data'!$B$7:$R$2843,10,0)</f>
        <v>7.2255000000000003</v>
      </c>
      <c r="G9" s="66">
        <f t="shared" ref="G9:G34" si="1">RANK(F9,F$8:F$34,0)</f>
        <v>24</v>
      </c>
      <c r="H9" s="65">
        <f>VLOOKUP($A9,'Return Data'!$B$7:$R$2843,11,0)</f>
        <v>2.2734000000000001</v>
      </c>
      <c r="I9" s="66">
        <f t="shared" ref="I9:I34" si="2">RANK(H9,H$8:H$34,0)</f>
        <v>10</v>
      </c>
      <c r="J9" s="65">
        <f>VLOOKUP($A9,'Return Data'!$B$7:$R$2843,12,0)</f>
        <v>6.9271000000000003</v>
      </c>
      <c r="K9" s="66">
        <f t="shared" ref="K9:K34" si="3">RANK(J9,J$8:J$34,0)</f>
        <v>3</v>
      </c>
      <c r="L9" s="65">
        <f>VLOOKUP($A9,'Return Data'!$B$7:$R$2843,13,0)</f>
        <v>4.8651999999999997</v>
      </c>
      <c r="M9" s="66">
        <f t="shared" ref="M9:M34" si="4">RANK(L9,L$8:L$34,0)</f>
        <v>2</v>
      </c>
      <c r="N9" s="65">
        <f>VLOOKUP($A9,'Return Data'!$B$7:$R$2843,17,0)</f>
        <v>10.6988</v>
      </c>
      <c r="O9" s="66">
        <f t="shared" ref="O9:O34" si="5">RANK(N9,N$8:N$34,0)</f>
        <v>6</v>
      </c>
      <c r="P9" s="65">
        <f>VLOOKUP($A9,'Return Data'!$B$7:$R$2843,14,0)</f>
        <v>10.345800000000001</v>
      </c>
      <c r="Q9" s="66">
        <f t="shared" ref="Q9:Q34" si="6">RANK(P9,P$8:P$34,0)</f>
        <v>6</v>
      </c>
      <c r="R9" s="65">
        <f>VLOOKUP($A9,'Return Data'!$B$7:$R$2843,16,0)</f>
        <v>7.7005999999999997</v>
      </c>
      <c r="S9" s="67">
        <f t="shared" ref="S9:S34" si="7">RANK(R9,R$8:R$34,0)</f>
        <v>20</v>
      </c>
    </row>
    <row r="10" spans="1:19" x14ac:dyDescent="0.3">
      <c r="A10" s="82" t="s">
        <v>1349</v>
      </c>
      <c r="B10" s="64">
        <f>VLOOKUP($A10,'Return Data'!$B$7:$R$2843,3,0)</f>
        <v>44344</v>
      </c>
      <c r="C10" s="65">
        <f>VLOOKUP($A10,'Return Data'!$B$7:$R$2843,4,0)</f>
        <v>33.53</v>
      </c>
      <c r="D10" s="65">
        <f>VLOOKUP($A10,'Return Data'!$B$7:$R$2843,9,0)</f>
        <v>9.8803999999999998</v>
      </c>
      <c r="E10" s="66">
        <f t="shared" si="0"/>
        <v>8</v>
      </c>
      <c r="F10" s="65">
        <f>VLOOKUP($A10,'Return Data'!$B$7:$R$2843,10,0)</f>
        <v>10.3142</v>
      </c>
      <c r="G10" s="66">
        <f t="shared" si="1"/>
        <v>11</v>
      </c>
      <c r="H10" s="65">
        <f>VLOOKUP($A10,'Return Data'!$B$7:$R$2843,11,0)</f>
        <v>0.84150000000000003</v>
      </c>
      <c r="I10" s="66">
        <f t="shared" si="2"/>
        <v>23</v>
      </c>
      <c r="J10" s="65">
        <f>VLOOKUP($A10,'Return Data'!$B$7:$R$2843,12,0)</f>
        <v>4.7325999999999997</v>
      </c>
      <c r="K10" s="66">
        <f t="shared" si="3"/>
        <v>24</v>
      </c>
      <c r="L10" s="65">
        <f>VLOOKUP($A10,'Return Data'!$B$7:$R$2843,13,0)</f>
        <v>3.4020999999999999</v>
      </c>
      <c r="M10" s="66">
        <f t="shared" si="4"/>
        <v>20</v>
      </c>
      <c r="N10" s="65">
        <f>VLOOKUP($A10,'Return Data'!$B$7:$R$2843,17,0)</f>
        <v>7.6571999999999996</v>
      </c>
      <c r="O10" s="66">
        <f t="shared" si="5"/>
        <v>23</v>
      </c>
      <c r="P10" s="65">
        <f>VLOOKUP($A10,'Return Data'!$B$7:$R$2843,14,0)</f>
        <v>8.3228000000000009</v>
      </c>
      <c r="Q10" s="66">
        <f t="shared" si="6"/>
        <v>21</v>
      </c>
      <c r="R10" s="65">
        <f>VLOOKUP($A10,'Return Data'!$B$7:$R$2843,16,0)</f>
        <v>6.5041000000000002</v>
      </c>
      <c r="S10" s="67">
        <f t="shared" si="7"/>
        <v>26</v>
      </c>
    </row>
    <row r="11" spans="1:19" x14ac:dyDescent="0.3">
      <c r="A11" s="82" t="s">
        <v>1352</v>
      </c>
      <c r="B11" s="64">
        <f>VLOOKUP($A11,'Return Data'!$B$7:$R$2843,3,0)</f>
        <v>44344</v>
      </c>
      <c r="C11" s="65">
        <f>VLOOKUP($A11,'Return Data'!$B$7:$R$2843,4,0)</f>
        <v>60.430599999999998</v>
      </c>
      <c r="D11" s="65">
        <f>VLOOKUP($A11,'Return Data'!$B$7:$R$2843,9,0)</f>
        <v>5.9562999999999997</v>
      </c>
      <c r="E11" s="66">
        <f t="shared" si="0"/>
        <v>23</v>
      </c>
      <c r="F11" s="65">
        <f>VLOOKUP($A11,'Return Data'!$B$7:$R$2843,10,0)</f>
        <v>5.8848000000000003</v>
      </c>
      <c r="G11" s="66">
        <f t="shared" si="1"/>
        <v>27</v>
      </c>
      <c r="H11" s="65">
        <f>VLOOKUP($A11,'Return Data'!$B$7:$R$2843,11,0)</f>
        <v>0.84079999999999999</v>
      </c>
      <c r="I11" s="66">
        <f t="shared" si="2"/>
        <v>24</v>
      </c>
      <c r="J11" s="65">
        <f>VLOOKUP($A11,'Return Data'!$B$7:$R$2843,12,0)</f>
        <v>4.9518000000000004</v>
      </c>
      <c r="K11" s="66">
        <f t="shared" si="3"/>
        <v>22</v>
      </c>
      <c r="L11" s="65">
        <f>VLOOKUP($A11,'Return Data'!$B$7:$R$2843,13,0)</f>
        <v>2.9750999999999999</v>
      </c>
      <c r="M11" s="66">
        <f t="shared" si="4"/>
        <v>23</v>
      </c>
      <c r="N11" s="65">
        <f>VLOOKUP($A11,'Return Data'!$B$7:$R$2843,17,0)</f>
        <v>8.1572999999999993</v>
      </c>
      <c r="O11" s="66">
        <f t="shared" si="5"/>
        <v>19</v>
      </c>
      <c r="P11" s="65">
        <f>VLOOKUP($A11,'Return Data'!$B$7:$R$2843,14,0)</f>
        <v>8.3074999999999992</v>
      </c>
      <c r="Q11" s="66">
        <f t="shared" si="6"/>
        <v>22</v>
      </c>
      <c r="R11" s="65">
        <f>VLOOKUP($A11,'Return Data'!$B$7:$R$2843,16,0)</f>
        <v>8.7578999999999994</v>
      </c>
      <c r="S11" s="67">
        <f t="shared" si="7"/>
        <v>9</v>
      </c>
    </row>
    <row r="12" spans="1:19" x14ac:dyDescent="0.3">
      <c r="A12" s="82" t="s">
        <v>1354</v>
      </c>
      <c r="B12" s="64">
        <f>VLOOKUP($A12,'Return Data'!$B$7:$R$2843,3,0)</f>
        <v>44344</v>
      </c>
      <c r="C12" s="65">
        <f>VLOOKUP($A12,'Return Data'!$B$7:$R$2843,4,0)</f>
        <v>74.458699999999993</v>
      </c>
      <c r="D12" s="65">
        <f>VLOOKUP($A12,'Return Data'!$B$7:$R$2843,9,0)</f>
        <v>8.4124999999999996</v>
      </c>
      <c r="E12" s="66">
        <f t="shared" si="0"/>
        <v>12</v>
      </c>
      <c r="F12" s="65">
        <f>VLOOKUP($A12,'Return Data'!$B$7:$R$2843,10,0)</f>
        <v>9.3773</v>
      </c>
      <c r="G12" s="66">
        <f t="shared" si="1"/>
        <v>15</v>
      </c>
      <c r="H12" s="65">
        <f>VLOOKUP($A12,'Return Data'!$B$7:$R$2843,11,0)</f>
        <v>2.2035</v>
      </c>
      <c r="I12" s="66">
        <f t="shared" si="2"/>
        <v>12</v>
      </c>
      <c r="J12" s="65">
        <f>VLOOKUP($A12,'Return Data'!$B$7:$R$2843,12,0)</f>
        <v>7.0274000000000001</v>
      </c>
      <c r="K12" s="66">
        <f t="shared" si="3"/>
        <v>2</v>
      </c>
      <c r="L12" s="65">
        <f>VLOOKUP($A12,'Return Data'!$B$7:$R$2843,13,0)</f>
        <v>4.4253</v>
      </c>
      <c r="M12" s="66">
        <f t="shared" si="4"/>
        <v>5</v>
      </c>
      <c r="N12" s="65">
        <f>VLOOKUP($A12,'Return Data'!$B$7:$R$2843,17,0)</f>
        <v>10.7141</v>
      </c>
      <c r="O12" s="66">
        <f t="shared" si="5"/>
        <v>5</v>
      </c>
      <c r="P12" s="65">
        <f>VLOOKUP($A12,'Return Data'!$B$7:$R$2843,14,0)</f>
        <v>10.7956</v>
      </c>
      <c r="Q12" s="66">
        <f t="shared" si="6"/>
        <v>4</v>
      </c>
      <c r="R12" s="65">
        <f>VLOOKUP($A12,'Return Data'!$B$7:$R$2843,16,0)</f>
        <v>9.7056000000000004</v>
      </c>
      <c r="S12" s="67">
        <f t="shared" si="7"/>
        <v>3</v>
      </c>
    </row>
    <row r="13" spans="1:19" x14ac:dyDescent="0.3">
      <c r="A13" s="82" t="s">
        <v>1356</v>
      </c>
      <c r="B13" s="64">
        <f>VLOOKUP($A13,'Return Data'!$B$7:$R$2843,3,0)</f>
        <v>44344</v>
      </c>
      <c r="C13" s="65">
        <f>VLOOKUP($A13,'Return Data'!$B$7:$R$2843,4,0)</f>
        <v>19.388999999999999</v>
      </c>
      <c r="D13" s="65">
        <f>VLOOKUP($A13,'Return Data'!$B$7:$R$2843,9,0)</f>
        <v>8.6262000000000008</v>
      </c>
      <c r="E13" s="66">
        <f t="shared" si="0"/>
        <v>11</v>
      </c>
      <c r="F13" s="65">
        <f>VLOOKUP($A13,'Return Data'!$B$7:$R$2843,10,0)</f>
        <v>13.2982</v>
      </c>
      <c r="G13" s="66">
        <f t="shared" si="1"/>
        <v>1</v>
      </c>
      <c r="H13" s="65">
        <f>VLOOKUP($A13,'Return Data'!$B$7:$R$2843,11,0)</f>
        <v>4.8507999999999996</v>
      </c>
      <c r="I13" s="66">
        <f t="shared" si="2"/>
        <v>1</v>
      </c>
      <c r="J13" s="65">
        <f>VLOOKUP($A13,'Return Data'!$B$7:$R$2843,12,0)</f>
        <v>9.7623999999999995</v>
      </c>
      <c r="K13" s="66">
        <f t="shared" si="3"/>
        <v>1</v>
      </c>
      <c r="L13" s="65">
        <f>VLOOKUP($A13,'Return Data'!$B$7:$R$2843,13,0)</f>
        <v>7.4457000000000004</v>
      </c>
      <c r="M13" s="66">
        <f t="shared" si="4"/>
        <v>1</v>
      </c>
      <c r="N13" s="65">
        <f>VLOOKUP($A13,'Return Data'!$B$7:$R$2843,17,0)</f>
        <v>10.826499999999999</v>
      </c>
      <c r="O13" s="66">
        <f t="shared" si="5"/>
        <v>3</v>
      </c>
      <c r="P13" s="65">
        <f>VLOOKUP($A13,'Return Data'!$B$7:$R$2843,14,0)</f>
        <v>10.486599999999999</v>
      </c>
      <c r="Q13" s="66">
        <f t="shared" si="6"/>
        <v>5</v>
      </c>
      <c r="R13" s="65">
        <f>VLOOKUP($A13,'Return Data'!$B$7:$R$2843,16,0)</f>
        <v>9.5073000000000008</v>
      </c>
      <c r="S13" s="67">
        <f t="shared" si="7"/>
        <v>4</v>
      </c>
    </row>
    <row r="14" spans="1:19" x14ac:dyDescent="0.3">
      <c r="A14" s="82" t="s">
        <v>1357</v>
      </c>
      <c r="B14" s="64">
        <f>VLOOKUP($A14,'Return Data'!$B$7:$R$2843,3,0)</f>
        <v>44344</v>
      </c>
      <c r="C14" s="65">
        <f>VLOOKUP($A14,'Return Data'!$B$7:$R$2843,4,0)</f>
        <v>47.666499999999999</v>
      </c>
      <c r="D14" s="65">
        <f>VLOOKUP($A14,'Return Data'!$B$7:$R$2843,9,0)</f>
        <v>5.165</v>
      </c>
      <c r="E14" s="66">
        <f t="shared" si="0"/>
        <v>26</v>
      </c>
      <c r="F14" s="65">
        <f>VLOOKUP($A14,'Return Data'!$B$7:$R$2843,10,0)</f>
        <v>9.1259999999999994</v>
      </c>
      <c r="G14" s="66">
        <f t="shared" si="1"/>
        <v>16</v>
      </c>
      <c r="H14" s="65">
        <f>VLOOKUP($A14,'Return Data'!$B$7:$R$2843,11,0)</f>
        <v>1.3427</v>
      </c>
      <c r="I14" s="66">
        <f t="shared" si="2"/>
        <v>17</v>
      </c>
      <c r="J14" s="65">
        <f>VLOOKUP($A14,'Return Data'!$B$7:$R$2843,12,0)</f>
        <v>3.6831</v>
      </c>
      <c r="K14" s="66">
        <f t="shared" si="3"/>
        <v>26</v>
      </c>
      <c r="L14" s="65">
        <f>VLOOKUP($A14,'Return Data'!$B$7:$R$2843,13,0)</f>
        <v>2.0402999999999998</v>
      </c>
      <c r="M14" s="66">
        <f t="shared" si="4"/>
        <v>26</v>
      </c>
      <c r="N14" s="65">
        <f>VLOOKUP($A14,'Return Data'!$B$7:$R$2843,17,0)</f>
        <v>6.1999000000000004</v>
      </c>
      <c r="O14" s="66">
        <f t="shared" si="5"/>
        <v>27</v>
      </c>
      <c r="P14" s="65">
        <f>VLOOKUP($A14,'Return Data'!$B$7:$R$2843,14,0)</f>
        <v>7.6268000000000002</v>
      </c>
      <c r="Q14" s="66">
        <f t="shared" si="6"/>
        <v>26</v>
      </c>
      <c r="R14" s="65">
        <f>VLOOKUP($A14,'Return Data'!$B$7:$R$2843,16,0)</f>
        <v>8.3445</v>
      </c>
      <c r="S14" s="67">
        <f t="shared" si="7"/>
        <v>13</v>
      </c>
    </row>
    <row r="15" spans="1:19" x14ac:dyDescent="0.3">
      <c r="A15" s="82" t="s">
        <v>1359</v>
      </c>
      <c r="B15" s="64">
        <f>VLOOKUP($A15,'Return Data'!$B$7:$R$2843,3,0)</f>
        <v>44344</v>
      </c>
      <c r="C15" s="65">
        <f>VLOOKUP($A15,'Return Data'!$B$7:$R$2843,4,0)</f>
        <v>43.888800000000003</v>
      </c>
      <c r="D15" s="65">
        <f>VLOOKUP($A15,'Return Data'!$B$7:$R$2843,9,0)</f>
        <v>7.5087000000000002</v>
      </c>
      <c r="E15" s="66">
        <f t="shared" si="0"/>
        <v>17</v>
      </c>
      <c r="F15" s="65">
        <f>VLOOKUP($A15,'Return Data'!$B$7:$R$2843,10,0)</f>
        <v>8.4591999999999992</v>
      </c>
      <c r="G15" s="66">
        <f t="shared" si="1"/>
        <v>18</v>
      </c>
      <c r="H15" s="65">
        <f>VLOOKUP($A15,'Return Data'!$B$7:$R$2843,11,0)</f>
        <v>1.1970000000000001</v>
      </c>
      <c r="I15" s="66">
        <f t="shared" si="2"/>
        <v>19</v>
      </c>
      <c r="J15" s="65">
        <f>VLOOKUP($A15,'Return Data'!$B$7:$R$2843,12,0)</f>
        <v>5.3413000000000004</v>
      </c>
      <c r="K15" s="66">
        <f t="shared" si="3"/>
        <v>19</v>
      </c>
      <c r="L15" s="65">
        <f>VLOOKUP($A15,'Return Data'!$B$7:$R$2843,13,0)</f>
        <v>4.0407999999999999</v>
      </c>
      <c r="M15" s="66">
        <f t="shared" si="4"/>
        <v>12</v>
      </c>
      <c r="N15" s="65">
        <f>VLOOKUP($A15,'Return Data'!$B$7:$R$2843,17,0)</f>
        <v>7.8143000000000002</v>
      </c>
      <c r="O15" s="66">
        <f t="shared" si="5"/>
        <v>22</v>
      </c>
      <c r="P15" s="65">
        <f>VLOOKUP($A15,'Return Data'!$B$7:$R$2843,14,0)</f>
        <v>8.0558999999999994</v>
      </c>
      <c r="Q15" s="66">
        <f t="shared" si="6"/>
        <v>24</v>
      </c>
      <c r="R15" s="65">
        <f>VLOOKUP($A15,'Return Data'!$B$7:$R$2843,16,0)</f>
        <v>7.7339000000000002</v>
      </c>
      <c r="S15" s="67">
        <f t="shared" si="7"/>
        <v>19</v>
      </c>
    </row>
    <row r="16" spans="1:19" x14ac:dyDescent="0.3">
      <c r="A16" s="82" t="s">
        <v>1361</v>
      </c>
      <c r="B16" s="64">
        <f>VLOOKUP($A16,'Return Data'!$B$7:$R$2843,3,0)</f>
        <v>44344</v>
      </c>
      <c r="C16" s="65">
        <f>VLOOKUP($A16,'Return Data'!$B$7:$R$2843,4,0)</f>
        <v>78.645899999999997</v>
      </c>
      <c r="D16" s="65">
        <f>VLOOKUP($A16,'Return Data'!$B$7:$R$2843,9,0)</f>
        <v>9.1006</v>
      </c>
      <c r="E16" s="66">
        <f t="shared" si="0"/>
        <v>10</v>
      </c>
      <c r="F16" s="65">
        <f>VLOOKUP($A16,'Return Data'!$B$7:$R$2843,10,0)</f>
        <v>8.3720999999999997</v>
      </c>
      <c r="G16" s="66">
        <f t="shared" si="1"/>
        <v>20</v>
      </c>
      <c r="H16" s="65">
        <f>VLOOKUP($A16,'Return Data'!$B$7:$R$2843,11,0)</f>
        <v>2.9519000000000002</v>
      </c>
      <c r="I16" s="66">
        <f t="shared" si="2"/>
        <v>4</v>
      </c>
      <c r="J16" s="65">
        <f>VLOOKUP($A16,'Return Data'!$B$7:$R$2843,12,0)</f>
        <v>6.8475999999999999</v>
      </c>
      <c r="K16" s="66">
        <f t="shared" si="3"/>
        <v>5</v>
      </c>
      <c r="L16" s="65">
        <f>VLOOKUP($A16,'Return Data'!$B$7:$R$2843,13,0)</f>
        <v>4.3498999999999999</v>
      </c>
      <c r="M16" s="66">
        <f t="shared" si="4"/>
        <v>6</v>
      </c>
      <c r="N16" s="65">
        <f>VLOOKUP($A16,'Return Data'!$B$7:$R$2843,17,0)</f>
        <v>10.309900000000001</v>
      </c>
      <c r="O16" s="66">
        <f t="shared" si="5"/>
        <v>8</v>
      </c>
      <c r="P16" s="65">
        <f>VLOOKUP($A16,'Return Data'!$B$7:$R$2843,14,0)</f>
        <v>9.6199999999999992</v>
      </c>
      <c r="Q16" s="66">
        <f t="shared" si="6"/>
        <v>15</v>
      </c>
      <c r="R16" s="65">
        <f>VLOOKUP($A16,'Return Data'!$B$7:$R$2843,16,0)</f>
        <v>9.9276</v>
      </c>
      <c r="S16" s="67">
        <f t="shared" si="7"/>
        <v>2</v>
      </c>
    </row>
    <row r="17" spans="1:19" x14ac:dyDescent="0.3">
      <c r="A17" s="82" t="s">
        <v>1363</v>
      </c>
      <c r="B17" s="64">
        <f>VLOOKUP($A17,'Return Data'!$B$7:$R$2843,3,0)</f>
        <v>44344</v>
      </c>
      <c r="C17" s="65">
        <f>VLOOKUP($A17,'Return Data'!$B$7:$R$2843,4,0)</f>
        <v>17.313600000000001</v>
      </c>
      <c r="D17" s="65">
        <f>VLOOKUP($A17,'Return Data'!$B$7:$R$2843,9,0)</f>
        <v>6.3433999999999999</v>
      </c>
      <c r="E17" s="66">
        <f t="shared" si="0"/>
        <v>21</v>
      </c>
      <c r="F17" s="65">
        <f>VLOOKUP($A17,'Return Data'!$B$7:$R$2843,10,0)</f>
        <v>11.2803</v>
      </c>
      <c r="G17" s="66">
        <f t="shared" si="1"/>
        <v>9</v>
      </c>
      <c r="H17" s="65">
        <f>VLOOKUP($A17,'Return Data'!$B$7:$R$2843,11,0)</f>
        <v>2.3437000000000001</v>
      </c>
      <c r="I17" s="66">
        <f t="shared" si="2"/>
        <v>9</v>
      </c>
      <c r="J17" s="65">
        <f>VLOOKUP($A17,'Return Data'!$B$7:$R$2843,12,0)</f>
        <v>5.5880000000000001</v>
      </c>
      <c r="K17" s="66">
        <f t="shared" si="3"/>
        <v>18</v>
      </c>
      <c r="L17" s="65">
        <f>VLOOKUP($A17,'Return Data'!$B$7:$R$2843,13,0)</f>
        <v>3.1240999999999999</v>
      </c>
      <c r="M17" s="66">
        <f t="shared" si="4"/>
        <v>22</v>
      </c>
      <c r="N17" s="65">
        <f>VLOOKUP($A17,'Return Data'!$B$7:$R$2843,17,0)</f>
        <v>6.3132999999999999</v>
      </c>
      <c r="O17" s="66">
        <f t="shared" si="5"/>
        <v>26</v>
      </c>
      <c r="P17" s="65">
        <f>VLOOKUP($A17,'Return Data'!$B$7:$R$2843,14,0)</f>
        <v>7.5597000000000003</v>
      </c>
      <c r="Q17" s="66">
        <f t="shared" si="6"/>
        <v>27</v>
      </c>
      <c r="R17" s="65">
        <f>VLOOKUP($A17,'Return Data'!$B$7:$R$2843,16,0)</f>
        <v>6.7210999999999999</v>
      </c>
      <c r="S17" s="67">
        <f t="shared" si="7"/>
        <v>25</v>
      </c>
    </row>
    <row r="18" spans="1:19" x14ac:dyDescent="0.3">
      <c r="A18" s="82" t="s">
        <v>1366</v>
      </c>
      <c r="B18" s="64">
        <f>VLOOKUP($A18,'Return Data'!$B$7:$R$2843,3,0)</f>
        <v>44344</v>
      </c>
      <c r="C18" s="65">
        <f>VLOOKUP($A18,'Return Data'!$B$7:$R$2843,4,0)</f>
        <v>27.939900000000002</v>
      </c>
      <c r="D18" s="65">
        <f>VLOOKUP($A18,'Return Data'!$B$7:$R$2843,9,0)</f>
        <v>7.9375999999999998</v>
      </c>
      <c r="E18" s="66">
        <f t="shared" si="0"/>
        <v>16</v>
      </c>
      <c r="F18" s="65">
        <f>VLOOKUP($A18,'Return Data'!$B$7:$R$2843,10,0)</f>
        <v>10.204599999999999</v>
      </c>
      <c r="G18" s="66">
        <f t="shared" si="1"/>
        <v>12</v>
      </c>
      <c r="H18" s="65">
        <f>VLOOKUP($A18,'Return Data'!$B$7:$R$2843,11,0)</f>
        <v>1.2684</v>
      </c>
      <c r="I18" s="66">
        <f t="shared" si="2"/>
        <v>18</v>
      </c>
      <c r="J18" s="65">
        <f>VLOOKUP($A18,'Return Data'!$B$7:$R$2843,12,0)</f>
        <v>6.0930999999999997</v>
      </c>
      <c r="K18" s="66">
        <f t="shared" si="3"/>
        <v>11</v>
      </c>
      <c r="L18" s="65">
        <f>VLOOKUP($A18,'Return Data'!$B$7:$R$2843,13,0)</f>
        <v>4.6352000000000002</v>
      </c>
      <c r="M18" s="66">
        <f t="shared" si="4"/>
        <v>4</v>
      </c>
      <c r="N18" s="65">
        <f>VLOOKUP($A18,'Return Data'!$B$7:$R$2843,17,0)</f>
        <v>10.7371</v>
      </c>
      <c r="O18" s="66">
        <f t="shared" si="5"/>
        <v>4</v>
      </c>
      <c r="P18" s="65">
        <f>VLOOKUP($A18,'Return Data'!$B$7:$R$2843,14,0)</f>
        <v>11.335000000000001</v>
      </c>
      <c r="Q18" s="66">
        <f t="shared" si="6"/>
        <v>3</v>
      </c>
      <c r="R18" s="65">
        <f>VLOOKUP($A18,'Return Data'!$B$7:$R$2843,16,0)</f>
        <v>8.5813000000000006</v>
      </c>
      <c r="S18" s="67">
        <f t="shared" si="7"/>
        <v>12</v>
      </c>
    </row>
    <row r="19" spans="1:19" x14ac:dyDescent="0.3">
      <c r="A19" s="82" t="s">
        <v>1367</v>
      </c>
      <c r="B19" s="64">
        <f>VLOOKUP($A19,'Return Data'!$B$7:$R$2843,3,0)</f>
        <v>44344</v>
      </c>
      <c r="C19" s="65">
        <f>VLOOKUP($A19,'Return Data'!$B$7:$R$2843,4,0)</f>
        <v>2255.5515</v>
      </c>
      <c r="D19" s="65">
        <f>VLOOKUP($A19,'Return Data'!$B$7:$R$2843,9,0)</f>
        <v>4.5376000000000003</v>
      </c>
      <c r="E19" s="66">
        <f t="shared" si="0"/>
        <v>27</v>
      </c>
      <c r="F19" s="65">
        <f>VLOOKUP($A19,'Return Data'!$B$7:$R$2843,10,0)</f>
        <v>6.5284000000000004</v>
      </c>
      <c r="G19" s="66">
        <f t="shared" si="1"/>
        <v>26</v>
      </c>
      <c r="H19" s="65">
        <f>VLOOKUP($A19,'Return Data'!$B$7:$R$2843,11,0)</f>
        <v>-0.1462</v>
      </c>
      <c r="I19" s="66">
        <f t="shared" si="2"/>
        <v>25</v>
      </c>
      <c r="J19" s="65">
        <f>VLOOKUP($A19,'Return Data'!$B$7:$R$2843,12,0)</f>
        <v>2.9950999999999999</v>
      </c>
      <c r="K19" s="66">
        <f t="shared" si="3"/>
        <v>27</v>
      </c>
      <c r="L19" s="65">
        <f>VLOOKUP($A19,'Return Data'!$B$7:$R$2843,13,0)</f>
        <v>1.7398</v>
      </c>
      <c r="M19" s="66">
        <f t="shared" si="4"/>
        <v>27</v>
      </c>
      <c r="N19" s="65">
        <f>VLOOKUP($A19,'Return Data'!$B$7:$R$2843,17,0)</f>
        <v>6.6580000000000004</v>
      </c>
      <c r="O19" s="66">
        <f t="shared" si="5"/>
        <v>25</v>
      </c>
      <c r="P19" s="65">
        <f>VLOOKUP($A19,'Return Data'!$B$7:$R$2843,14,0)</f>
        <v>7.9142000000000001</v>
      </c>
      <c r="Q19" s="66">
        <f t="shared" si="6"/>
        <v>25</v>
      </c>
      <c r="R19" s="65">
        <f>VLOOKUP($A19,'Return Data'!$B$7:$R$2843,16,0)</f>
        <v>6.3033000000000001</v>
      </c>
      <c r="S19" s="67">
        <f t="shared" si="7"/>
        <v>27</v>
      </c>
    </row>
    <row r="20" spans="1:19" x14ac:dyDescent="0.3">
      <c r="A20" s="82" t="s">
        <v>1370</v>
      </c>
      <c r="B20" s="64">
        <f>VLOOKUP($A20,'Return Data'!$B$7:$R$2843,3,0)</f>
        <v>44344</v>
      </c>
      <c r="C20" s="65">
        <f>VLOOKUP($A20,'Return Data'!$B$7:$R$2843,4,0)</f>
        <v>76.593100000000007</v>
      </c>
      <c r="D20" s="65">
        <f>VLOOKUP($A20,'Return Data'!$B$7:$R$2843,9,0)</f>
        <v>8.1555999999999997</v>
      </c>
      <c r="E20" s="66">
        <f t="shared" si="0"/>
        <v>15</v>
      </c>
      <c r="F20" s="65">
        <f>VLOOKUP($A20,'Return Data'!$B$7:$R$2843,10,0)</f>
        <v>8.7849000000000004</v>
      </c>
      <c r="G20" s="66">
        <f t="shared" si="1"/>
        <v>17</v>
      </c>
      <c r="H20" s="65">
        <f>VLOOKUP($A20,'Return Data'!$B$7:$R$2843,11,0)</f>
        <v>1.8823000000000001</v>
      </c>
      <c r="I20" s="66">
        <f t="shared" si="2"/>
        <v>14</v>
      </c>
      <c r="J20" s="65">
        <f>VLOOKUP($A20,'Return Data'!$B$7:$R$2843,12,0)</f>
        <v>6.8497000000000003</v>
      </c>
      <c r="K20" s="66">
        <f t="shared" si="3"/>
        <v>4</v>
      </c>
      <c r="L20" s="65">
        <f>VLOOKUP($A20,'Return Data'!$B$7:$R$2843,13,0)</f>
        <v>3.7765</v>
      </c>
      <c r="M20" s="66">
        <f t="shared" si="4"/>
        <v>16</v>
      </c>
      <c r="N20" s="65">
        <f>VLOOKUP($A20,'Return Data'!$B$7:$R$2843,17,0)</f>
        <v>9.5280000000000005</v>
      </c>
      <c r="O20" s="66">
        <f t="shared" si="5"/>
        <v>12</v>
      </c>
      <c r="P20" s="65">
        <f>VLOOKUP($A20,'Return Data'!$B$7:$R$2843,14,0)</f>
        <v>9.6183999999999994</v>
      </c>
      <c r="Q20" s="66">
        <f t="shared" si="6"/>
        <v>16</v>
      </c>
      <c r="R20" s="65">
        <f>VLOOKUP($A20,'Return Data'!$B$7:$R$2843,16,0)</f>
        <v>9.5025999999999993</v>
      </c>
      <c r="S20" s="67">
        <f t="shared" si="7"/>
        <v>5</v>
      </c>
    </row>
    <row r="21" spans="1:19" x14ac:dyDescent="0.3">
      <c r="A21" s="82" t="s">
        <v>1372</v>
      </c>
      <c r="B21" s="64">
        <f>VLOOKUP($A21,'Return Data'!$B$7:$R$2843,3,0)</f>
        <v>44344</v>
      </c>
      <c r="C21" s="65">
        <f>VLOOKUP($A21,'Return Data'!$B$7:$R$2843,4,0)</f>
        <v>54.1066</v>
      </c>
      <c r="D21" s="65">
        <f>VLOOKUP($A21,'Return Data'!$B$7:$R$2843,9,0)</f>
        <v>7.2816999999999998</v>
      </c>
      <c r="E21" s="66">
        <f t="shared" si="0"/>
        <v>19</v>
      </c>
      <c r="F21" s="65">
        <f>VLOOKUP($A21,'Return Data'!$B$7:$R$2843,10,0)</f>
        <v>8.3035999999999994</v>
      </c>
      <c r="G21" s="66">
        <f t="shared" si="1"/>
        <v>21</v>
      </c>
      <c r="H21" s="65">
        <f>VLOOKUP($A21,'Return Data'!$B$7:$R$2843,11,0)</f>
        <v>-0.34670000000000001</v>
      </c>
      <c r="I21" s="66">
        <f t="shared" si="2"/>
        <v>26</v>
      </c>
      <c r="J21" s="65">
        <f>VLOOKUP($A21,'Return Data'!$B$7:$R$2843,12,0)</f>
        <v>4.8888999999999996</v>
      </c>
      <c r="K21" s="66">
        <f t="shared" si="3"/>
        <v>23</v>
      </c>
      <c r="L21" s="65">
        <f>VLOOKUP($A21,'Return Data'!$B$7:$R$2843,13,0)</f>
        <v>3.4836</v>
      </c>
      <c r="M21" s="66">
        <f t="shared" si="4"/>
        <v>18</v>
      </c>
      <c r="N21" s="65">
        <f>VLOOKUP($A21,'Return Data'!$B$7:$R$2843,17,0)</f>
        <v>7.8734999999999999</v>
      </c>
      <c r="O21" s="66">
        <f t="shared" si="5"/>
        <v>21</v>
      </c>
      <c r="P21" s="65">
        <f>VLOOKUP($A21,'Return Data'!$B$7:$R$2843,14,0)</f>
        <v>8.0998999999999999</v>
      </c>
      <c r="Q21" s="66">
        <f t="shared" si="6"/>
        <v>23</v>
      </c>
      <c r="R21" s="65">
        <f>VLOOKUP($A21,'Return Data'!$B$7:$R$2843,16,0)</f>
        <v>8.2987000000000002</v>
      </c>
      <c r="S21" s="67">
        <f t="shared" si="7"/>
        <v>14</v>
      </c>
    </row>
    <row r="22" spans="1:19" x14ac:dyDescent="0.3">
      <c r="A22" s="82" t="s">
        <v>1374</v>
      </c>
      <c r="B22" s="64">
        <f>VLOOKUP($A22,'Return Data'!$B$7:$R$2843,3,0)</f>
        <v>44344</v>
      </c>
      <c r="C22" s="65">
        <f>VLOOKUP($A22,'Return Data'!$B$7:$R$2843,4,0)</f>
        <v>48.577199999999998</v>
      </c>
      <c r="D22" s="65">
        <f>VLOOKUP($A22,'Return Data'!$B$7:$R$2843,9,0)</f>
        <v>7.0434000000000001</v>
      </c>
      <c r="E22" s="66">
        <f t="shared" si="0"/>
        <v>20</v>
      </c>
      <c r="F22" s="65">
        <f>VLOOKUP($A22,'Return Data'!$B$7:$R$2843,10,0)</f>
        <v>8.3763000000000005</v>
      </c>
      <c r="G22" s="66">
        <f t="shared" si="1"/>
        <v>19</v>
      </c>
      <c r="H22" s="65">
        <f>VLOOKUP($A22,'Return Data'!$B$7:$R$2843,11,0)</f>
        <v>2.4822000000000002</v>
      </c>
      <c r="I22" s="66">
        <f t="shared" si="2"/>
        <v>6</v>
      </c>
      <c r="J22" s="65">
        <f>VLOOKUP($A22,'Return Data'!$B$7:$R$2843,12,0)</f>
        <v>5.8261000000000003</v>
      </c>
      <c r="K22" s="66">
        <f t="shared" si="3"/>
        <v>15</v>
      </c>
      <c r="L22" s="65">
        <f>VLOOKUP($A22,'Return Data'!$B$7:$R$2843,13,0)</f>
        <v>4.3095999999999997</v>
      </c>
      <c r="M22" s="66">
        <f t="shared" si="4"/>
        <v>7</v>
      </c>
      <c r="N22" s="65">
        <f>VLOOKUP($A22,'Return Data'!$B$7:$R$2843,17,0)</f>
        <v>9.4657999999999998</v>
      </c>
      <c r="O22" s="66">
        <f t="shared" si="5"/>
        <v>13</v>
      </c>
      <c r="P22" s="65">
        <f>VLOOKUP($A22,'Return Data'!$B$7:$R$2843,14,0)</f>
        <v>9.7963000000000005</v>
      </c>
      <c r="Q22" s="66">
        <f t="shared" si="6"/>
        <v>13</v>
      </c>
      <c r="R22" s="65">
        <f>VLOOKUP($A22,'Return Data'!$B$7:$R$2843,16,0)</f>
        <v>7.6249000000000002</v>
      </c>
      <c r="S22" s="67">
        <f t="shared" si="7"/>
        <v>21</v>
      </c>
    </row>
    <row r="23" spans="1:19" x14ac:dyDescent="0.3">
      <c r="A23" s="82" t="s">
        <v>1375</v>
      </c>
      <c r="B23" s="64">
        <f>VLOOKUP($A23,'Return Data'!$B$7:$R$2843,3,0)</f>
        <v>44344</v>
      </c>
      <c r="C23" s="65">
        <f>VLOOKUP($A23,'Return Data'!$B$7:$R$2843,4,0)</f>
        <v>30.409500000000001</v>
      </c>
      <c r="D23" s="65">
        <f>VLOOKUP($A23,'Return Data'!$B$7:$R$2843,9,0)</f>
        <v>7.3498999999999999</v>
      </c>
      <c r="E23" s="66">
        <f t="shared" si="0"/>
        <v>18</v>
      </c>
      <c r="F23" s="65">
        <f>VLOOKUP($A23,'Return Data'!$B$7:$R$2843,10,0)</f>
        <v>10.0747</v>
      </c>
      <c r="G23" s="66">
        <f t="shared" si="1"/>
        <v>14</v>
      </c>
      <c r="H23" s="65">
        <f>VLOOKUP($A23,'Return Data'!$B$7:$R$2843,11,0)</f>
        <v>1.1241000000000001</v>
      </c>
      <c r="I23" s="66">
        <f t="shared" si="2"/>
        <v>22</v>
      </c>
      <c r="J23" s="65">
        <f>VLOOKUP($A23,'Return Data'!$B$7:$R$2843,12,0)</f>
        <v>5.1135000000000002</v>
      </c>
      <c r="K23" s="66">
        <f t="shared" si="3"/>
        <v>21</v>
      </c>
      <c r="L23" s="65">
        <f>VLOOKUP($A23,'Return Data'!$B$7:$R$2843,13,0)</f>
        <v>3.4432</v>
      </c>
      <c r="M23" s="66">
        <f t="shared" si="4"/>
        <v>19</v>
      </c>
      <c r="N23" s="65">
        <f>VLOOKUP($A23,'Return Data'!$B$7:$R$2843,17,0)</f>
        <v>9.3401999999999994</v>
      </c>
      <c r="O23" s="66">
        <f t="shared" si="5"/>
        <v>14</v>
      </c>
      <c r="P23" s="65">
        <f>VLOOKUP($A23,'Return Data'!$B$7:$R$2843,14,0)</f>
        <v>10.079599999999999</v>
      </c>
      <c r="Q23" s="66">
        <f t="shared" si="6"/>
        <v>12</v>
      </c>
      <c r="R23" s="65">
        <f>VLOOKUP($A23,'Return Data'!$B$7:$R$2843,16,0)</f>
        <v>9.0977999999999994</v>
      </c>
      <c r="S23" s="67">
        <f t="shared" si="7"/>
        <v>6</v>
      </c>
    </row>
    <row r="24" spans="1:19" x14ac:dyDescent="0.3">
      <c r="A24" s="82" t="s">
        <v>1377</v>
      </c>
      <c r="B24" s="64">
        <f>VLOOKUP($A24,'Return Data'!$B$7:$R$2843,3,0)</f>
        <v>44344</v>
      </c>
      <c r="C24" s="65">
        <f>VLOOKUP($A24,'Return Data'!$B$7:$R$2843,4,0)</f>
        <v>24.188500000000001</v>
      </c>
      <c r="D24" s="65">
        <f>VLOOKUP($A24,'Return Data'!$B$7:$R$2843,9,0)</f>
        <v>9.1829999999999998</v>
      </c>
      <c r="E24" s="66">
        <f t="shared" si="0"/>
        <v>9</v>
      </c>
      <c r="F24" s="65">
        <f>VLOOKUP($A24,'Return Data'!$B$7:$R$2843,10,0)</f>
        <v>10.0961</v>
      </c>
      <c r="G24" s="66">
        <f t="shared" si="1"/>
        <v>13</v>
      </c>
      <c r="H24" s="65">
        <f>VLOOKUP($A24,'Return Data'!$B$7:$R$2843,11,0)</f>
        <v>2.7269999999999999</v>
      </c>
      <c r="I24" s="66">
        <f t="shared" si="2"/>
        <v>5</v>
      </c>
      <c r="J24" s="65">
        <f>VLOOKUP($A24,'Return Data'!$B$7:$R$2843,12,0)</f>
        <v>5.9573</v>
      </c>
      <c r="K24" s="66">
        <f t="shared" si="3"/>
        <v>14</v>
      </c>
      <c r="L24" s="65">
        <f>VLOOKUP($A24,'Return Data'!$B$7:$R$2843,13,0)</f>
        <v>4.1345999999999998</v>
      </c>
      <c r="M24" s="66">
        <f t="shared" si="4"/>
        <v>10</v>
      </c>
      <c r="N24" s="65">
        <f>VLOOKUP($A24,'Return Data'!$B$7:$R$2843,17,0)</f>
        <v>8.0501000000000005</v>
      </c>
      <c r="O24" s="66">
        <f t="shared" si="5"/>
        <v>20</v>
      </c>
      <c r="P24" s="65">
        <f>VLOOKUP($A24,'Return Data'!$B$7:$R$2843,14,0)</f>
        <v>8.6828000000000003</v>
      </c>
      <c r="Q24" s="66">
        <f t="shared" si="6"/>
        <v>19</v>
      </c>
      <c r="R24" s="65">
        <f>VLOOKUP($A24,'Return Data'!$B$7:$R$2843,16,0)</f>
        <v>7.2667000000000002</v>
      </c>
      <c r="S24" s="67">
        <f t="shared" si="7"/>
        <v>22</v>
      </c>
    </row>
    <row r="25" spans="1:19" x14ac:dyDescent="0.3">
      <c r="A25" s="82" t="s">
        <v>1380</v>
      </c>
      <c r="B25" s="64">
        <f>VLOOKUP($A25,'Return Data'!$B$7:$R$2843,3,0)</f>
        <v>44344</v>
      </c>
      <c r="C25" s="65">
        <f>VLOOKUP($A25,'Return Data'!$B$7:$R$2843,4,0)</f>
        <v>50.890900000000002</v>
      </c>
      <c r="D25" s="65">
        <f>VLOOKUP($A25,'Return Data'!$B$7:$R$2843,9,0)</f>
        <v>5.2004999999999999</v>
      </c>
      <c r="E25" s="66">
        <f t="shared" si="0"/>
        <v>25</v>
      </c>
      <c r="F25" s="65">
        <f>VLOOKUP($A25,'Return Data'!$B$7:$R$2843,10,0)</f>
        <v>7.9747000000000003</v>
      </c>
      <c r="G25" s="66">
        <f t="shared" si="1"/>
        <v>23</v>
      </c>
      <c r="H25" s="65">
        <f>VLOOKUP($A25,'Return Data'!$B$7:$R$2843,11,0)</f>
        <v>2.4714</v>
      </c>
      <c r="I25" s="66">
        <f t="shared" si="2"/>
        <v>7</v>
      </c>
      <c r="J25" s="65">
        <f>VLOOKUP($A25,'Return Data'!$B$7:$R$2843,12,0)</f>
        <v>6.7763</v>
      </c>
      <c r="K25" s="66">
        <f t="shared" si="3"/>
        <v>7</v>
      </c>
      <c r="L25" s="65">
        <f>VLOOKUP($A25,'Return Data'!$B$7:$R$2843,13,0)</f>
        <v>4.1006999999999998</v>
      </c>
      <c r="M25" s="66">
        <f t="shared" si="4"/>
        <v>11</v>
      </c>
      <c r="N25" s="65">
        <f>VLOOKUP($A25,'Return Data'!$B$7:$R$2843,17,0)</f>
        <v>10.479900000000001</v>
      </c>
      <c r="O25" s="66">
        <f t="shared" si="5"/>
        <v>7</v>
      </c>
      <c r="P25" s="65">
        <f>VLOOKUP($A25,'Return Data'!$B$7:$R$2843,14,0)</f>
        <v>10.1584</v>
      </c>
      <c r="Q25" s="66">
        <f t="shared" si="6"/>
        <v>8</v>
      </c>
      <c r="R25" s="65">
        <f>VLOOKUP($A25,'Return Data'!$B$7:$R$2843,16,0)</f>
        <v>8.2852999999999994</v>
      </c>
      <c r="S25" s="67">
        <f t="shared" si="7"/>
        <v>15</v>
      </c>
    </row>
    <row r="26" spans="1:19" x14ac:dyDescent="0.3">
      <c r="A26" s="82" t="s">
        <v>1382</v>
      </c>
      <c r="B26" s="64">
        <f>VLOOKUP($A26,'Return Data'!$B$7:$R$2843,3,0)</f>
        <v>44344</v>
      </c>
      <c r="C26" s="65">
        <f>VLOOKUP($A26,'Return Data'!$B$7:$R$2843,4,0)</f>
        <v>62.028300000000002</v>
      </c>
      <c r="D26" s="65">
        <f>VLOOKUP($A26,'Return Data'!$B$7:$R$2843,9,0)</f>
        <v>8.3638999999999992</v>
      </c>
      <c r="E26" s="66">
        <f t="shared" si="0"/>
        <v>13</v>
      </c>
      <c r="F26" s="65">
        <f>VLOOKUP($A26,'Return Data'!$B$7:$R$2843,10,0)</f>
        <v>7.9793000000000003</v>
      </c>
      <c r="G26" s="66">
        <f t="shared" si="1"/>
        <v>22</v>
      </c>
      <c r="H26" s="65">
        <f>VLOOKUP($A26,'Return Data'!$B$7:$R$2843,11,0)</f>
        <v>-0.66900000000000004</v>
      </c>
      <c r="I26" s="66">
        <f t="shared" si="2"/>
        <v>27</v>
      </c>
      <c r="J26" s="65">
        <f>VLOOKUP($A26,'Return Data'!$B$7:$R$2843,12,0)</f>
        <v>3.9664999999999999</v>
      </c>
      <c r="K26" s="66">
        <f t="shared" si="3"/>
        <v>25</v>
      </c>
      <c r="L26" s="65">
        <f>VLOOKUP($A26,'Return Data'!$B$7:$R$2843,13,0)</f>
        <v>2.2038000000000002</v>
      </c>
      <c r="M26" s="66">
        <f t="shared" si="4"/>
        <v>25</v>
      </c>
      <c r="N26" s="65">
        <f>VLOOKUP($A26,'Return Data'!$B$7:$R$2843,17,0)</f>
        <v>7.4736000000000002</v>
      </c>
      <c r="O26" s="66">
        <f t="shared" si="5"/>
        <v>24</v>
      </c>
      <c r="P26" s="65">
        <f>VLOOKUP($A26,'Return Data'!$B$7:$R$2843,14,0)</f>
        <v>8.4286999999999992</v>
      </c>
      <c r="Q26" s="66">
        <f t="shared" si="6"/>
        <v>20</v>
      </c>
      <c r="R26" s="65">
        <f>VLOOKUP($A26,'Return Data'!$B$7:$R$2843,16,0)</f>
        <v>8.7548999999999992</v>
      </c>
      <c r="S26" s="67">
        <f t="shared" si="7"/>
        <v>10</v>
      </c>
    </row>
    <row r="27" spans="1:19" x14ac:dyDescent="0.3">
      <c r="A27" s="82" t="s">
        <v>1384</v>
      </c>
      <c r="B27" s="64">
        <f>VLOOKUP($A27,'Return Data'!$B$7:$R$2843,3,0)</f>
        <v>44344</v>
      </c>
      <c r="C27" s="65">
        <f>VLOOKUP($A27,'Return Data'!$B$7:$R$2843,4,0)</f>
        <v>49.578400000000002</v>
      </c>
      <c r="D27" s="65">
        <f>VLOOKUP($A27,'Return Data'!$B$7:$R$2843,9,0)</f>
        <v>5.2298</v>
      </c>
      <c r="E27" s="66">
        <f t="shared" si="0"/>
        <v>24</v>
      </c>
      <c r="F27" s="65">
        <f>VLOOKUP($A27,'Return Data'!$B$7:$R$2843,10,0)</f>
        <v>7.0820999999999996</v>
      </c>
      <c r="G27" s="66">
        <f t="shared" si="1"/>
        <v>25</v>
      </c>
      <c r="H27" s="65">
        <f>VLOOKUP($A27,'Return Data'!$B$7:$R$2843,11,0)</f>
        <v>1.5338000000000001</v>
      </c>
      <c r="I27" s="66">
        <f t="shared" si="2"/>
        <v>16</v>
      </c>
      <c r="J27" s="65">
        <f>VLOOKUP($A27,'Return Data'!$B$7:$R$2843,12,0)</f>
        <v>5.2472000000000003</v>
      </c>
      <c r="K27" s="66">
        <f t="shared" si="3"/>
        <v>20</v>
      </c>
      <c r="L27" s="65">
        <f>VLOOKUP($A27,'Return Data'!$B$7:$R$2843,13,0)</f>
        <v>2.8329</v>
      </c>
      <c r="M27" s="66">
        <f t="shared" si="4"/>
        <v>24</v>
      </c>
      <c r="N27" s="65">
        <f>VLOOKUP($A27,'Return Data'!$B$7:$R$2843,17,0)</f>
        <v>9.0968</v>
      </c>
      <c r="O27" s="66">
        <f t="shared" si="5"/>
        <v>16</v>
      </c>
      <c r="P27" s="65">
        <f>VLOOKUP($A27,'Return Data'!$B$7:$R$2843,14,0)</f>
        <v>9.0875000000000004</v>
      </c>
      <c r="Q27" s="66">
        <f t="shared" si="6"/>
        <v>17</v>
      </c>
      <c r="R27" s="65">
        <f>VLOOKUP($A27,'Return Data'!$B$7:$R$2843,16,0)</f>
        <v>8.6203000000000003</v>
      </c>
      <c r="S27" s="67">
        <f t="shared" si="7"/>
        <v>11</v>
      </c>
    </row>
    <row r="28" spans="1:19" x14ac:dyDescent="0.3">
      <c r="A28" s="82" t="s">
        <v>867</v>
      </c>
      <c r="B28" s="64">
        <f>VLOOKUP($A28,'Return Data'!$B$7:$R$2843,3,0)</f>
        <v>44344</v>
      </c>
      <c r="C28" s="65">
        <f>VLOOKUP($A28,'Return Data'!$B$7:$R$2843,4,0)</f>
        <v>17.8002</v>
      </c>
      <c r="D28" s="65">
        <f>VLOOKUP($A28,'Return Data'!$B$7:$R$2843,9,0)</f>
        <v>10.7014</v>
      </c>
      <c r="E28" s="66">
        <f t="shared" si="0"/>
        <v>7</v>
      </c>
      <c r="F28" s="65">
        <f>VLOOKUP($A28,'Return Data'!$B$7:$R$2843,10,0)</f>
        <v>11.8262</v>
      </c>
      <c r="G28" s="66">
        <f t="shared" si="1"/>
        <v>4</v>
      </c>
      <c r="H28" s="65">
        <f>VLOOKUP($A28,'Return Data'!$B$7:$R$2843,11,0)</f>
        <v>3.7964000000000002</v>
      </c>
      <c r="I28" s="66">
        <f t="shared" si="2"/>
        <v>2</v>
      </c>
      <c r="J28" s="65">
        <f>VLOOKUP($A28,'Return Data'!$B$7:$R$2843,12,0)</f>
        <v>6.5689000000000002</v>
      </c>
      <c r="K28" s="66">
        <f t="shared" si="3"/>
        <v>9</v>
      </c>
      <c r="L28" s="65">
        <f>VLOOKUP($A28,'Return Data'!$B$7:$R$2843,13,0)</f>
        <v>4.1947000000000001</v>
      </c>
      <c r="M28" s="66">
        <f t="shared" si="4"/>
        <v>9</v>
      </c>
      <c r="N28" s="65">
        <f>VLOOKUP($A28,'Return Data'!$B$7:$R$2843,17,0)</f>
        <v>10.154400000000001</v>
      </c>
      <c r="O28" s="66">
        <f t="shared" si="5"/>
        <v>9</v>
      </c>
      <c r="P28" s="65">
        <f>VLOOKUP($A28,'Return Data'!$B$7:$R$2843,14,0)</f>
        <v>10.1951</v>
      </c>
      <c r="Q28" s="66">
        <f t="shared" si="6"/>
        <v>7</v>
      </c>
      <c r="R28" s="65">
        <f>VLOOKUP($A28,'Return Data'!$B$7:$R$2843,16,0)</f>
        <v>9.0241000000000007</v>
      </c>
      <c r="S28" s="67">
        <f t="shared" si="7"/>
        <v>7</v>
      </c>
    </row>
    <row r="29" spans="1:19" x14ac:dyDescent="0.3">
      <c r="A29" s="82" t="s">
        <v>868</v>
      </c>
      <c r="B29" s="64">
        <f>VLOOKUP($A29,'Return Data'!$B$7:$R$2843,3,0)</f>
        <v>44344</v>
      </c>
      <c r="C29" s="65">
        <f>VLOOKUP($A29,'Return Data'!$B$7:$R$2843,4,0)</f>
        <v>19.267099999999999</v>
      </c>
      <c r="D29" s="65">
        <f>VLOOKUP($A29,'Return Data'!$B$7:$R$2843,9,0)</f>
        <v>12.607200000000001</v>
      </c>
      <c r="E29" s="66">
        <f t="shared" si="0"/>
        <v>1</v>
      </c>
      <c r="F29" s="65">
        <f>VLOOKUP($A29,'Return Data'!$B$7:$R$2843,10,0)</f>
        <v>12.042299999999999</v>
      </c>
      <c r="G29" s="66">
        <f t="shared" si="1"/>
        <v>3</v>
      </c>
      <c r="H29" s="65">
        <f>VLOOKUP($A29,'Return Data'!$B$7:$R$2843,11,0)</f>
        <v>2.0962000000000001</v>
      </c>
      <c r="I29" s="66">
        <f t="shared" si="2"/>
        <v>13</v>
      </c>
      <c r="J29" s="65">
        <f>VLOOKUP($A29,'Return Data'!$B$7:$R$2843,12,0)</f>
        <v>6.6277999999999997</v>
      </c>
      <c r="K29" s="66">
        <f t="shared" si="3"/>
        <v>8</v>
      </c>
      <c r="L29" s="65">
        <f>VLOOKUP($A29,'Return Data'!$B$7:$R$2843,13,0)</f>
        <v>4.8150000000000004</v>
      </c>
      <c r="M29" s="66">
        <f t="shared" si="4"/>
        <v>3</v>
      </c>
      <c r="N29" s="65">
        <f>VLOOKUP($A29,'Return Data'!$B$7:$R$2843,17,0)</f>
        <v>11.168900000000001</v>
      </c>
      <c r="O29" s="66">
        <f t="shared" si="5"/>
        <v>1</v>
      </c>
      <c r="P29" s="65">
        <f>VLOOKUP($A29,'Return Data'!$B$7:$R$2843,14,0)</f>
        <v>11.5586</v>
      </c>
      <c r="Q29" s="66">
        <f t="shared" si="6"/>
        <v>2</v>
      </c>
      <c r="R29" s="65">
        <f>VLOOKUP($A29,'Return Data'!$B$7:$R$2843,16,0)</f>
        <v>10.263500000000001</v>
      </c>
      <c r="S29" s="67">
        <f t="shared" si="7"/>
        <v>1</v>
      </c>
    </row>
    <row r="30" spans="1:19" x14ac:dyDescent="0.3">
      <c r="A30" s="82" t="s">
        <v>871</v>
      </c>
      <c r="B30" s="64">
        <f>VLOOKUP($A30,'Return Data'!$B$7:$R$2843,3,0)</f>
        <v>44344</v>
      </c>
      <c r="C30" s="65">
        <f>VLOOKUP($A30,'Return Data'!$B$7:$R$2843,4,0)</f>
        <v>36.010899999999999</v>
      </c>
      <c r="D30" s="65">
        <f>VLOOKUP($A30,'Return Data'!$B$7:$R$2843,9,0)</f>
        <v>11.404</v>
      </c>
      <c r="E30" s="66">
        <f t="shared" si="0"/>
        <v>4</v>
      </c>
      <c r="F30" s="65">
        <f>VLOOKUP($A30,'Return Data'!$B$7:$R$2843,10,0)</f>
        <v>11.5307</v>
      </c>
      <c r="G30" s="66">
        <f t="shared" si="1"/>
        <v>6</v>
      </c>
      <c r="H30" s="65">
        <f>VLOOKUP($A30,'Return Data'!$B$7:$R$2843,11,0)</f>
        <v>1.1560999999999999</v>
      </c>
      <c r="I30" s="66">
        <f t="shared" si="2"/>
        <v>20</v>
      </c>
      <c r="J30" s="65">
        <f>VLOOKUP($A30,'Return Data'!$B$7:$R$2843,12,0)</f>
        <v>6.1921999999999997</v>
      </c>
      <c r="K30" s="66">
        <f t="shared" si="3"/>
        <v>10</v>
      </c>
      <c r="L30" s="65">
        <f>VLOOKUP($A30,'Return Data'!$B$7:$R$2843,13,0)</f>
        <v>4.2582000000000004</v>
      </c>
      <c r="M30" s="66">
        <f t="shared" si="4"/>
        <v>8</v>
      </c>
      <c r="N30" s="65">
        <f>VLOOKUP($A30,'Return Data'!$B$7:$R$2843,17,0)</f>
        <v>10.8416</v>
      </c>
      <c r="O30" s="66">
        <f t="shared" si="5"/>
        <v>2</v>
      </c>
      <c r="P30" s="65">
        <f>VLOOKUP($A30,'Return Data'!$B$7:$R$2843,14,0)</f>
        <v>12.236800000000001</v>
      </c>
      <c r="Q30" s="66">
        <f t="shared" si="6"/>
        <v>1</v>
      </c>
      <c r="R30" s="65">
        <f>VLOOKUP($A30,'Return Data'!$B$7:$R$2843,16,0)</f>
        <v>6.8886000000000003</v>
      </c>
      <c r="S30" s="67">
        <f t="shared" si="7"/>
        <v>24</v>
      </c>
    </row>
    <row r="31" spans="1:19" x14ac:dyDescent="0.3">
      <c r="A31" s="82" t="s">
        <v>872</v>
      </c>
      <c r="B31" s="64">
        <f>VLOOKUP($A31,'Return Data'!$B$7:$R$2843,3,0)</f>
        <v>44344</v>
      </c>
      <c r="C31" s="65">
        <f>VLOOKUP($A31,'Return Data'!$B$7:$R$2843,4,0)</f>
        <v>49.9529</v>
      </c>
      <c r="D31" s="65">
        <f>VLOOKUP($A31,'Return Data'!$B$7:$R$2843,9,0)</f>
        <v>10.9657</v>
      </c>
      <c r="E31" s="66">
        <f t="shared" si="0"/>
        <v>6</v>
      </c>
      <c r="F31" s="65">
        <f>VLOOKUP($A31,'Return Data'!$B$7:$R$2843,10,0)</f>
        <v>11.310700000000001</v>
      </c>
      <c r="G31" s="66">
        <f t="shared" si="1"/>
        <v>8</v>
      </c>
      <c r="H31" s="65">
        <f>VLOOKUP($A31,'Return Data'!$B$7:$R$2843,11,0)</f>
        <v>1.1471</v>
      </c>
      <c r="I31" s="66">
        <f t="shared" si="2"/>
        <v>21</v>
      </c>
      <c r="J31" s="65">
        <f>VLOOKUP($A31,'Return Data'!$B$7:$R$2843,12,0)</f>
        <v>5.7534000000000001</v>
      </c>
      <c r="K31" s="66">
        <f t="shared" si="3"/>
        <v>16</v>
      </c>
      <c r="L31" s="65">
        <f>VLOOKUP($A31,'Return Data'!$B$7:$R$2843,13,0)</f>
        <v>3.8079000000000001</v>
      </c>
      <c r="M31" s="66">
        <f t="shared" si="4"/>
        <v>15</v>
      </c>
      <c r="N31" s="65">
        <f>VLOOKUP($A31,'Return Data'!$B$7:$R$2843,17,0)</f>
        <v>9.6692</v>
      </c>
      <c r="O31" s="66">
        <f t="shared" si="5"/>
        <v>11</v>
      </c>
      <c r="P31" s="65">
        <f>VLOOKUP($A31,'Return Data'!$B$7:$R$2843,14,0)</f>
        <v>10.138500000000001</v>
      </c>
      <c r="Q31" s="66">
        <f t="shared" si="6"/>
        <v>9</v>
      </c>
      <c r="R31" s="65">
        <f>VLOOKUP($A31,'Return Data'!$B$7:$R$2843,16,0)</f>
        <v>8.1890999999999998</v>
      </c>
      <c r="S31" s="67">
        <f t="shared" si="7"/>
        <v>16</v>
      </c>
    </row>
    <row r="32" spans="1:19" x14ac:dyDescent="0.3">
      <c r="A32" s="82" t="s">
        <v>716</v>
      </c>
      <c r="B32" s="64">
        <f>VLOOKUP($A32,'Return Data'!$B$7:$R$2843,3,0)</f>
        <v>44344</v>
      </c>
      <c r="C32" s="65">
        <f>VLOOKUP($A32,'Return Data'!$B$7:$R$2843,4,0)</f>
        <v>22.175999999999998</v>
      </c>
      <c r="D32" s="65">
        <f>VLOOKUP($A32,'Return Data'!$B$7:$R$2843,9,0)</f>
        <v>11.508599999999999</v>
      </c>
      <c r="E32" s="66">
        <f t="shared" si="0"/>
        <v>3</v>
      </c>
      <c r="F32" s="65">
        <f>VLOOKUP($A32,'Return Data'!$B$7:$R$2843,10,0)</f>
        <v>11.0623</v>
      </c>
      <c r="G32" s="66">
        <f t="shared" si="1"/>
        <v>10</v>
      </c>
      <c r="H32" s="65">
        <f>VLOOKUP($A32,'Return Data'!$B$7:$R$2843,11,0)</f>
        <v>1.7892999999999999</v>
      </c>
      <c r="I32" s="66">
        <f t="shared" si="2"/>
        <v>15</v>
      </c>
      <c r="J32" s="65">
        <f>VLOOKUP($A32,'Return Data'!$B$7:$R$2843,12,0)</f>
        <v>5.7119999999999997</v>
      </c>
      <c r="K32" s="66">
        <f t="shared" si="3"/>
        <v>17</v>
      </c>
      <c r="L32" s="65">
        <f>VLOOKUP($A32,'Return Data'!$B$7:$R$2843,13,0)</f>
        <v>3.7410999999999999</v>
      </c>
      <c r="M32" s="66">
        <f t="shared" si="4"/>
        <v>17</v>
      </c>
      <c r="N32" s="65">
        <f>VLOOKUP($A32,'Return Data'!$B$7:$R$2843,17,0)</f>
        <v>8.9105000000000008</v>
      </c>
      <c r="O32" s="66">
        <f t="shared" si="5"/>
        <v>17</v>
      </c>
      <c r="P32" s="65">
        <f>VLOOKUP($A32,'Return Data'!$B$7:$R$2843,14,0)</f>
        <v>9.7401999999999997</v>
      </c>
      <c r="Q32" s="66">
        <f t="shared" si="6"/>
        <v>14</v>
      </c>
      <c r="R32" s="65">
        <f>VLOOKUP($A32,'Return Data'!$B$7:$R$2843,16,0)</f>
        <v>8.1372</v>
      </c>
      <c r="S32" s="67">
        <f t="shared" si="7"/>
        <v>17</v>
      </c>
    </row>
    <row r="33" spans="1:19" x14ac:dyDescent="0.3">
      <c r="A33" s="82" t="s">
        <v>717</v>
      </c>
      <c r="B33" s="64">
        <f>VLOOKUP($A33,'Return Data'!$B$7:$R$2843,3,0)</f>
        <v>44344</v>
      </c>
      <c r="C33" s="65">
        <f>VLOOKUP($A33,'Return Data'!$B$7:$R$2843,4,0)</f>
        <v>22.5609</v>
      </c>
      <c r="D33" s="65">
        <f>VLOOKUP($A33,'Return Data'!$B$7:$R$2843,9,0)</f>
        <v>11.6127</v>
      </c>
      <c r="E33" s="66">
        <f t="shared" si="0"/>
        <v>2</v>
      </c>
      <c r="F33" s="65">
        <f>VLOOKUP($A33,'Return Data'!$B$7:$R$2843,10,0)</f>
        <v>11.330399999999999</v>
      </c>
      <c r="G33" s="66">
        <f t="shared" si="1"/>
        <v>7</v>
      </c>
      <c r="H33" s="65">
        <f>VLOOKUP($A33,'Return Data'!$B$7:$R$2843,11,0)</f>
        <v>2.2526999999999999</v>
      </c>
      <c r="I33" s="66">
        <f t="shared" si="2"/>
        <v>11</v>
      </c>
      <c r="J33" s="65">
        <f>VLOOKUP($A33,'Return Data'!$B$7:$R$2843,12,0)</f>
        <v>5.9897999999999998</v>
      </c>
      <c r="K33" s="66">
        <f t="shared" si="3"/>
        <v>13</v>
      </c>
      <c r="L33" s="65">
        <f>VLOOKUP($A33,'Return Data'!$B$7:$R$2843,13,0)</f>
        <v>3.9710999999999999</v>
      </c>
      <c r="M33" s="66">
        <f t="shared" si="4"/>
        <v>14</v>
      </c>
      <c r="N33" s="65">
        <f>VLOOKUP($A33,'Return Data'!$B$7:$R$2843,17,0)</f>
        <v>9.3106000000000009</v>
      </c>
      <c r="O33" s="66">
        <f t="shared" si="5"/>
        <v>15</v>
      </c>
      <c r="P33" s="65">
        <f>VLOOKUP($A33,'Return Data'!$B$7:$R$2843,14,0)</f>
        <v>10.0908</v>
      </c>
      <c r="Q33" s="66">
        <f t="shared" si="6"/>
        <v>10</v>
      </c>
      <c r="R33" s="65">
        <f>VLOOKUP($A33,'Return Data'!$B$7:$R$2843,16,0)</f>
        <v>8.0959000000000003</v>
      </c>
      <c r="S33" s="67">
        <f t="shared" si="7"/>
        <v>18</v>
      </c>
    </row>
    <row r="34" spans="1:19" x14ac:dyDescent="0.3">
      <c r="A34" s="82" t="s">
        <v>718</v>
      </c>
      <c r="B34" s="64">
        <f>VLOOKUP($A34,'Return Data'!$B$7:$R$2843,3,0)</f>
        <v>44344</v>
      </c>
      <c r="C34" s="65">
        <f>VLOOKUP($A34,'Return Data'!$B$7:$R$2843,4,0)</f>
        <v>205.76599999999999</v>
      </c>
      <c r="D34" s="65">
        <f>VLOOKUP($A34,'Return Data'!$B$7:$R$2843,9,0)</f>
        <v>11.3132</v>
      </c>
      <c r="E34" s="66">
        <f t="shared" si="0"/>
        <v>5</v>
      </c>
      <c r="F34" s="65">
        <f>VLOOKUP($A34,'Return Data'!$B$7:$R$2843,10,0)</f>
        <v>12.2888</v>
      </c>
      <c r="G34" s="66">
        <f t="shared" si="1"/>
        <v>2</v>
      </c>
      <c r="H34" s="65">
        <f>VLOOKUP($A34,'Return Data'!$B$7:$R$2843,11,0)</f>
        <v>3.6778</v>
      </c>
      <c r="I34" s="66">
        <f t="shared" si="2"/>
        <v>3</v>
      </c>
      <c r="J34" s="65">
        <f>VLOOKUP($A34,'Return Data'!$B$7:$R$2843,12,0)</f>
        <v>6.8064999999999998</v>
      </c>
      <c r="K34" s="66">
        <f t="shared" si="3"/>
        <v>6</v>
      </c>
      <c r="L34" s="65">
        <f>VLOOKUP($A34,'Return Data'!$B$7:$R$2843,13,0)</f>
        <v>3.1978</v>
      </c>
      <c r="M34" s="66">
        <f t="shared" si="4"/>
        <v>21</v>
      </c>
      <c r="N34" s="65">
        <f>VLOOKUP($A34,'Return Data'!$B$7:$R$2843,17,0)</f>
        <v>8.5185999999999993</v>
      </c>
      <c r="O34" s="66">
        <f t="shared" si="5"/>
        <v>18</v>
      </c>
      <c r="P34" s="65">
        <f>VLOOKUP($A34,'Return Data'!$B$7:$R$2843,14,0)</f>
        <v>8.9459</v>
      </c>
      <c r="Q34" s="66">
        <f t="shared" si="6"/>
        <v>18</v>
      </c>
      <c r="R34" s="65">
        <f>VLOOKUP($A34,'Return Data'!$B$7:$R$2843,16,0)</f>
        <v>7.2199</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8.3585962962962963</v>
      </c>
      <c r="E36" s="88"/>
      <c r="F36" s="89">
        <f>AVERAGE(F8:F34)</f>
        <v>9.6982370370370372</v>
      </c>
      <c r="G36" s="88"/>
      <c r="H36" s="89">
        <f>AVERAGE(H8:H34)</f>
        <v>1.8313407407407407</v>
      </c>
      <c r="I36" s="88"/>
      <c r="J36" s="89">
        <f>AVERAGE(J8:J34)</f>
        <v>5.8626592592592592</v>
      </c>
      <c r="K36" s="88"/>
      <c r="L36" s="89">
        <f>AVERAGE(L8:L34)</f>
        <v>3.826159259259259</v>
      </c>
      <c r="M36" s="88"/>
      <c r="N36" s="89">
        <f>AVERAGE(N8:N34)</f>
        <v>9.1017407407407411</v>
      </c>
      <c r="O36" s="88"/>
      <c r="P36" s="89">
        <f>AVERAGE(P8:P34)</f>
        <v>9.5300851851851842</v>
      </c>
      <c r="Q36" s="88"/>
      <c r="R36" s="89">
        <f>AVERAGE(R8:R34)</f>
        <v>8.2969703703703708</v>
      </c>
      <c r="S36" s="90"/>
    </row>
    <row r="37" spans="1:19" x14ac:dyDescent="0.3">
      <c r="A37" s="87" t="s">
        <v>28</v>
      </c>
      <c r="B37" s="88"/>
      <c r="C37" s="88"/>
      <c r="D37" s="89">
        <f>MIN(D8:D34)</f>
        <v>4.5376000000000003</v>
      </c>
      <c r="E37" s="88"/>
      <c r="F37" s="89">
        <f>MIN(F8:F34)</f>
        <v>5.8848000000000003</v>
      </c>
      <c r="G37" s="88"/>
      <c r="H37" s="89">
        <f>MIN(H8:H34)</f>
        <v>-0.66900000000000004</v>
      </c>
      <c r="I37" s="88"/>
      <c r="J37" s="89">
        <f>MIN(J8:J34)</f>
        <v>2.9950999999999999</v>
      </c>
      <c r="K37" s="88"/>
      <c r="L37" s="89">
        <f>MIN(L8:L34)</f>
        <v>1.7398</v>
      </c>
      <c r="M37" s="88"/>
      <c r="N37" s="89">
        <f>MIN(N8:N34)</f>
        <v>6.1999000000000004</v>
      </c>
      <c r="O37" s="88"/>
      <c r="P37" s="89">
        <f>MIN(P8:P34)</f>
        <v>7.5597000000000003</v>
      </c>
      <c r="Q37" s="88"/>
      <c r="R37" s="89">
        <f>MIN(R8:R34)</f>
        <v>6.3033000000000001</v>
      </c>
      <c r="S37" s="90"/>
    </row>
    <row r="38" spans="1:19" ht="15" thickBot="1" x14ac:dyDescent="0.35">
      <c r="A38" s="91" t="s">
        <v>29</v>
      </c>
      <c r="B38" s="92"/>
      <c r="C38" s="92"/>
      <c r="D38" s="93">
        <f>MAX(D8:D34)</f>
        <v>12.607200000000001</v>
      </c>
      <c r="E38" s="92"/>
      <c r="F38" s="93">
        <f>MAX(F8:F34)</f>
        <v>13.2982</v>
      </c>
      <c r="G38" s="92"/>
      <c r="H38" s="93">
        <f>MAX(H8:H34)</f>
        <v>4.8507999999999996</v>
      </c>
      <c r="I38" s="92"/>
      <c r="J38" s="93">
        <f>MAX(J8:J34)</f>
        <v>9.7623999999999995</v>
      </c>
      <c r="K38" s="92"/>
      <c r="L38" s="93">
        <f>MAX(L8:L34)</f>
        <v>7.4457000000000004</v>
      </c>
      <c r="M38" s="92"/>
      <c r="N38" s="93">
        <f>MAX(N8:N34)</f>
        <v>11.168900000000001</v>
      </c>
      <c r="O38" s="92"/>
      <c r="P38" s="93">
        <f>MAX(P8:P34)</f>
        <v>12.236800000000001</v>
      </c>
      <c r="Q38" s="92"/>
      <c r="R38" s="93">
        <f>MAX(R8:R34)</f>
        <v>10.263500000000001</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44344</v>
      </c>
      <c r="C8" s="65">
        <f>VLOOKUP($A8,'Return Data'!$B$7:$R$2843,4,0)</f>
        <v>293.67750000000001</v>
      </c>
      <c r="D8" s="65">
        <f>VLOOKUP($A8,'Return Data'!$B$7:$R$2843,9,0)</f>
        <v>7.7241999999999997</v>
      </c>
      <c r="E8" s="66">
        <f t="shared" ref="E8:E25" si="0">RANK(D8,D$8:D$25,0)</f>
        <v>7</v>
      </c>
      <c r="F8" s="65">
        <f>VLOOKUP($A8,'Return Data'!$B$7:$R$2843,10,0)</f>
        <v>8.9107000000000003</v>
      </c>
      <c r="G8" s="66">
        <f t="shared" ref="G8:G25" si="1">RANK(F8,F$8:F$25,0)</f>
        <v>5</v>
      </c>
      <c r="H8" s="65">
        <f>VLOOKUP($A8,'Return Data'!$B$7:$R$2843,11,0)</f>
        <v>3.4056999999999999</v>
      </c>
      <c r="I8" s="66">
        <f t="shared" ref="I8:I25" si="2">RANK(H8,H$8:H$25,0)</f>
        <v>8</v>
      </c>
      <c r="J8" s="65">
        <f>VLOOKUP($A8,'Return Data'!$B$7:$R$2843,12,0)</f>
        <v>6.7603999999999997</v>
      </c>
      <c r="K8" s="66">
        <f t="shared" ref="K8:K25" si="3">RANK(J8,J$8:J$25,0)</f>
        <v>6</v>
      </c>
      <c r="L8" s="65">
        <f>VLOOKUP($A8,'Return Data'!$B$7:$R$2843,13,0)</f>
        <v>7.3419999999999996</v>
      </c>
      <c r="M8" s="66">
        <f t="shared" ref="M8:M25" si="4">RANK(L8,L$8:L$25,0)</f>
        <v>4</v>
      </c>
      <c r="N8" s="65">
        <f>VLOOKUP($A8,'Return Data'!$B$7:$R$2843,17,0)</f>
        <v>9.282</v>
      </c>
      <c r="O8" s="66">
        <f t="shared" ref="O8:O23" si="5">RANK(N8,N$8:N$25,0)</f>
        <v>6</v>
      </c>
      <c r="P8" s="65">
        <f>VLOOKUP($A8,'Return Data'!$B$7:$R$2843,14,0)</f>
        <v>9.3759999999999994</v>
      </c>
      <c r="Q8" s="66">
        <f t="shared" ref="Q8:Q23" si="6">RANK(P8,P$8:P$25,0)</f>
        <v>7</v>
      </c>
      <c r="R8" s="65">
        <f>VLOOKUP($A8,'Return Data'!$B$7:$R$2843,16,0)</f>
        <v>9.4489000000000001</v>
      </c>
      <c r="S8" s="67">
        <f t="shared" ref="S8:S25" si="7">RANK(R8,R$8:R$25,0)</f>
        <v>1</v>
      </c>
    </row>
    <row r="9" spans="1:19" x14ac:dyDescent="0.3">
      <c r="A9" s="82" t="s">
        <v>567</v>
      </c>
      <c r="B9" s="64">
        <f>VLOOKUP($A9,'Return Data'!$B$7:$R$2843,3,0)</f>
        <v>44344</v>
      </c>
      <c r="C9" s="65">
        <f>VLOOKUP($A9,'Return Data'!$B$7:$R$2843,4,0)</f>
        <v>2117.5502999999999</v>
      </c>
      <c r="D9" s="65">
        <f>VLOOKUP($A9,'Return Data'!$B$7:$R$2843,9,0)</f>
        <v>4.5366999999999997</v>
      </c>
      <c r="E9" s="66">
        <f t="shared" si="0"/>
        <v>17</v>
      </c>
      <c r="F9" s="65">
        <f>VLOOKUP($A9,'Return Data'!$B$7:$R$2843,10,0)</f>
        <v>6.3163</v>
      </c>
      <c r="G9" s="66">
        <f t="shared" si="1"/>
        <v>16</v>
      </c>
      <c r="H9" s="65">
        <f>VLOOKUP($A9,'Return Data'!$B$7:$R$2843,11,0)</f>
        <v>3.3559000000000001</v>
      </c>
      <c r="I9" s="66">
        <f t="shared" si="2"/>
        <v>10</v>
      </c>
      <c r="J9" s="65">
        <f>VLOOKUP($A9,'Return Data'!$B$7:$R$2843,12,0)</f>
        <v>5.52</v>
      </c>
      <c r="K9" s="66">
        <f t="shared" si="3"/>
        <v>15</v>
      </c>
      <c r="L9" s="65">
        <f>VLOOKUP($A9,'Return Data'!$B$7:$R$2843,13,0)</f>
        <v>6.54</v>
      </c>
      <c r="M9" s="66">
        <f t="shared" si="4"/>
        <v>12</v>
      </c>
      <c r="N9" s="65">
        <f>VLOOKUP($A9,'Return Data'!$B$7:$R$2843,17,0)</f>
        <v>8.6457999999999995</v>
      </c>
      <c r="O9" s="66">
        <f t="shared" si="5"/>
        <v>13</v>
      </c>
      <c r="P9" s="65">
        <f>VLOOKUP($A9,'Return Data'!$B$7:$R$2843,14,0)</f>
        <v>9.2241</v>
      </c>
      <c r="Q9" s="66">
        <f t="shared" si="6"/>
        <v>10</v>
      </c>
      <c r="R9" s="65">
        <f>VLOOKUP($A9,'Return Data'!$B$7:$R$2843,16,0)</f>
        <v>8.6659000000000006</v>
      </c>
      <c r="S9" s="67">
        <f t="shared" si="7"/>
        <v>12</v>
      </c>
    </row>
    <row r="10" spans="1:19" x14ac:dyDescent="0.3">
      <c r="A10" s="82" t="s">
        <v>569</v>
      </c>
      <c r="B10" s="64">
        <f>VLOOKUP($A10,'Return Data'!$B$7:$R$2843,3,0)</f>
        <v>44344</v>
      </c>
      <c r="C10" s="65">
        <f>VLOOKUP($A10,'Return Data'!$B$7:$R$2843,4,0)</f>
        <v>19.389299999999999</v>
      </c>
      <c r="D10" s="65">
        <f>VLOOKUP($A10,'Return Data'!$B$7:$R$2843,9,0)</f>
        <v>5.5091000000000001</v>
      </c>
      <c r="E10" s="66">
        <f t="shared" si="0"/>
        <v>13</v>
      </c>
      <c r="F10" s="65">
        <f>VLOOKUP($A10,'Return Data'!$B$7:$R$2843,10,0)</f>
        <v>7.9062000000000001</v>
      </c>
      <c r="G10" s="66">
        <f t="shared" si="1"/>
        <v>10</v>
      </c>
      <c r="H10" s="65">
        <f>VLOOKUP($A10,'Return Data'!$B$7:$R$2843,11,0)</f>
        <v>3.0802999999999998</v>
      </c>
      <c r="I10" s="66">
        <f t="shared" si="2"/>
        <v>15</v>
      </c>
      <c r="J10" s="65">
        <f>VLOOKUP($A10,'Return Data'!$B$7:$R$2843,12,0)</f>
        <v>6.2340999999999998</v>
      </c>
      <c r="K10" s="66">
        <f t="shared" si="3"/>
        <v>12</v>
      </c>
      <c r="L10" s="65">
        <f>VLOOKUP($A10,'Return Data'!$B$7:$R$2843,13,0)</f>
        <v>6.2229999999999999</v>
      </c>
      <c r="M10" s="66">
        <f t="shared" si="4"/>
        <v>15</v>
      </c>
      <c r="N10" s="65">
        <f>VLOOKUP($A10,'Return Data'!$B$7:$R$2843,17,0)</f>
        <v>9.1153999999999993</v>
      </c>
      <c r="O10" s="66">
        <f t="shared" si="5"/>
        <v>9</v>
      </c>
      <c r="P10" s="65">
        <f>VLOOKUP($A10,'Return Data'!$B$7:$R$2843,14,0)</f>
        <v>9.2871000000000006</v>
      </c>
      <c r="Q10" s="66">
        <f t="shared" si="6"/>
        <v>9</v>
      </c>
      <c r="R10" s="65">
        <f>VLOOKUP($A10,'Return Data'!$B$7:$R$2843,16,0)</f>
        <v>8.9713999999999992</v>
      </c>
      <c r="S10" s="67">
        <f t="shared" si="7"/>
        <v>4</v>
      </c>
    </row>
    <row r="11" spans="1:19" x14ac:dyDescent="0.3">
      <c r="A11" s="82" t="s">
        <v>571</v>
      </c>
      <c r="B11" s="64">
        <f>VLOOKUP($A11,'Return Data'!$B$7:$R$2843,3,0)</f>
        <v>44344</v>
      </c>
      <c r="C11" s="65">
        <f>VLOOKUP($A11,'Return Data'!$B$7:$R$2843,4,0)</f>
        <v>19.7666</v>
      </c>
      <c r="D11" s="65">
        <f>VLOOKUP($A11,'Return Data'!$B$7:$R$2843,9,0)</f>
        <v>10.548299999999999</v>
      </c>
      <c r="E11" s="66">
        <f t="shared" si="0"/>
        <v>2</v>
      </c>
      <c r="F11" s="65">
        <f>VLOOKUP($A11,'Return Data'!$B$7:$R$2843,10,0)</f>
        <v>15.911099999999999</v>
      </c>
      <c r="G11" s="66">
        <f t="shared" si="1"/>
        <v>1</v>
      </c>
      <c r="H11" s="65">
        <f>VLOOKUP($A11,'Return Data'!$B$7:$R$2843,11,0)</f>
        <v>3.8119000000000001</v>
      </c>
      <c r="I11" s="66">
        <f t="shared" si="2"/>
        <v>4</v>
      </c>
      <c r="J11" s="65">
        <f>VLOOKUP($A11,'Return Data'!$B$7:$R$2843,12,0)</f>
        <v>7.9485999999999999</v>
      </c>
      <c r="K11" s="66">
        <f t="shared" si="3"/>
        <v>1</v>
      </c>
      <c r="L11" s="65">
        <f>VLOOKUP($A11,'Return Data'!$B$7:$R$2843,13,0)</f>
        <v>7.4417999999999997</v>
      </c>
      <c r="M11" s="66">
        <f t="shared" si="4"/>
        <v>3</v>
      </c>
      <c r="N11" s="65">
        <f>VLOOKUP($A11,'Return Data'!$B$7:$R$2843,17,0)</f>
        <v>11.155900000000001</v>
      </c>
      <c r="O11" s="66">
        <f t="shared" si="5"/>
        <v>1</v>
      </c>
      <c r="P11" s="65">
        <f>VLOOKUP($A11,'Return Data'!$B$7:$R$2843,14,0)</f>
        <v>10.849</v>
      </c>
      <c r="Q11" s="66">
        <f t="shared" si="6"/>
        <v>1</v>
      </c>
      <c r="R11" s="65">
        <f>VLOOKUP($A11,'Return Data'!$B$7:$R$2843,16,0)</f>
        <v>9.2408000000000001</v>
      </c>
      <c r="S11" s="67">
        <f t="shared" si="7"/>
        <v>2</v>
      </c>
    </row>
    <row r="12" spans="1:19" x14ac:dyDescent="0.3">
      <c r="A12" s="82" t="s">
        <v>574</v>
      </c>
      <c r="B12" s="64">
        <f>VLOOKUP($A12,'Return Data'!$B$7:$R$2843,3,0)</f>
        <v>44344</v>
      </c>
      <c r="C12" s="65">
        <f>VLOOKUP($A12,'Return Data'!$B$7:$R$2843,4,0)</f>
        <v>18.2591</v>
      </c>
      <c r="D12" s="65">
        <f>VLOOKUP($A12,'Return Data'!$B$7:$R$2843,9,0)</f>
        <v>7.0301999999999998</v>
      </c>
      <c r="E12" s="66">
        <f t="shared" si="0"/>
        <v>9</v>
      </c>
      <c r="F12" s="65">
        <f>VLOOKUP($A12,'Return Data'!$B$7:$R$2843,10,0)</f>
        <v>9.0777999999999999</v>
      </c>
      <c r="G12" s="66">
        <f t="shared" si="1"/>
        <v>4</v>
      </c>
      <c r="H12" s="65">
        <f>VLOOKUP($A12,'Return Data'!$B$7:$R$2843,11,0)</f>
        <v>3.9982000000000002</v>
      </c>
      <c r="I12" s="66">
        <f t="shared" si="2"/>
        <v>2</v>
      </c>
      <c r="J12" s="65">
        <f>VLOOKUP($A12,'Return Data'!$B$7:$R$2843,12,0)</f>
        <v>6.6261999999999999</v>
      </c>
      <c r="K12" s="66">
        <f t="shared" si="3"/>
        <v>8</v>
      </c>
      <c r="L12" s="65">
        <f>VLOOKUP($A12,'Return Data'!$B$7:$R$2843,13,0)</f>
        <v>6.4938000000000002</v>
      </c>
      <c r="M12" s="66">
        <f t="shared" si="4"/>
        <v>13</v>
      </c>
      <c r="N12" s="65">
        <f>VLOOKUP($A12,'Return Data'!$B$7:$R$2843,17,0)</f>
        <v>8.6682000000000006</v>
      </c>
      <c r="O12" s="66">
        <f t="shared" si="5"/>
        <v>12</v>
      </c>
      <c r="P12" s="65">
        <f>VLOOKUP($A12,'Return Data'!$B$7:$R$2843,14,0)</f>
        <v>9.5465999999999998</v>
      </c>
      <c r="Q12" s="66">
        <f t="shared" si="6"/>
        <v>5</v>
      </c>
      <c r="R12" s="65">
        <f>VLOOKUP($A12,'Return Data'!$B$7:$R$2843,16,0)</f>
        <v>8.8552999999999997</v>
      </c>
      <c r="S12" s="67">
        <f t="shared" si="7"/>
        <v>7</v>
      </c>
    </row>
    <row r="13" spans="1:19" x14ac:dyDescent="0.3">
      <c r="A13" s="82" t="s">
        <v>575</v>
      </c>
      <c r="B13" s="64">
        <f>VLOOKUP($A13,'Return Data'!$B$7:$R$2843,3,0)</f>
        <v>44344</v>
      </c>
      <c r="C13" s="65">
        <f>VLOOKUP($A13,'Return Data'!$B$7:$R$2843,4,0)</f>
        <v>18.485299999999999</v>
      </c>
      <c r="D13" s="65">
        <f>VLOOKUP($A13,'Return Data'!$B$7:$R$2843,9,0)</f>
        <v>7.6364999999999998</v>
      </c>
      <c r="E13" s="66">
        <f t="shared" si="0"/>
        <v>8</v>
      </c>
      <c r="F13" s="65">
        <f>VLOOKUP($A13,'Return Data'!$B$7:$R$2843,10,0)</f>
        <v>7.9191000000000003</v>
      </c>
      <c r="G13" s="66">
        <f t="shared" si="1"/>
        <v>9</v>
      </c>
      <c r="H13" s="65">
        <f>VLOOKUP($A13,'Return Data'!$B$7:$R$2843,11,0)</f>
        <v>3.8153000000000001</v>
      </c>
      <c r="I13" s="66">
        <f t="shared" si="2"/>
        <v>3</v>
      </c>
      <c r="J13" s="65">
        <f>VLOOKUP($A13,'Return Data'!$B$7:$R$2843,12,0)</f>
        <v>6.8227000000000002</v>
      </c>
      <c r="K13" s="66">
        <f t="shared" si="3"/>
        <v>4</v>
      </c>
      <c r="L13" s="65">
        <f>VLOOKUP($A13,'Return Data'!$B$7:$R$2843,13,0)</f>
        <v>7.6365999999999996</v>
      </c>
      <c r="M13" s="66">
        <f t="shared" si="4"/>
        <v>2</v>
      </c>
      <c r="N13" s="65">
        <f>VLOOKUP($A13,'Return Data'!$B$7:$R$2843,17,0)</f>
        <v>9.2990999999999993</v>
      </c>
      <c r="O13" s="66">
        <f t="shared" si="5"/>
        <v>4</v>
      </c>
      <c r="P13" s="65">
        <f>VLOOKUP($A13,'Return Data'!$B$7:$R$2843,14,0)</f>
        <v>9.4611999999999998</v>
      </c>
      <c r="Q13" s="66">
        <f t="shared" si="6"/>
        <v>6</v>
      </c>
      <c r="R13" s="65">
        <f>VLOOKUP($A13,'Return Data'!$B$7:$R$2843,16,0)</f>
        <v>8.9361999999999995</v>
      </c>
      <c r="S13" s="67">
        <f t="shared" si="7"/>
        <v>5</v>
      </c>
    </row>
    <row r="14" spans="1:19" x14ac:dyDescent="0.3">
      <c r="A14" s="82" t="s">
        <v>578</v>
      </c>
      <c r="B14" s="64">
        <f>VLOOKUP($A14,'Return Data'!$B$7:$R$2843,3,0)</f>
        <v>44344</v>
      </c>
      <c r="C14" s="65">
        <f>VLOOKUP($A14,'Return Data'!$B$7:$R$2843,4,0)</f>
        <v>25.951699999999999</v>
      </c>
      <c r="D14" s="65">
        <f>VLOOKUP($A14,'Return Data'!$B$7:$R$2843,9,0)</f>
        <v>8.2268000000000008</v>
      </c>
      <c r="E14" s="66">
        <f t="shared" si="0"/>
        <v>6</v>
      </c>
      <c r="F14" s="65">
        <f>VLOOKUP($A14,'Return Data'!$B$7:$R$2843,10,0)</f>
        <v>6.9321000000000002</v>
      </c>
      <c r="G14" s="66">
        <f t="shared" si="1"/>
        <v>13</v>
      </c>
      <c r="H14" s="65">
        <f>VLOOKUP($A14,'Return Data'!$B$7:$R$2843,11,0)</f>
        <v>4.2850999999999999</v>
      </c>
      <c r="I14" s="66">
        <f t="shared" si="2"/>
        <v>1</v>
      </c>
      <c r="J14" s="65">
        <f>VLOOKUP($A14,'Return Data'!$B$7:$R$2843,12,0)</f>
        <v>6.9649999999999999</v>
      </c>
      <c r="K14" s="66">
        <f t="shared" si="3"/>
        <v>2</v>
      </c>
      <c r="L14" s="65">
        <f>VLOOKUP($A14,'Return Data'!$B$7:$R$2843,13,0)</f>
        <v>7.0964</v>
      </c>
      <c r="M14" s="66">
        <f t="shared" si="4"/>
        <v>7</v>
      </c>
      <c r="N14" s="65">
        <f>VLOOKUP($A14,'Return Data'!$B$7:$R$2843,17,0)</f>
        <v>8.8299000000000003</v>
      </c>
      <c r="O14" s="66">
        <f t="shared" si="5"/>
        <v>11</v>
      </c>
      <c r="P14" s="65">
        <f>VLOOKUP($A14,'Return Data'!$B$7:$R$2843,14,0)</f>
        <v>8.8107000000000006</v>
      </c>
      <c r="Q14" s="66">
        <f t="shared" si="6"/>
        <v>13</v>
      </c>
      <c r="R14" s="65">
        <f>VLOOKUP($A14,'Return Data'!$B$7:$R$2843,16,0)</f>
        <v>8.9062999999999999</v>
      </c>
      <c r="S14" s="67">
        <f t="shared" si="7"/>
        <v>6</v>
      </c>
    </row>
    <row r="15" spans="1:19" x14ac:dyDescent="0.3">
      <c r="A15" s="82" t="s">
        <v>579</v>
      </c>
      <c r="B15" s="64">
        <f>VLOOKUP($A15,'Return Data'!$B$7:$R$2843,3,0)</f>
        <v>44344</v>
      </c>
      <c r="C15" s="65">
        <f>VLOOKUP($A15,'Return Data'!$B$7:$R$2843,4,0)</f>
        <v>19.747599999999998</v>
      </c>
      <c r="D15" s="65">
        <f>VLOOKUP($A15,'Return Data'!$B$7:$R$2843,9,0)</f>
        <v>5.1353</v>
      </c>
      <c r="E15" s="66">
        <f t="shared" si="0"/>
        <v>14</v>
      </c>
      <c r="F15" s="65">
        <f>VLOOKUP($A15,'Return Data'!$B$7:$R$2843,10,0)</f>
        <v>7.6755000000000004</v>
      </c>
      <c r="G15" s="66">
        <f t="shared" si="1"/>
        <v>12</v>
      </c>
      <c r="H15" s="65">
        <f>VLOOKUP($A15,'Return Data'!$B$7:$R$2843,11,0)</f>
        <v>3.4062000000000001</v>
      </c>
      <c r="I15" s="66">
        <f t="shared" si="2"/>
        <v>7</v>
      </c>
      <c r="J15" s="65">
        <f>VLOOKUP($A15,'Return Data'!$B$7:$R$2843,12,0)</f>
        <v>6.0609999999999999</v>
      </c>
      <c r="K15" s="66">
        <f t="shared" si="3"/>
        <v>14</v>
      </c>
      <c r="L15" s="65">
        <f>VLOOKUP($A15,'Return Data'!$B$7:$R$2843,13,0)</f>
        <v>6.9970999999999997</v>
      </c>
      <c r="M15" s="66">
        <f t="shared" si="4"/>
        <v>8</v>
      </c>
      <c r="N15" s="65">
        <f>VLOOKUP($A15,'Return Data'!$B$7:$R$2843,17,0)</f>
        <v>9.5056999999999992</v>
      </c>
      <c r="O15" s="66">
        <f t="shared" si="5"/>
        <v>3</v>
      </c>
      <c r="P15" s="65">
        <f>VLOOKUP($A15,'Return Data'!$B$7:$R$2843,14,0)</f>
        <v>10.0435</v>
      </c>
      <c r="Q15" s="66">
        <f t="shared" si="6"/>
        <v>2</v>
      </c>
      <c r="R15" s="65">
        <f>VLOOKUP($A15,'Return Data'!$B$7:$R$2843,16,0)</f>
        <v>8.6190999999999995</v>
      </c>
      <c r="S15" s="67">
        <f t="shared" si="7"/>
        <v>13</v>
      </c>
    </row>
    <row r="16" spans="1:19" x14ac:dyDescent="0.3">
      <c r="A16" s="82" t="s">
        <v>584</v>
      </c>
      <c r="B16" s="64">
        <f>VLOOKUP($A16,'Return Data'!$B$7:$R$2843,3,0)</f>
        <v>44344</v>
      </c>
      <c r="C16" s="65">
        <f>VLOOKUP($A16,'Return Data'!$B$7:$R$2843,4,0)</f>
        <v>1926.7239</v>
      </c>
      <c r="D16" s="65">
        <f>VLOOKUP($A16,'Return Data'!$B$7:$R$2843,9,0)</f>
        <v>10.5944</v>
      </c>
      <c r="E16" s="66">
        <f t="shared" si="0"/>
        <v>1</v>
      </c>
      <c r="F16" s="65">
        <f>VLOOKUP($A16,'Return Data'!$B$7:$R$2843,10,0)</f>
        <v>15.177099999999999</v>
      </c>
      <c r="G16" s="66">
        <f t="shared" si="1"/>
        <v>2</v>
      </c>
      <c r="H16" s="65">
        <f>VLOOKUP($A16,'Return Data'!$B$7:$R$2843,11,0)</f>
        <v>3.2111999999999998</v>
      </c>
      <c r="I16" s="66">
        <f t="shared" si="2"/>
        <v>13</v>
      </c>
      <c r="J16" s="65">
        <f>VLOOKUP($A16,'Return Data'!$B$7:$R$2843,12,0)</f>
        <v>6.7878999999999996</v>
      </c>
      <c r="K16" s="66">
        <f t="shared" si="3"/>
        <v>5</v>
      </c>
      <c r="L16" s="65">
        <f>VLOOKUP($A16,'Return Data'!$B$7:$R$2843,13,0)</f>
        <v>6.5468000000000002</v>
      </c>
      <c r="M16" s="66">
        <f t="shared" si="4"/>
        <v>11</v>
      </c>
      <c r="N16" s="65">
        <f>VLOOKUP($A16,'Return Data'!$B$7:$R$2843,17,0)</f>
        <v>8.3482000000000003</v>
      </c>
      <c r="O16" s="66">
        <f t="shared" si="5"/>
        <v>14</v>
      </c>
      <c r="P16" s="65">
        <f>VLOOKUP($A16,'Return Data'!$B$7:$R$2843,14,0)</f>
        <v>8.6342999999999996</v>
      </c>
      <c r="Q16" s="66">
        <f t="shared" si="6"/>
        <v>15</v>
      </c>
      <c r="R16" s="65">
        <f>VLOOKUP($A16,'Return Data'!$B$7:$R$2843,16,0)</f>
        <v>8.0642999999999994</v>
      </c>
      <c r="S16" s="67">
        <f t="shared" si="7"/>
        <v>16</v>
      </c>
    </row>
    <row r="17" spans="1:19" x14ac:dyDescent="0.3">
      <c r="A17" s="82" t="s">
        <v>586</v>
      </c>
      <c r="B17" s="64">
        <f>VLOOKUP($A17,'Return Data'!$B$7:$R$2843,3,0)</f>
        <v>44344</v>
      </c>
      <c r="C17" s="65">
        <f>VLOOKUP($A17,'Return Data'!$B$7:$R$2843,4,0)</f>
        <v>52.209899999999998</v>
      </c>
      <c r="D17" s="65">
        <f>VLOOKUP($A17,'Return Data'!$B$7:$R$2843,9,0)</f>
        <v>9.2301000000000002</v>
      </c>
      <c r="E17" s="66">
        <f t="shared" si="0"/>
        <v>3</v>
      </c>
      <c r="F17" s="65">
        <f>VLOOKUP($A17,'Return Data'!$B$7:$R$2843,10,0)</f>
        <v>7.7126999999999999</v>
      </c>
      <c r="G17" s="66">
        <f t="shared" si="1"/>
        <v>11</v>
      </c>
      <c r="H17" s="65">
        <f>VLOOKUP($A17,'Return Data'!$B$7:$R$2843,11,0)</f>
        <v>3.3786</v>
      </c>
      <c r="I17" s="66">
        <f t="shared" si="2"/>
        <v>9</v>
      </c>
      <c r="J17" s="65">
        <f>VLOOKUP($A17,'Return Data'!$B$7:$R$2843,12,0)</f>
        <v>6.6113999999999997</v>
      </c>
      <c r="K17" s="66">
        <f t="shared" si="3"/>
        <v>9</v>
      </c>
      <c r="L17" s="65">
        <f>VLOOKUP($A17,'Return Data'!$B$7:$R$2843,13,0)</f>
        <v>7.1143999999999998</v>
      </c>
      <c r="M17" s="66">
        <f t="shared" si="4"/>
        <v>6</v>
      </c>
      <c r="N17" s="65">
        <f>VLOOKUP($A17,'Return Data'!$B$7:$R$2843,17,0)</f>
        <v>9.2934999999999999</v>
      </c>
      <c r="O17" s="66">
        <f t="shared" si="5"/>
        <v>5</v>
      </c>
      <c r="P17" s="65">
        <f>VLOOKUP($A17,'Return Data'!$B$7:$R$2843,14,0)</f>
        <v>9.5582999999999991</v>
      </c>
      <c r="Q17" s="66">
        <f t="shared" si="6"/>
        <v>4</v>
      </c>
      <c r="R17" s="65">
        <f>VLOOKUP($A17,'Return Data'!$B$7:$R$2843,16,0)</f>
        <v>8.9830000000000005</v>
      </c>
      <c r="S17" s="67">
        <f t="shared" si="7"/>
        <v>3</v>
      </c>
    </row>
    <row r="18" spans="1:19" x14ac:dyDescent="0.3">
      <c r="A18" s="82" t="s">
        <v>587</v>
      </c>
      <c r="B18" s="64">
        <f>VLOOKUP($A18,'Return Data'!$B$7:$R$2843,3,0)</f>
        <v>44344</v>
      </c>
      <c r="C18" s="65">
        <f>VLOOKUP($A18,'Return Data'!$B$7:$R$2843,4,0)</f>
        <v>20.3583</v>
      </c>
      <c r="D18" s="65">
        <f>VLOOKUP($A18,'Return Data'!$B$7:$R$2843,9,0)</f>
        <v>6.4042000000000003</v>
      </c>
      <c r="E18" s="66">
        <f t="shared" si="0"/>
        <v>12</v>
      </c>
      <c r="F18" s="65">
        <f>VLOOKUP($A18,'Return Data'!$B$7:$R$2843,10,0)</f>
        <v>8.1166999999999998</v>
      </c>
      <c r="G18" s="66">
        <f t="shared" si="1"/>
        <v>8</v>
      </c>
      <c r="H18" s="65">
        <f>VLOOKUP($A18,'Return Data'!$B$7:$R$2843,11,0)</f>
        <v>3.2027000000000001</v>
      </c>
      <c r="I18" s="66">
        <f t="shared" si="2"/>
        <v>14</v>
      </c>
      <c r="J18" s="65">
        <f>VLOOKUP($A18,'Return Data'!$B$7:$R$2843,12,0)</f>
        <v>6.0734000000000004</v>
      </c>
      <c r="K18" s="66">
        <f t="shared" si="3"/>
        <v>13</v>
      </c>
      <c r="L18" s="65">
        <f>VLOOKUP($A18,'Return Data'!$B$7:$R$2843,13,0)</f>
        <v>6.5796000000000001</v>
      </c>
      <c r="M18" s="66">
        <f t="shared" si="4"/>
        <v>10</v>
      </c>
      <c r="N18" s="65">
        <f>VLOOKUP($A18,'Return Data'!$B$7:$R$2843,17,0)</f>
        <v>9.1975999999999996</v>
      </c>
      <c r="O18" s="66">
        <f t="shared" si="5"/>
        <v>7</v>
      </c>
      <c r="P18" s="65">
        <f>VLOOKUP($A18,'Return Data'!$B$7:$R$2843,14,0)</f>
        <v>8.9222999999999999</v>
      </c>
      <c r="Q18" s="66">
        <f t="shared" si="6"/>
        <v>12</v>
      </c>
      <c r="R18" s="65">
        <f>VLOOKUP($A18,'Return Data'!$B$7:$R$2843,16,0)</f>
        <v>8.5007000000000001</v>
      </c>
      <c r="S18" s="67">
        <f t="shared" si="7"/>
        <v>14</v>
      </c>
    </row>
    <row r="19" spans="1:19" x14ac:dyDescent="0.3">
      <c r="A19" s="82" t="s">
        <v>590</v>
      </c>
      <c r="B19" s="64">
        <f>VLOOKUP($A19,'Return Data'!$B$7:$R$2843,3,0)</f>
        <v>44344</v>
      </c>
      <c r="C19" s="65">
        <f>VLOOKUP($A19,'Return Data'!$B$7:$R$2843,4,0)</f>
        <v>29.1877</v>
      </c>
      <c r="D19" s="65">
        <f>VLOOKUP($A19,'Return Data'!$B$7:$R$2843,9,0)</f>
        <v>5.0438000000000001</v>
      </c>
      <c r="E19" s="66">
        <f t="shared" si="0"/>
        <v>15</v>
      </c>
      <c r="F19" s="65">
        <f>VLOOKUP($A19,'Return Data'!$B$7:$R$2843,10,0)</f>
        <v>6.5361000000000002</v>
      </c>
      <c r="G19" s="66">
        <f t="shared" si="1"/>
        <v>15</v>
      </c>
      <c r="H19" s="65">
        <f>VLOOKUP($A19,'Return Data'!$B$7:$R$2843,11,0)</f>
        <v>2.7753000000000001</v>
      </c>
      <c r="I19" s="66">
        <f t="shared" si="2"/>
        <v>16</v>
      </c>
      <c r="J19" s="65">
        <f>VLOOKUP($A19,'Return Data'!$B$7:$R$2843,12,0)</f>
        <v>4.9927000000000001</v>
      </c>
      <c r="K19" s="66">
        <f t="shared" si="3"/>
        <v>16</v>
      </c>
      <c r="L19" s="65">
        <f>VLOOKUP($A19,'Return Data'!$B$7:$R$2843,13,0)</f>
        <v>5.6637000000000004</v>
      </c>
      <c r="M19" s="66">
        <f t="shared" si="4"/>
        <v>16</v>
      </c>
      <c r="N19" s="65">
        <f>VLOOKUP($A19,'Return Data'!$B$7:$R$2843,17,0)</f>
        <v>8.0816999999999997</v>
      </c>
      <c r="O19" s="66">
        <f t="shared" si="5"/>
        <v>15</v>
      </c>
      <c r="P19" s="65">
        <f>VLOOKUP($A19,'Return Data'!$B$7:$R$2843,14,0)</f>
        <v>8.7249999999999996</v>
      </c>
      <c r="Q19" s="66">
        <f t="shared" si="6"/>
        <v>14</v>
      </c>
      <c r="R19" s="65">
        <f>VLOOKUP($A19,'Return Data'!$B$7:$R$2843,16,0)</f>
        <v>8.0977999999999994</v>
      </c>
      <c r="S19" s="67">
        <f t="shared" si="7"/>
        <v>15</v>
      </c>
    </row>
    <row r="20" spans="1:19" x14ac:dyDescent="0.3">
      <c r="A20" s="82" t="s">
        <v>592</v>
      </c>
      <c r="B20" s="64">
        <f>VLOOKUP($A20,'Return Data'!$B$7:$R$2843,3,0)</f>
        <v>44344</v>
      </c>
      <c r="C20" s="65">
        <f>VLOOKUP($A20,'Return Data'!$B$7:$R$2843,4,0)</f>
        <v>16.6281</v>
      </c>
      <c r="D20" s="65">
        <f>VLOOKUP($A20,'Return Data'!$B$7:$R$2843,9,0)</f>
        <v>6.7245999999999997</v>
      </c>
      <c r="E20" s="66">
        <f t="shared" si="0"/>
        <v>10</v>
      </c>
      <c r="F20" s="65">
        <f>VLOOKUP($A20,'Return Data'!$B$7:$R$2843,10,0)</f>
        <v>9.2820999999999998</v>
      </c>
      <c r="G20" s="66">
        <f t="shared" si="1"/>
        <v>3</v>
      </c>
      <c r="H20" s="65">
        <f>VLOOKUP($A20,'Return Data'!$B$7:$R$2843,11,0)</f>
        <v>3.7223000000000002</v>
      </c>
      <c r="I20" s="66">
        <f t="shared" si="2"/>
        <v>6</v>
      </c>
      <c r="J20" s="65">
        <f>VLOOKUP($A20,'Return Data'!$B$7:$R$2843,12,0)</f>
        <v>6.7122999999999999</v>
      </c>
      <c r="K20" s="66">
        <f t="shared" si="3"/>
        <v>7</v>
      </c>
      <c r="L20" s="65">
        <f>VLOOKUP($A20,'Return Data'!$B$7:$R$2843,13,0)</f>
        <v>7.1840000000000002</v>
      </c>
      <c r="M20" s="66">
        <f t="shared" si="4"/>
        <v>5</v>
      </c>
      <c r="N20" s="65">
        <f>VLOOKUP($A20,'Return Data'!$B$7:$R$2843,17,0)</f>
        <v>9.6837</v>
      </c>
      <c r="O20" s="66">
        <f t="shared" si="5"/>
        <v>2</v>
      </c>
      <c r="P20" s="65">
        <f>VLOOKUP($A20,'Return Data'!$B$7:$R$2843,14,0)</f>
        <v>9.7642000000000007</v>
      </c>
      <c r="Q20" s="66">
        <f t="shared" si="6"/>
        <v>3</v>
      </c>
      <c r="R20" s="65">
        <f>VLOOKUP($A20,'Return Data'!$B$7:$R$2843,16,0)</f>
        <v>8.7819000000000003</v>
      </c>
      <c r="S20" s="67">
        <f t="shared" si="7"/>
        <v>10</v>
      </c>
    </row>
    <row r="21" spans="1:19" x14ac:dyDescent="0.3">
      <c r="A21" s="82" t="s">
        <v>594</v>
      </c>
      <c r="B21" s="64">
        <f>VLOOKUP($A21,'Return Data'!$B$7:$R$2843,3,0)</f>
        <v>44344</v>
      </c>
      <c r="C21" s="65">
        <f>VLOOKUP($A21,'Return Data'!$B$7:$R$2843,4,0)</f>
        <v>20.037500000000001</v>
      </c>
      <c r="D21" s="65">
        <f>VLOOKUP($A21,'Return Data'!$B$7:$R$2843,9,0)</f>
        <v>8.6898999999999997</v>
      </c>
      <c r="E21" s="66">
        <f t="shared" si="0"/>
        <v>4</v>
      </c>
      <c r="F21" s="65">
        <f>VLOOKUP($A21,'Return Data'!$B$7:$R$2843,10,0)</f>
        <v>8.3263999999999996</v>
      </c>
      <c r="G21" s="66">
        <f t="shared" si="1"/>
        <v>7</v>
      </c>
      <c r="H21" s="65">
        <f>VLOOKUP($A21,'Return Data'!$B$7:$R$2843,11,0)</f>
        <v>3.8092999999999999</v>
      </c>
      <c r="I21" s="66">
        <f t="shared" si="2"/>
        <v>5</v>
      </c>
      <c r="J21" s="65">
        <f>VLOOKUP($A21,'Return Data'!$B$7:$R$2843,12,0)</f>
        <v>6.5286999999999997</v>
      </c>
      <c r="K21" s="66">
        <f t="shared" si="3"/>
        <v>10</v>
      </c>
      <c r="L21" s="65">
        <f>VLOOKUP($A21,'Return Data'!$B$7:$R$2843,13,0)</f>
        <v>6.7995000000000001</v>
      </c>
      <c r="M21" s="66">
        <f t="shared" si="4"/>
        <v>9</v>
      </c>
      <c r="N21" s="65">
        <f>VLOOKUP($A21,'Return Data'!$B$7:$R$2843,17,0)</f>
        <v>9.1937999999999995</v>
      </c>
      <c r="O21" s="66">
        <f t="shared" si="5"/>
        <v>8</v>
      </c>
      <c r="P21" s="65">
        <f>VLOOKUP($A21,'Return Data'!$B$7:$R$2843,14,0)</f>
        <v>9.3508999999999993</v>
      </c>
      <c r="Q21" s="66">
        <f t="shared" si="6"/>
        <v>8</v>
      </c>
      <c r="R21" s="65">
        <f>VLOOKUP($A21,'Return Data'!$B$7:$R$2843,16,0)</f>
        <v>8.8147000000000002</v>
      </c>
      <c r="S21" s="67">
        <f t="shared" si="7"/>
        <v>9</v>
      </c>
    </row>
    <row r="22" spans="1:19" x14ac:dyDescent="0.3">
      <c r="A22" s="82" t="s">
        <v>595</v>
      </c>
      <c r="B22" s="64">
        <f>VLOOKUP($A22,'Return Data'!$B$7:$R$2843,3,0)</f>
        <v>44344</v>
      </c>
      <c r="C22" s="65">
        <f>VLOOKUP($A22,'Return Data'!$B$7:$R$2843,4,0)</f>
        <v>2585.6253000000002</v>
      </c>
      <c r="D22" s="65">
        <f>VLOOKUP($A22,'Return Data'!$B$7:$R$2843,9,0)</f>
        <v>6.5408999999999997</v>
      </c>
      <c r="E22" s="66">
        <f t="shared" si="0"/>
        <v>11</v>
      </c>
      <c r="F22" s="65">
        <f>VLOOKUP($A22,'Return Data'!$B$7:$R$2843,10,0)</f>
        <v>6.8322000000000003</v>
      </c>
      <c r="G22" s="66">
        <f t="shared" si="1"/>
        <v>14</v>
      </c>
      <c r="H22" s="65">
        <f>VLOOKUP($A22,'Return Data'!$B$7:$R$2843,11,0)</f>
        <v>2.5135000000000001</v>
      </c>
      <c r="I22" s="66">
        <f t="shared" si="2"/>
        <v>17</v>
      </c>
      <c r="J22" s="65">
        <f>VLOOKUP($A22,'Return Data'!$B$7:$R$2843,12,0)</f>
        <v>6.3322000000000003</v>
      </c>
      <c r="K22" s="66">
        <f t="shared" si="3"/>
        <v>11</v>
      </c>
      <c r="L22" s="65">
        <f>VLOOKUP($A22,'Return Data'!$B$7:$R$2843,13,0)</f>
        <v>6.4935</v>
      </c>
      <c r="M22" s="66">
        <f t="shared" si="4"/>
        <v>14</v>
      </c>
      <c r="N22" s="65">
        <f>VLOOKUP($A22,'Return Data'!$B$7:$R$2843,17,0)</f>
        <v>8.9664000000000001</v>
      </c>
      <c r="O22" s="66">
        <f t="shared" si="5"/>
        <v>10</v>
      </c>
      <c r="P22" s="65">
        <f>VLOOKUP($A22,'Return Data'!$B$7:$R$2843,14,0)</f>
        <v>9.0749999999999993</v>
      </c>
      <c r="Q22" s="66">
        <f t="shared" si="6"/>
        <v>11</v>
      </c>
      <c r="R22" s="65">
        <f>VLOOKUP($A22,'Return Data'!$B$7:$R$2843,16,0)</f>
        <v>8.8536999999999999</v>
      </c>
      <c r="S22" s="67">
        <f t="shared" si="7"/>
        <v>8</v>
      </c>
    </row>
    <row r="23" spans="1:19" x14ac:dyDescent="0.3">
      <c r="A23" s="82" t="s">
        <v>598</v>
      </c>
      <c r="B23" s="64">
        <f>VLOOKUP($A23,'Return Data'!$B$7:$R$2843,3,0)</f>
        <v>44344</v>
      </c>
      <c r="C23" s="65">
        <f>VLOOKUP($A23,'Return Data'!$B$7:$R$2843,4,0)</f>
        <v>34.368200000000002</v>
      </c>
      <c r="D23" s="65">
        <f>VLOOKUP($A23,'Return Data'!$B$7:$R$2843,9,0)</f>
        <v>3.2621000000000002</v>
      </c>
      <c r="E23" s="66">
        <f t="shared" si="0"/>
        <v>18</v>
      </c>
      <c r="F23" s="65">
        <f>VLOOKUP($A23,'Return Data'!$B$7:$R$2843,10,0)</f>
        <v>3.7113999999999998</v>
      </c>
      <c r="G23" s="66">
        <f t="shared" si="1"/>
        <v>18</v>
      </c>
      <c r="H23" s="65">
        <f>VLOOKUP($A23,'Return Data'!$B$7:$R$2843,11,0)</f>
        <v>3.3290999999999999</v>
      </c>
      <c r="I23" s="66">
        <f t="shared" si="2"/>
        <v>11</v>
      </c>
      <c r="J23" s="65">
        <f>VLOOKUP($A23,'Return Data'!$B$7:$R$2843,12,0)</f>
        <v>4.0811000000000002</v>
      </c>
      <c r="K23" s="66">
        <f t="shared" si="3"/>
        <v>18</v>
      </c>
      <c r="L23" s="65">
        <f>VLOOKUP($A23,'Return Data'!$B$7:$R$2843,13,0)</f>
        <v>4.9016999999999999</v>
      </c>
      <c r="M23" s="66">
        <f t="shared" si="4"/>
        <v>18</v>
      </c>
      <c r="N23" s="65">
        <f>VLOOKUP($A23,'Return Data'!$B$7:$R$2843,17,0)</f>
        <v>7.3906000000000001</v>
      </c>
      <c r="O23" s="66">
        <f t="shared" si="5"/>
        <v>16</v>
      </c>
      <c r="P23" s="65">
        <f>VLOOKUP($A23,'Return Data'!$B$7:$R$2843,14,0)</f>
        <v>8.1724999999999994</v>
      </c>
      <c r="Q23" s="66">
        <f t="shared" si="6"/>
        <v>16</v>
      </c>
      <c r="R23" s="65">
        <f>VLOOKUP($A23,'Return Data'!$B$7:$R$2843,16,0)</f>
        <v>7.8720999999999997</v>
      </c>
      <c r="S23" s="67">
        <f t="shared" si="7"/>
        <v>17</v>
      </c>
    </row>
    <row r="24" spans="1:19" x14ac:dyDescent="0.3">
      <c r="A24" s="82" t="s">
        <v>599</v>
      </c>
      <c r="B24" s="64">
        <f>VLOOKUP($A24,'Return Data'!$B$7:$R$2843,3,0)</f>
        <v>44344</v>
      </c>
      <c r="C24" s="65">
        <f>VLOOKUP($A24,'Return Data'!$B$7:$R$2843,4,0)</f>
        <v>11.4605</v>
      </c>
      <c r="D24" s="65">
        <f>VLOOKUP($A24,'Return Data'!$B$7:$R$2843,9,0)</f>
        <v>8.6387999999999998</v>
      </c>
      <c r="E24" s="66">
        <f t="shared" si="0"/>
        <v>5</v>
      </c>
      <c r="F24" s="65">
        <f>VLOOKUP($A24,'Return Data'!$B$7:$R$2843,10,0)</f>
        <v>8.7655999999999992</v>
      </c>
      <c r="G24" s="66">
        <f t="shared" si="1"/>
        <v>6</v>
      </c>
      <c r="H24" s="65">
        <f>VLOOKUP($A24,'Return Data'!$B$7:$R$2843,11,0)</f>
        <v>3.3248000000000002</v>
      </c>
      <c r="I24" s="66">
        <f t="shared" si="2"/>
        <v>12</v>
      </c>
      <c r="J24" s="65">
        <f>VLOOKUP($A24,'Return Data'!$B$7:$R$2843,12,0)</f>
        <v>6.8390000000000004</v>
      </c>
      <c r="K24" s="66">
        <f t="shared" si="3"/>
        <v>3</v>
      </c>
      <c r="L24" s="65">
        <f>VLOOKUP($A24,'Return Data'!$B$7:$R$2843,13,0)</f>
        <v>7.7175000000000002</v>
      </c>
      <c r="M24" s="66">
        <f t="shared" si="4"/>
        <v>1</v>
      </c>
      <c r="N24" s="65"/>
      <c r="O24" s="66"/>
      <c r="P24" s="65"/>
      <c r="Q24" s="66"/>
      <c r="R24" s="65">
        <f>VLOOKUP($A24,'Return Data'!$B$7:$R$2843,16,0)</f>
        <v>8.7068999999999992</v>
      </c>
      <c r="S24" s="67">
        <f t="shared" si="7"/>
        <v>11</v>
      </c>
    </row>
    <row r="25" spans="1:19" x14ac:dyDescent="0.3">
      <c r="A25" s="82" t="s">
        <v>601</v>
      </c>
      <c r="B25" s="64">
        <f>VLOOKUP($A25,'Return Data'!$B$7:$R$2843,3,0)</f>
        <v>44344</v>
      </c>
      <c r="C25" s="65">
        <f>VLOOKUP($A25,'Return Data'!$B$7:$R$2843,4,0)</f>
        <v>16.380299999999998</v>
      </c>
      <c r="D25" s="65">
        <f>VLOOKUP($A25,'Return Data'!$B$7:$R$2843,9,0)</f>
        <v>4.6226000000000003</v>
      </c>
      <c r="E25" s="66">
        <f t="shared" si="0"/>
        <v>16</v>
      </c>
      <c r="F25" s="65">
        <f>VLOOKUP($A25,'Return Data'!$B$7:$R$2843,10,0)</f>
        <v>5.8103999999999996</v>
      </c>
      <c r="G25" s="66">
        <f t="shared" si="1"/>
        <v>17</v>
      </c>
      <c r="H25" s="65">
        <f>VLOOKUP($A25,'Return Data'!$B$7:$R$2843,11,0)</f>
        <v>2.4563000000000001</v>
      </c>
      <c r="I25" s="66">
        <f t="shared" si="2"/>
        <v>18</v>
      </c>
      <c r="J25" s="65">
        <f>VLOOKUP($A25,'Return Data'!$B$7:$R$2843,12,0)</f>
        <v>4.6740000000000004</v>
      </c>
      <c r="K25" s="66">
        <f t="shared" si="3"/>
        <v>17</v>
      </c>
      <c r="L25" s="65">
        <f>VLOOKUP($A25,'Return Data'!$B$7:$R$2843,13,0)</f>
        <v>5.1677999999999997</v>
      </c>
      <c r="M25" s="66">
        <f t="shared" si="4"/>
        <v>17</v>
      </c>
      <c r="N25" s="65">
        <f>VLOOKUP($A25,'Return Data'!$B$7:$R$2843,17,0)</f>
        <v>7.0487000000000002</v>
      </c>
      <c r="O25" s="66">
        <f>RANK(N25,N$8:N$25,0)</f>
        <v>17</v>
      </c>
      <c r="P25" s="65">
        <f>VLOOKUP($A25,'Return Data'!$B$7:$R$2843,14,0)</f>
        <v>4.6012000000000004</v>
      </c>
      <c r="Q25" s="66">
        <f>RANK(P25,P$8:P$25,0)</f>
        <v>17</v>
      </c>
      <c r="R25" s="65">
        <f>VLOOKUP($A25,'Return Data'!$B$7:$R$2843,16,0)</f>
        <v>6.9763000000000002</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7.0054722222222212</v>
      </c>
      <c r="E27" s="88"/>
      <c r="F27" s="89">
        <f>AVERAGE(F8:F25)</f>
        <v>8.3844166666666666</v>
      </c>
      <c r="G27" s="88"/>
      <c r="H27" s="89">
        <f>AVERAGE(H8:H25)</f>
        <v>3.3823166666666662</v>
      </c>
      <c r="I27" s="88"/>
      <c r="J27" s="89">
        <f>AVERAGE(J8:J25)</f>
        <v>6.2539277777777791</v>
      </c>
      <c r="K27" s="88"/>
      <c r="L27" s="89">
        <f>AVERAGE(L8:L25)</f>
        <v>6.6632888888888893</v>
      </c>
      <c r="M27" s="88"/>
      <c r="N27" s="89">
        <f>AVERAGE(N8:N25)</f>
        <v>8.923894117647059</v>
      </c>
      <c r="O27" s="88"/>
      <c r="P27" s="89">
        <f>AVERAGE(P8:P25)</f>
        <v>9.0236411764705888</v>
      </c>
      <c r="Q27" s="88"/>
      <c r="R27" s="89">
        <f>AVERAGE(R8:R25)</f>
        <v>8.6275166666666667</v>
      </c>
      <c r="S27" s="90"/>
    </row>
    <row r="28" spans="1:19" x14ac:dyDescent="0.3">
      <c r="A28" s="87" t="s">
        <v>28</v>
      </c>
      <c r="B28" s="88"/>
      <c r="C28" s="88"/>
      <c r="D28" s="89">
        <f>MIN(D8:D25)</f>
        <v>3.2621000000000002</v>
      </c>
      <c r="E28" s="88"/>
      <c r="F28" s="89">
        <f>MIN(F8:F25)</f>
        <v>3.7113999999999998</v>
      </c>
      <c r="G28" s="88"/>
      <c r="H28" s="89">
        <f>MIN(H8:H25)</f>
        <v>2.4563000000000001</v>
      </c>
      <c r="I28" s="88"/>
      <c r="J28" s="89">
        <f>MIN(J8:J25)</f>
        <v>4.0811000000000002</v>
      </c>
      <c r="K28" s="88"/>
      <c r="L28" s="89">
        <f>MIN(L8:L25)</f>
        <v>4.9016999999999999</v>
      </c>
      <c r="M28" s="88"/>
      <c r="N28" s="89">
        <f>MIN(N8:N25)</f>
        <v>7.0487000000000002</v>
      </c>
      <c r="O28" s="88"/>
      <c r="P28" s="89">
        <f>MIN(P8:P25)</f>
        <v>4.6012000000000004</v>
      </c>
      <c r="Q28" s="88"/>
      <c r="R28" s="89">
        <f>MIN(R8:R25)</f>
        <v>6.9763000000000002</v>
      </c>
      <c r="S28" s="90"/>
    </row>
    <row r="29" spans="1:19" ht="15" thickBot="1" x14ac:dyDescent="0.35">
      <c r="A29" s="91" t="s">
        <v>29</v>
      </c>
      <c r="B29" s="92"/>
      <c r="C29" s="92"/>
      <c r="D29" s="93">
        <f>MAX(D8:D25)</f>
        <v>10.5944</v>
      </c>
      <c r="E29" s="92"/>
      <c r="F29" s="93">
        <f>MAX(F8:F25)</f>
        <v>15.911099999999999</v>
      </c>
      <c r="G29" s="92"/>
      <c r="H29" s="93">
        <f>MAX(H8:H25)</f>
        <v>4.2850999999999999</v>
      </c>
      <c r="I29" s="92"/>
      <c r="J29" s="93">
        <f>MAX(J8:J25)</f>
        <v>7.9485999999999999</v>
      </c>
      <c r="K29" s="92"/>
      <c r="L29" s="93">
        <f>MAX(L8:L25)</f>
        <v>7.7175000000000002</v>
      </c>
      <c r="M29" s="92"/>
      <c r="N29" s="93">
        <f>MAX(N8:N25)</f>
        <v>11.155900000000001</v>
      </c>
      <c r="O29" s="92"/>
      <c r="P29" s="93">
        <f>MAX(P8:P25)</f>
        <v>10.849</v>
      </c>
      <c r="Q29" s="92"/>
      <c r="R29" s="93">
        <f>MAX(R8:R25)</f>
        <v>9.4489000000000001</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44344</v>
      </c>
      <c r="C8" s="65">
        <f>VLOOKUP($A8,'Return Data'!$B$7:$R$2843,4,0)</f>
        <v>286.94069999999999</v>
      </c>
      <c r="D8" s="65">
        <f>VLOOKUP($A8,'Return Data'!$B$7:$R$2843,9,0)</f>
        <v>7.3034999999999997</v>
      </c>
      <c r="E8" s="66">
        <f t="shared" ref="E8:E27" si="0">RANK(D8,D$8:D$27,0)</f>
        <v>8</v>
      </c>
      <c r="F8" s="65">
        <f>VLOOKUP($A8,'Return Data'!$B$7:$R$2843,10,0)</f>
        <v>8.5444999999999993</v>
      </c>
      <c r="G8" s="66">
        <f t="shared" ref="G8:G27" si="1">RANK(F8,F$8:F$27,0)</f>
        <v>7</v>
      </c>
      <c r="H8" s="65">
        <f>VLOOKUP($A8,'Return Data'!$B$7:$R$2843,11,0)</f>
        <v>3.056</v>
      </c>
      <c r="I8" s="66">
        <f t="shared" ref="I8:I27" si="2">RANK(H8,H$8:H$27,0)</f>
        <v>11</v>
      </c>
      <c r="J8" s="65">
        <f>VLOOKUP($A8,'Return Data'!$B$7:$R$2843,12,0)</f>
        <v>6.4043000000000001</v>
      </c>
      <c r="K8" s="66">
        <f t="shared" ref="K8:K27" si="3">RANK(J8,J$8:J$27,0)</f>
        <v>5</v>
      </c>
      <c r="L8" s="65">
        <f>VLOOKUP($A8,'Return Data'!$B$7:$R$2843,13,0)</f>
        <v>6.9721000000000002</v>
      </c>
      <c r="M8" s="66">
        <f t="shared" ref="M8:M25" si="4">RANK(L8,L$8:L$27,0)</f>
        <v>6</v>
      </c>
      <c r="N8" s="65">
        <f>VLOOKUP($A8,'Return Data'!$B$7:$R$2843,17,0)</f>
        <v>8.9277999999999995</v>
      </c>
      <c r="O8" s="66">
        <f t="shared" ref="O8:O23" si="5">RANK(N8,N$8:N$27,0)</f>
        <v>4</v>
      </c>
      <c r="P8" s="65">
        <f>VLOOKUP($A8,'Return Data'!$B$7:$R$2843,14,0)</f>
        <v>9.0313999999999997</v>
      </c>
      <c r="Q8" s="66">
        <f t="shared" ref="Q8:Q23" si="6">RANK(P8,P$8:P$27,0)</f>
        <v>6</v>
      </c>
      <c r="R8" s="65">
        <f>VLOOKUP($A8,'Return Data'!$B$7:$R$2843,16,0)</f>
        <v>8.3917999999999999</v>
      </c>
      <c r="S8" s="67">
        <f t="shared" ref="S8:S27" si="7">RANK(R8,R$8:R$27,0)</f>
        <v>11</v>
      </c>
    </row>
    <row r="9" spans="1:19" x14ac:dyDescent="0.3">
      <c r="A9" s="82" t="s">
        <v>568</v>
      </c>
      <c r="B9" s="64">
        <f>VLOOKUP($A9,'Return Data'!$B$7:$R$2843,3,0)</f>
        <v>44344</v>
      </c>
      <c r="C9" s="65">
        <f>VLOOKUP($A9,'Return Data'!$B$7:$R$2843,4,0)</f>
        <v>2077.7773999999999</v>
      </c>
      <c r="D9" s="65">
        <f>VLOOKUP($A9,'Return Data'!$B$7:$R$2843,9,0)</f>
        <v>4.2255000000000003</v>
      </c>
      <c r="E9" s="66">
        <f t="shared" si="0"/>
        <v>19</v>
      </c>
      <c r="F9" s="65">
        <f>VLOOKUP($A9,'Return Data'!$B$7:$R$2843,10,0)</f>
        <v>6.0015000000000001</v>
      </c>
      <c r="G9" s="66">
        <f t="shared" si="1"/>
        <v>17</v>
      </c>
      <c r="H9" s="65">
        <f>VLOOKUP($A9,'Return Data'!$B$7:$R$2843,11,0)</f>
        <v>3.0409000000000002</v>
      </c>
      <c r="I9" s="66">
        <f t="shared" si="2"/>
        <v>12</v>
      </c>
      <c r="J9" s="65">
        <f>VLOOKUP($A9,'Return Data'!$B$7:$R$2843,12,0)</f>
        <v>5.1974999999999998</v>
      </c>
      <c r="K9" s="66">
        <f t="shared" si="3"/>
        <v>17</v>
      </c>
      <c r="L9" s="65">
        <f>VLOOKUP($A9,'Return Data'!$B$7:$R$2843,13,0)</f>
        <v>6.2102000000000004</v>
      </c>
      <c r="M9" s="66">
        <f t="shared" si="4"/>
        <v>12</v>
      </c>
      <c r="N9" s="65">
        <f>VLOOKUP($A9,'Return Data'!$B$7:$R$2843,17,0)</f>
        <v>8.3163</v>
      </c>
      <c r="O9" s="66">
        <f t="shared" si="5"/>
        <v>13</v>
      </c>
      <c r="P9" s="65">
        <f>VLOOKUP($A9,'Return Data'!$B$7:$R$2843,14,0)</f>
        <v>8.9039000000000001</v>
      </c>
      <c r="Q9" s="66">
        <f t="shared" si="6"/>
        <v>9</v>
      </c>
      <c r="R9" s="65">
        <f>VLOOKUP($A9,'Return Data'!$B$7:$R$2843,16,0)</f>
        <v>8.4890000000000008</v>
      </c>
      <c r="S9" s="67">
        <f t="shared" si="7"/>
        <v>6</v>
      </c>
    </row>
    <row r="10" spans="1:19" x14ac:dyDescent="0.3">
      <c r="A10" s="82" t="s">
        <v>570</v>
      </c>
      <c r="B10" s="64">
        <f>VLOOKUP($A10,'Return Data'!$B$7:$R$2843,3,0)</f>
        <v>44344</v>
      </c>
      <c r="C10" s="65">
        <f>VLOOKUP($A10,'Return Data'!$B$7:$R$2843,4,0)</f>
        <v>18.9253</v>
      </c>
      <c r="D10" s="65">
        <f>VLOOKUP($A10,'Return Data'!$B$7:$R$2843,9,0)</f>
        <v>5.2816000000000001</v>
      </c>
      <c r="E10" s="66">
        <f t="shared" si="0"/>
        <v>15</v>
      </c>
      <c r="F10" s="65">
        <f>VLOOKUP($A10,'Return Data'!$B$7:$R$2843,10,0)</f>
        <v>7.6412000000000004</v>
      </c>
      <c r="G10" s="66">
        <f t="shared" si="1"/>
        <v>11</v>
      </c>
      <c r="H10" s="65">
        <f>VLOOKUP($A10,'Return Data'!$B$7:$R$2843,11,0)</f>
        <v>2.8012000000000001</v>
      </c>
      <c r="I10" s="66">
        <f t="shared" si="2"/>
        <v>16</v>
      </c>
      <c r="J10" s="65">
        <f>VLOOKUP($A10,'Return Data'!$B$7:$R$2843,12,0)</f>
        <v>5.9634999999999998</v>
      </c>
      <c r="K10" s="66">
        <f t="shared" si="3"/>
        <v>13</v>
      </c>
      <c r="L10" s="65">
        <f>VLOOKUP($A10,'Return Data'!$B$7:$R$2843,13,0)</f>
        <v>5.9486999999999997</v>
      </c>
      <c r="M10" s="66">
        <f t="shared" si="4"/>
        <v>17</v>
      </c>
      <c r="N10" s="65">
        <f>VLOOKUP($A10,'Return Data'!$B$7:$R$2843,17,0)</f>
        <v>8.8148999999999997</v>
      </c>
      <c r="O10" s="66">
        <f t="shared" si="5"/>
        <v>6</v>
      </c>
      <c r="P10" s="65">
        <f>VLOOKUP($A10,'Return Data'!$B$7:$R$2843,14,0)</f>
        <v>8.9658999999999995</v>
      </c>
      <c r="Q10" s="66">
        <f t="shared" si="6"/>
        <v>8</v>
      </c>
      <c r="R10" s="65">
        <f>VLOOKUP($A10,'Return Data'!$B$7:$R$2843,16,0)</f>
        <v>8.6295000000000002</v>
      </c>
      <c r="S10" s="67">
        <f t="shared" si="7"/>
        <v>4</v>
      </c>
    </row>
    <row r="11" spans="1:19" x14ac:dyDescent="0.3">
      <c r="A11" s="82" t="s">
        <v>572</v>
      </c>
      <c r="B11" s="64">
        <f>VLOOKUP($A11,'Return Data'!$B$7:$R$2843,3,0)</f>
        <v>44344</v>
      </c>
      <c r="C11" s="65">
        <f>VLOOKUP($A11,'Return Data'!$B$7:$R$2843,4,0)</f>
        <v>19.3245</v>
      </c>
      <c r="D11" s="65">
        <f>VLOOKUP($A11,'Return Data'!$B$7:$R$2843,9,0)</f>
        <v>10.234500000000001</v>
      </c>
      <c r="E11" s="66">
        <f t="shared" si="0"/>
        <v>2</v>
      </c>
      <c r="F11" s="65">
        <f>VLOOKUP($A11,'Return Data'!$B$7:$R$2843,10,0)</f>
        <v>15.5854</v>
      </c>
      <c r="G11" s="66">
        <f t="shared" si="1"/>
        <v>2</v>
      </c>
      <c r="H11" s="65">
        <f>VLOOKUP($A11,'Return Data'!$B$7:$R$2843,11,0)</f>
        <v>3.4788999999999999</v>
      </c>
      <c r="I11" s="66">
        <f t="shared" si="2"/>
        <v>5</v>
      </c>
      <c r="J11" s="65">
        <f>VLOOKUP($A11,'Return Data'!$B$7:$R$2843,12,0)</f>
        <v>7.5938999999999997</v>
      </c>
      <c r="K11" s="66">
        <f t="shared" si="3"/>
        <v>2</v>
      </c>
      <c r="L11" s="65">
        <f>VLOOKUP($A11,'Return Data'!$B$7:$R$2843,13,0)</f>
        <v>7.077</v>
      </c>
      <c r="M11" s="66">
        <f t="shared" si="4"/>
        <v>5</v>
      </c>
      <c r="N11" s="65">
        <f>VLOOKUP($A11,'Return Data'!$B$7:$R$2843,17,0)</f>
        <v>10.775600000000001</v>
      </c>
      <c r="O11" s="66">
        <f t="shared" si="5"/>
        <v>1</v>
      </c>
      <c r="P11" s="65">
        <f>VLOOKUP($A11,'Return Data'!$B$7:$R$2843,14,0)</f>
        <v>10.5213</v>
      </c>
      <c r="Q11" s="66">
        <f t="shared" si="6"/>
        <v>1</v>
      </c>
      <c r="R11" s="65">
        <f>VLOOKUP($A11,'Return Data'!$B$7:$R$2843,16,0)</f>
        <v>8.9207999999999998</v>
      </c>
      <c r="S11" s="67">
        <f t="shared" si="7"/>
        <v>3</v>
      </c>
    </row>
    <row r="12" spans="1:19" x14ac:dyDescent="0.3">
      <c r="A12" s="82" t="s">
        <v>573</v>
      </c>
      <c r="B12" s="64">
        <f>VLOOKUP($A12,'Return Data'!$B$7:$R$2843,3,0)</f>
        <v>44344</v>
      </c>
      <c r="C12" s="65">
        <f>VLOOKUP($A12,'Return Data'!$B$7:$R$2843,4,0)</f>
        <v>17.719899999999999</v>
      </c>
      <c r="D12" s="65">
        <f>VLOOKUP($A12,'Return Data'!$B$7:$R$2843,9,0)</f>
        <v>6.7107000000000001</v>
      </c>
      <c r="E12" s="66">
        <f t="shared" si="0"/>
        <v>10</v>
      </c>
      <c r="F12" s="65">
        <f>VLOOKUP($A12,'Return Data'!$B$7:$R$2843,10,0)</f>
        <v>8.7568999999999999</v>
      </c>
      <c r="G12" s="66">
        <f t="shared" si="1"/>
        <v>6</v>
      </c>
      <c r="H12" s="65">
        <f>VLOOKUP($A12,'Return Data'!$B$7:$R$2843,11,0)</f>
        <v>3.6789000000000001</v>
      </c>
      <c r="I12" s="66">
        <f t="shared" si="2"/>
        <v>4</v>
      </c>
      <c r="J12" s="65">
        <f>VLOOKUP($A12,'Return Data'!$B$7:$R$2843,12,0)</f>
        <v>6.2991999999999999</v>
      </c>
      <c r="K12" s="66">
        <f t="shared" si="3"/>
        <v>9</v>
      </c>
      <c r="L12" s="65">
        <f>VLOOKUP($A12,'Return Data'!$B$7:$R$2843,13,0)</f>
        <v>6.1586999999999996</v>
      </c>
      <c r="M12" s="66">
        <f t="shared" si="4"/>
        <v>13</v>
      </c>
      <c r="N12" s="65">
        <f>VLOOKUP($A12,'Return Data'!$B$7:$R$2843,17,0)</f>
        <v>8.3222000000000005</v>
      </c>
      <c r="O12" s="66">
        <f t="shared" si="5"/>
        <v>12</v>
      </c>
      <c r="P12" s="65">
        <f>VLOOKUP($A12,'Return Data'!$B$7:$R$2843,14,0)</f>
        <v>9.1793999999999993</v>
      </c>
      <c r="Q12" s="66">
        <f t="shared" si="6"/>
        <v>4</v>
      </c>
      <c r="R12" s="65">
        <f>VLOOKUP($A12,'Return Data'!$B$7:$R$2843,16,0)</f>
        <v>8.3963999999999999</v>
      </c>
      <c r="S12" s="67">
        <f t="shared" si="7"/>
        <v>10</v>
      </c>
    </row>
    <row r="13" spans="1:19" x14ac:dyDescent="0.3">
      <c r="A13" s="82" t="s">
        <v>576</v>
      </c>
      <c r="B13" s="64">
        <f>VLOOKUP($A13,'Return Data'!$B$7:$R$2843,3,0)</f>
        <v>44344</v>
      </c>
      <c r="C13" s="65">
        <f>VLOOKUP($A13,'Return Data'!$B$7:$R$2843,4,0)</f>
        <v>18.055099999999999</v>
      </c>
      <c r="D13" s="65">
        <f>VLOOKUP($A13,'Return Data'!$B$7:$R$2843,9,0)</f>
        <v>7.1783000000000001</v>
      </c>
      <c r="E13" s="66">
        <f t="shared" si="0"/>
        <v>9</v>
      </c>
      <c r="F13" s="65">
        <f>VLOOKUP($A13,'Return Data'!$B$7:$R$2843,10,0)</f>
        <v>7.4583000000000004</v>
      </c>
      <c r="G13" s="66">
        <f t="shared" si="1"/>
        <v>12</v>
      </c>
      <c r="H13" s="65">
        <f>VLOOKUP($A13,'Return Data'!$B$7:$R$2843,11,0)</f>
        <v>3.3506999999999998</v>
      </c>
      <c r="I13" s="66">
        <f t="shared" si="2"/>
        <v>6</v>
      </c>
      <c r="J13" s="65">
        <f>VLOOKUP($A13,'Return Data'!$B$7:$R$2843,12,0)</f>
        <v>6.3464</v>
      </c>
      <c r="K13" s="66">
        <f t="shared" si="3"/>
        <v>7</v>
      </c>
      <c r="L13" s="65">
        <f>VLOOKUP($A13,'Return Data'!$B$7:$R$2843,13,0)</f>
        <v>7.1456</v>
      </c>
      <c r="M13" s="66">
        <f t="shared" si="4"/>
        <v>4</v>
      </c>
      <c r="N13" s="65">
        <f>VLOOKUP($A13,'Return Data'!$B$7:$R$2843,17,0)</f>
        <v>8.8042999999999996</v>
      </c>
      <c r="O13" s="66">
        <f t="shared" si="5"/>
        <v>7</v>
      </c>
      <c r="P13" s="65">
        <f>VLOOKUP($A13,'Return Data'!$B$7:$R$2843,14,0)</f>
        <v>8.9671000000000003</v>
      </c>
      <c r="Q13" s="66">
        <f t="shared" si="6"/>
        <v>7</v>
      </c>
      <c r="R13" s="65">
        <f>VLOOKUP($A13,'Return Data'!$B$7:$R$2843,16,0)</f>
        <v>8.5794999999999995</v>
      </c>
      <c r="S13" s="67">
        <f t="shared" si="7"/>
        <v>5</v>
      </c>
    </row>
    <row r="14" spans="1:19" x14ac:dyDescent="0.3">
      <c r="A14" s="82" t="s">
        <v>577</v>
      </c>
      <c r="B14" s="64">
        <f>VLOOKUP($A14,'Return Data'!$B$7:$R$2843,3,0)</f>
        <v>44344</v>
      </c>
      <c r="C14" s="65">
        <f>VLOOKUP($A14,'Return Data'!$B$7:$R$2843,4,0)</f>
        <v>25.290400000000002</v>
      </c>
      <c r="D14" s="65">
        <f>VLOOKUP($A14,'Return Data'!$B$7:$R$2843,9,0)</f>
        <v>7.7804000000000002</v>
      </c>
      <c r="E14" s="66">
        <f t="shared" si="0"/>
        <v>7</v>
      </c>
      <c r="F14" s="65">
        <f>VLOOKUP($A14,'Return Data'!$B$7:$R$2843,10,0)</f>
        <v>6.4752999999999998</v>
      </c>
      <c r="G14" s="66">
        <f t="shared" si="1"/>
        <v>15</v>
      </c>
      <c r="H14" s="65">
        <f>VLOOKUP($A14,'Return Data'!$B$7:$R$2843,11,0)</f>
        <v>3.8231000000000002</v>
      </c>
      <c r="I14" s="66">
        <f t="shared" si="2"/>
        <v>3</v>
      </c>
      <c r="J14" s="65">
        <f>VLOOKUP($A14,'Return Data'!$B$7:$R$2843,12,0)</f>
        <v>6.4888000000000003</v>
      </c>
      <c r="K14" s="66">
        <f t="shared" si="3"/>
        <v>4</v>
      </c>
      <c r="L14" s="65">
        <f>VLOOKUP($A14,'Return Data'!$B$7:$R$2843,13,0)</f>
        <v>6.6120000000000001</v>
      </c>
      <c r="M14" s="66">
        <f t="shared" si="4"/>
        <v>10</v>
      </c>
      <c r="N14" s="65">
        <f>VLOOKUP($A14,'Return Data'!$B$7:$R$2843,17,0)</f>
        <v>8.3338000000000001</v>
      </c>
      <c r="O14" s="66">
        <f t="shared" si="5"/>
        <v>11</v>
      </c>
      <c r="P14" s="65">
        <f>VLOOKUP($A14,'Return Data'!$B$7:$R$2843,14,0)</f>
        <v>8.3314000000000004</v>
      </c>
      <c r="Q14" s="66">
        <f t="shared" si="6"/>
        <v>13</v>
      </c>
      <c r="R14" s="65">
        <f>VLOOKUP($A14,'Return Data'!$B$7:$R$2843,16,0)</f>
        <v>8.4709000000000003</v>
      </c>
      <c r="S14" s="67">
        <f t="shared" si="7"/>
        <v>7</v>
      </c>
    </row>
    <row r="15" spans="1:19" x14ac:dyDescent="0.3">
      <c r="A15" s="82" t="s">
        <v>580</v>
      </c>
      <c r="B15" s="64">
        <f>VLOOKUP($A15,'Return Data'!$B$7:$R$2843,3,0)</f>
        <v>44344</v>
      </c>
      <c r="C15" s="65">
        <f>VLOOKUP($A15,'Return Data'!$B$7:$R$2843,4,0)</f>
        <v>19.428699999999999</v>
      </c>
      <c r="D15" s="65">
        <f>VLOOKUP($A15,'Return Data'!$B$7:$R$2843,9,0)</f>
        <v>4.8158000000000003</v>
      </c>
      <c r="E15" s="66">
        <f t="shared" si="0"/>
        <v>16</v>
      </c>
      <c r="F15" s="65">
        <f>VLOOKUP($A15,'Return Data'!$B$7:$R$2843,10,0)</f>
        <v>7.3495999999999997</v>
      </c>
      <c r="G15" s="66">
        <f t="shared" si="1"/>
        <v>13</v>
      </c>
      <c r="H15" s="65">
        <f>VLOOKUP($A15,'Return Data'!$B$7:$R$2843,11,0)</f>
        <v>3.0750000000000002</v>
      </c>
      <c r="I15" s="66">
        <f t="shared" si="2"/>
        <v>10</v>
      </c>
      <c r="J15" s="65">
        <f>VLOOKUP($A15,'Return Data'!$B$7:$R$2843,12,0)</f>
        <v>5.7140000000000004</v>
      </c>
      <c r="K15" s="66">
        <f t="shared" si="3"/>
        <v>15</v>
      </c>
      <c r="L15" s="65">
        <f>VLOOKUP($A15,'Return Data'!$B$7:$R$2843,13,0)</f>
        <v>6.6379999999999999</v>
      </c>
      <c r="M15" s="66">
        <f t="shared" si="4"/>
        <v>9</v>
      </c>
      <c r="N15" s="65">
        <f>VLOOKUP($A15,'Return Data'!$B$7:$R$2843,17,0)</f>
        <v>9.1384000000000007</v>
      </c>
      <c r="O15" s="66">
        <f t="shared" si="5"/>
        <v>3</v>
      </c>
      <c r="P15" s="65">
        <f>VLOOKUP($A15,'Return Data'!$B$7:$R$2843,14,0)</f>
        <v>9.7091999999999992</v>
      </c>
      <c r="Q15" s="66">
        <f t="shared" si="6"/>
        <v>2</v>
      </c>
      <c r="R15" s="65">
        <f>VLOOKUP($A15,'Return Data'!$B$7:$R$2843,16,0)</f>
        <v>8.4045000000000005</v>
      </c>
      <c r="S15" s="67">
        <f t="shared" si="7"/>
        <v>9</v>
      </c>
    </row>
    <row r="16" spans="1:19" x14ac:dyDescent="0.3">
      <c r="A16" s="82" t="s">
        <v>583</v>
      </c>
      <c r="B16" s="64">
        <f>VLOOKUP($A16,'Return Data'!$B$7:$R$2843,3,0)</f>
        <v>44344</v>
      </c>
      <c r="C16" s="65">
        <f>VLOOKUP($A16,'Return Data'!$B$7:$R$2843,4,0)</f>
        <v>1827.2793999999999</v>
      </c>
      <c r="D16" s="65">
        <f>VLOOKUP($A16,'Return Data'!$B$7:$R$2843,9,0)</f>
        <v>10.170400000000001</v>
      </c>
      <c r="E16" s="66">
        <f t="shared" si="0"/>
        <v>3</v>
      </c>
      <c r="F16" s="65">
        <f>VLOOKUP($A16,'Return Data'!$B$7:$R$2843,10,0)</f>
        <v>14.7409</v>
      </c>
      <c r="G16" s="66">
        <f t="shared" si="1"/>
        <v>3</v>
      </c>
      <c r="H16" s="65">
        <f>VLOOKUP($A16,'Return Data'!$B$7:$R$2843,11,0)</f>
        <v>2.7843</v>
      </c>
      <c r="I16" s="66">
        <f t="shared" si="2"/>
        <v>17</v>
      </c>
      <c r="J16" s="65">
        <f>VLOOKUP($A16,'Return Data'!$B$7:$R$2843,12,0)</f>
        <v>6.3476999999999997</v>
      </c>
      <c r="K16" s="66">
        <f t="shared" si="3"/>
        <v>6</v>
      </c>
      <c r="L16" s="65">
        <f>VLOOKUP($A16,'Return Data'!$B$7:$R$2843,13,0)</f>
        <v>6.0994999999999999</v>
      </c>
      <c r="M16" s="66">
        <f t="shared" si="4"/>
        <v>15</v>
      </c>
      <c r="N16" s="65">
        <f>VLOOKUP($A16,'Return Data'!$B$7:$R$2843,17,0)</f>
        <v>7.8715000000000002</v>
      </c>
      <c r="O16" s="66">
        <f t="shared" si="5"/>
        <v>14</v>
      </c>
      <c r="P16" s="65">
        <f>VLOOKUP($A16,'Return Data'!$B$7:$R$2843,14,0)</f>
        <v>8.1709999999999994</v>
      </c>
      <c r="Q16" s="66">
        <f t="shared" si="6"/>
        <v>14</v>
      </c>
      <c r="R16" s="65">
        <f>VLOOKUP($A16,'Return Data'!$B$7:$R$2843,16,0)</f>
        <v>7.4253</v>
      </c>
      <c r="S16" s="67">
        <f t="shared" si="7"/>
        <v>18</v>
      </c>
    </row>
    <row r="17" spans="1:19" x14ac:dyDescent="0.3">
      <c r="A17" s="82" t="s">
        <v>585</v>
      </c>
      <c r="B17" s="64">
        <f>VLOOKUP($A17,'Return Data'!$B$7:$R$2843,3,0)</f>
        <v>44344</v>
      </c>
      <c r="C17" s="65">
        <f>VLOOKUP($A17,'Return Data'!$B$7:$R$2843,4,0)</f>
        <v>50.952300000000001</v>
      </c>
      <c r="D17" s="65">
        <f>VLOOKUP($A17,'Return Data'!$B$7:$R$2843,9,0)</f>
        <v>8.8222000000000005</v>
      </c>
      <c r="E17" s="66">
        <f t="shared" si="0"/>
        <v>4</v>
      </c>
      <c r="F17" s="65">
        <f>VLOOKUP($A17,'Return Data'!$B$7:$R$2843,10,0)</f>
        <v>7.2906000000000004</v>
      </c>
      <c r="G17" s="66">
        <f t="shared" si="1"/>
        <v>14</v>
      </c>
      <c r="H17" s="65">
        <f>VLOOKUP($A17,'Return Data'!$B$7:$R$2843,11,0)</f>
        <v>2.9531999999999998</v>
      </c>
      <c r="I17" s="66">
        <f t="shared" si="2"/>
        <v>13</v>
      </c>
      <c r="J17" s="65">
        <f>VLOOKUP($A17,'Return Data'!$B$7:$R$2843,12,0)</f>
        <v>6.1753999999999998</v>
      </c>
      <c r="K17" s="66">
        <f t="shared" si="3"/>
        <v>11</v>
      </c>
      <c r="L17" s="65">
        <f>VLOOKUP($A17,'Return Data'!$B$7:$R$2843,13,0)</f>
        <v>6.6702000000000004</v>
      </c>
      <c r="M17" s="66">
        <f t="shared" si="4"/>
        <v>7</v>
      </c>
      <c r="N17" s="65">
        <f>VLOOKUP($A17,'Return Data'!$B$7:$R$2843,17,0)</f>
        <v>8.9</v>
      </c>
      <c r="O17" s="66">
        <f t="shared" si="5"/>
        <v>5</v>
      </c>
      <c r="P17" s="65">
        <f>VLOOKUP($A17,'Return Data'!$B$7:$R$2843,14,0)</f>
        <v>9.1684999999999999</v>
      </c>
      <c r="Q17" s="66">
        <f t="shared" si="6"/>
        <v>5</v>
      </c>
      <c r="R17" s="65">
        <f>VLOOKUP($A17,'Return Data'!$B$7:$R$2843,16,0)</f>
        <v>7.5304000000000002</v>
      </c>
      <c r="S17" s="67">
        <f t="shared" si="7"/>
        <v>17</v>
      </c>
    </row>
    <row r="18" spans="1:19" x14ac:dyDescent="0.3">
      <c r="A18" s="82" t="s">
        <v>588</v>
      </c>
      <c r="B18" s="64">
        <f>VLOOKUP($A18,'Return Data'!$B$7:$R$2843,3,0)</f>
        <v>44344</v>
      </c>
      <c r="C18" s="65">
        <f>VLOOKUP($A18,'Return Data'!$B$7:$R$2843,4,0)</f>
        <v>19.630199999999999</v>
      </c>
      <c r="D18" s="65">
        <f>VLOOKUP($A18,'Return Data'!$B$7:$R$2843,9,0)</f>
        <v>6.0231000000000003</v>
      </c>
      <c r="E18" s="66">
        <f t="shared" si="0"/>
        <v>13</v>
      </c>
      <c r="F18" s="65">
        <f>VLOOKUP($A18,'Return Data'!$B$7:$R$2843,10,0)</f>
        <v>7.7222999999999997</v>
      </c>
      <c r="G18" s="66">
        <f t="shared" si="1"/>
        <v>10</v>
      </c>
      <c r="H18" s="65">
        <f>VLOOKUP($A18,'Return Data'!$B$7:$R$2843,11,0)</f>
        <v>2.8031999999999999</v>
      </c>
      <c r="I18" s="66">
        <f t="shared" si="2"/>
        <v>15</v>
      </c>
      <c r="J18" s="65">
        <f>VLOOKUP($A18,'Return Data'!$B$7:$R$2843,12,0)</f>
        <v>5.6601999999999997</v>
      </c>
      <c r="K18" s="66">
        <f t="shared" si="3"/>
        <v>16</v>
      </c>
      <c r="L18" s="65">
        <f>VLOOKUP($A18,'Return Data'!$B$7:$R$2843,13,0)</f>
        <v>6.1574</v>
      </c>
      <c r="M18" s="66">
        <f t="shared" si="4"/>
        <v>14</v>
      </c>
      <c r="N18" s="65">
        <f>VLOOKUP($A18,'Return Data'!$B$7:$R$2843,17,0)</f>
        <v>8.7666000000000004</v>
      </c>
      <c r="O18" s="66">
        <f t="shared" si="5"/>
        <v>8</v>
      </c>
      <c r="P18" s="65">
        <f>VLOOKUP($A18,'Return Data'!$B$7:$R$2843,14,0)</f>
        <v>8.4829000000000008</v>
      </c>
      <c r="Q18" s="66">
        <f t="shared" si="6"/>
        <v>12</v>
      </c>
      <c r="R18" s="65">
        <f>VLOOKUP($A18,'Return Data'!$B$7:$R$2843,16,0)</f>
        <v>5.048</v>
      </c>
      <c r="S18" s="67">
        <f t="shared" si="7"/>
        <v>20</v>
      </c>
    </row>
    <row r="19" spans="1:19" x14ac:dyDescent="0.3">
      <c r="A19" s="82" t="s">
        <v>589</v>
      </c>
      <c r="B19" s="64">
        <f>VLOOKUP($A19,'Return Data'!$B$7:$R$2843,3,0)</f>
        <v>44344</v>
      </c>
      <c r="C19" s="65">
        <f>VLOOKUP($A19,'Return Data'!$B$7:$R$2843,4,0)</f>
        <v>27.6524</v>
      </c>
      <c r="D19" s="65">
        <f>VLOOKUP($A19,'Return Data'!$B$7:$R$2843,9,0)</f>
        <v>4.4912000000000001</v>
      </c>
      <c r="E19" s="66">
        <f t="shared" si="0"/>
        <v>18</v>
      </c>
      <c r="F19" s="65">
        <f>VLOOKUP($A19,'Return Data'!$B$7:$R$2843,10,0)</f>
        <v>5.9752999999999998</v>
      </c>
      <c r="G19" s="66">
        <f t="shared" si="1"/>
        <v>18</v>
      </c>
      <c r="H19" s="65">
        <f>VLOOKUP($A19,'Return Data'!$B$7:$R$2843,11,0)</f>
        <v>2.2181999999999999</v>
      </c>
      <c r="I19" s="66">
        <f t="shared" si="2"/>
        <v>19</v>
      </c>
      <c r="J19" s="65">
        <f>VLOOKUP($A19,'Return Data'!$B$7:$R$2843,12,0)</f>
        <v>4.4322999999999997</v>
      </c>
      <c r="K19" s="66">
        <f t="shared" si="3"/>
        <v>19</v>
      </c>
      <c r="L19" s="65">
        <f>VLOOKUP($A19,'Return Data'!$B$7:$R$2843,13,0)</f>
        <v>5.0911</v>
      </c>
      <c r="M19" s="66">
        <f t="shared" si="4"/>
        <v>19</v>
      </c>
      <c r="N19" s="65">
        <f>VLOOKUP($A19,'Return Data'!$B$7:$R$2843,17,0)</f>
        <v>7.4985999999999997</v>
      </c>
      <c r="O19" s="66">
        <f t="shared" si="5"/>
        <v>15</v>
      </c>
      <c r="P19" s="65">
        <f>VLOOKUP($A19,'Return Data'!$B$7:$R$2843,14,0)</f>
        <v>8.1388999999999996</v>
      </c>
      <c r="Q19" s="66">
        <f t="shared" si="6"/>
        <v>15</v>
      </c>
      <c r="R19" s="65">
        <f>VLOOKUP($A19,'Return Data'!$B$7:$R$2843,16,0)</f>
        <v>7.5326000000000004</v>
      </c>
      <c r="S19" s="67">
        <f t="shared" si="7"/>
        <v>16</v>
      </c>
    </row>
    <row r="20" spans="1:19" x14ac:dyDescent="0.3">
      <c r="A20" s="82" t="s">
        <v>591</v>
      </c>
      <c r="B20" s="64">
        <f>VLOOKUP($A20,'Return Data'!$B$7:$R$2843,3,0)</f>
        <v>44344</v>
      </c>
      <c r="C20" s="65">
        <f>VLOOKUP($A20,'Return Data'!$B$7:$R$2843,4,0)</f>
        <v>16.305800000000001</v>
      </c>
      <c r="D20" s="65">
        <f>VLOOKUP($A20,'Return Data'!$B$7:$R$2843,9,0)</f>
        <v>6.27</v>
      </c>
      <c r="E20" s="66">
        <f t="shared" si="0"/>
        <v>11</v>
      </c>
      <c r="F20" s="65">
        <f>VLOOKUP($A20,'Return Data'!$B$7:$R$2843,10,0)</f>
        <v>8.8111999999999995</v>
      </c>
      <c r="G20" s="66">
        <f t="shared" si="1"/>
        <v>5</v>
      </c>
      <c r="H20" s="65">
        <f>VLOOKUP($A20,'Return Data'!$B$7:$R$2843,11,0)</f>
        <v>3.2395</v>
      </c>
      <c r="I20" s="66">
        <f t="shared" si="2"/>
        <v>8</v>
      </c>
      <c r="J20" s="65">
        <f>VLOOKUP($A20,'Return Data'!$B$7:$R$2843,12,0)</f>
        <v>6.2087000000000003</v>
      </c>
      <c r="K20" s="66">
        <f t="shared" si="3"/>
        <v>10</v>
      </c>
      <c r="L20" s="65">
        <f>VLOOKUP($A20,'Return Data'!$B$7:$R$2843,13,0)</f>
        <v>6.6673</v>
      </c>
      <c r="M20" s="66">
        <f t="shared" si="4"/>
        <v>8</v>
      </c>
      <c r="N20" s="65">
        <f>VLOOKUP($A20,'Return Data'!$B$7:$R$2843,17,0)</f>
        <v>9.1754999999999995</v>
      </c>
      <c r="O20" s="66">
        <f t="shared" si="5"/>
        <v>2</v>
      </c>
      <c r="P20" s="65">
        <f>VLOOKUP($A20,'Return Data'!$B$7:$R$2843,14,0)</f>
        <v>9.2752999999999997</v>
      </c>
      <c r="Q20" s="66">
        <f t="shared" si="6"/>
        <v>3</v>
      </c>
      <c r="R20" s="65">
        <f>VLOOKUP($A20,'Return Data'!$B$7:$R$2843,16,0)</f>
        <v>8.43</v>
      </c>
      <c r="S20" s="67">
        <f t="shared" si="7"/>
        <v>8</v>
      </c>
    </row>
    <row r="21" spans="1:19" x14ac:dyDescent="0.3">
      <c r="A21" s="82" t="s">
        <v>593</v>
      </c>
      <c r="B21" s="64">
        <f>VLOOKUP($A21,'Return Data'!$B$7:$R$2843,3,0)</f>
        <v>44344</v>
      </c>
      <c r="C21" s="65">
        <f>VLOOKUP($A21,'Return Data'!$B$7:$R$2843,4,0)</f>
        <v>19.2637</v>
      </c>
      <c r="D21" s="65">
        <f>VLOOKUP($A21,'Return Data'!$B$7:$R$2843,9,0)</f>
        <v>8.2088000000000001</v>
      </c>
      <c r="E21" s="66">
        <f t="shared" si="0"/>
        <v>5</v>
      </c>
      <c r="F21" s="65">
        <f>VLOOKUP($A21,'Return Data'!$B$7:$R$2843,10,0)</f>
        <v>7.8440000000000003</v>
      </c>
      <c r="G21" s="66">
        <f t="shared" si="1"/>
        <v>9</v>
      </c>
      <c r="H21" s="65">
        <f>VLOOKUP($A21,'Return Data'!$B$7:$R$2843,11,0)</f>
        <v>3.3371</v>
      </c>
      <c r="I21" s="66">
        <f t="shared" si="2"/>
        <v>7</v>
      </c>
      <c r="J21" s="65">
        <f>VLOOKUP($A21,'Return Data'!$B$7:$R$2843,12,0)</f>
        <v>6.0442</v>
      </c>
      <c r="K21" s="66">
        <f t="shared" si="3"/>
        <v>12</v>
      </c>
      <c r="L21" s="65">
        <f>VLOOKUP($A21,'Return Data'!$B$7:$R$2843,13,0)</f>
        <v>6.3036000000000003</v>
      </c>
      <c r="M21" s="66">
        <f t="shared" si="4"/>
        <v>11</v>
      </c>
      <c r="N21" s="65">
        <f>VLOOKUP($A21,'Return Data'!$B$7:$R$2843,17,0)</f>
        <v>8.6868999999999996</v>
      </c>
      <c r="O21" s="66">
        <f t="shared" si="5"/>
        <v>9</v>
      </c>
      <c r="P21" s="65">
        <f>VLOOKUP($A21,'Return Data'!$B$7:$R$2843,14,0)</f>
        <v>8.8224</v>
      </c>
      <c r="Q21" s="66">
        <f t="shared" si="6"/>
        <v>10</v>
      </c>
      <c r="R21" s="65">
        <f>VLOOKUP($A21,'Return Data'!$B$7:$R$2843,16,0)</f>
        <v>8.2950999999999997</v>
      </c>
      <c r="S21" s="67">
        <f t="shared" si="7"/>
        <v>12</v>
      </c>
    </row>
    <row r="22" spans="1:19" x14ac:dyDescent="0.3">
      <c r="A22" s="82" t="s">
        <v>596</v>
      </c>
      <c r="B22" s="64">
        <f>VLOOKUP($A22,'Return Data'!$B$7:$R$2843,3,0)</f>
        <v>44344</v>
      </c>
      <c r="C22" s="65">
        <f>VLOOKUP($A22,'Return Data'!$B$7:$R$2843,4,0)</f>
        <v>2479.4340999999999</v>
      </c>
      <c r="D22" s="65">
        <f>VLOOKUP($A22,'Return Data'!$B$7:$R$2843,9,0)</f>
        <v>6.0683999999999996</v>
      </c>
      <c r="E22" s="66">
        <f t="shared" si="0"/>
        <v>12</v>
      </c>
      <c r="F22" s="65">
        <f>VLOOKUP($A22,'Return Data'!$B$7:$R$2843,10,0)</f>
        <v>6.3543000000000003</v>
      </c>
      <c r="G22" s="66">
        <f t="shared" si="1"/>
        <v>16</v>
      </c>
      <c r="H22" s="65">
        <f>VLOOKUP($A22,'Return Data'!$B$7:$R$2843,11,0)</f>
        <v>2.0388999999999999</v>
      </c>
      <c r="I22" s="66">
        <f t="shared" si="2"/>
        <v>20</v>
      </c>
      <c r="J22" s="65">
        <f>VLOOKUP($A22,'Return Data'!$B$7:$R$2843,12,0)</f>
        <v>5.8411999999999997</v>
      </c>
      <c r="K22" s="66">
        <f t="shared" si="3"/>
        <v>14</v>
      </c>
      <c r="L22" s="65">
        <f>VLOOKUP($A22,'Return Data'!$B$7:$R$2843,13,0)</f>
        <v>5.9938000000000002</v>
      </c>
      <c r="M22" s="66">
        <f t="shared" si="4"/>
        <v>16</v>
      </c>
      <c r="N22" s="65">
        <f>VLOOKUP($A22,'Return Data'!$B$7:$R$2843,17,0)</f>
        <v>8.4558</v>
      </c>
      <c r="O22" s="66">
        <f t="shared" si="5"/>
        <v>10</v>
      </c>
      <c r="P22" s="65">
        <f>VLOOKUP($A22,'Return Data'!$B$7:$R$2843,14,0)</f>
        <v>8.5535999999999994</v>
      </c>
      <c r="Q22" s="66">
        <f t="shared" si="6"/>
        <v>11</v>
      </c>
      <c r="R22" s="65">
        <f>VLOOKUP($A22,'Return Data'!$B$7:$R$2843,16,0)</f>
        <v>8.1125000000000007</v>
      </c>
      <c r="S22" s="67">
        <f t="shared" si="7"/>
        <v>14</v>
      </c>
    </row>
    <row r="23" spans="1:19" x14ac:dyDescent="0.3">
      <c r="A23" s="82" t="s">
        <v>597</v>
      </c>
      <c r="B23" s="64">
        <f>VLOOKUP($A23,'Return Data'!$B$7:$R$2843,3,0)</f>
        <v>44344</v>
      </c>
      <c r="C23" s="65">
        <f>VLOOKUP($A23,'Return Data'!$B$7:$R$2843,4,0)</f>
        <v>34.0884</v>
      </c>
      <c r="D23" s="65">
        <f>VLOOKUP($A23,'Return Data'!$B$7:$R$2843,9,0)</f>
        <v>3.21</v>
      </c>
      <c r="E23" s="66">
        <f t="shared" si="0"/>
        <v>20</v>
      </c>
      <c r="F23" s="65">
        <f>VLOOKUP($A23,'Return Data'!$B$7:$R$2843,10,0)</f>
        <v>3.5600999999999998</v>
      </c>
      <c r="G23" s="66">
        <f t="shared" si="1"/>
        <v>20</v>
      </c>
      <c r="H23" s="65">
        <f>VLOOKUP($A23,'Return Data'!$B$7:$R$2843,11,0)</f>
        <v>3.1436999999999999</v>
      </c>
      <c r="I23" s="66">
        <f t="shared" si="2"/>
        <v>9</v>
      </c>
      <c r="J23" s="65">
        <f>VLOOKUP($A23,'Return Data'!$B$7:$R$2843,12,0)</f>
        <v>3.9113000000000002</v>
      </c>
      <c r="K23" s="66">
        <f t="shared" si="3"/>
        <v>20</v>
      </c>
      <c r="L23" s="65">
        <f>VLOOKUP($A23,'Return Data'!$B$7:$R$2843,13,0)</f>
        <v>4.7378999999999998</v>
      </c>
      <c r="M23" s="66">
        <f t="shared" si="4"/>
        <v>20</v>
      </c>
      <c r="N23" s="65">
        <f>VLOOKUP($A23,'Return Data'!$B$7:$R$2843,17,0)</f>
        <v>7.2363</v>
      </c>
      <c r="O23" s="66">
        <f t="shared" si="5"/>
        <v>16</v>
      </c>
      <c r="P23" s="65">
        <f>VLOOKUP($A23,'Return Data'!$B$7:$R$2843,14,0)</f>
        <v>8.0210000000000008</v>
      </c>
      <c r="Q23" s="66">
        <f t="shared" si="6"/>
        <v>16</v>
      </c>
      <c r="R23" s="65">
        <f>VLOOKUP($A23,'Return Data'!$B$7:$R$2843,16,0)</f>
        <v>7.7552000000000003</v>
      </c>
      <c r="S23" s="67">
        <f t="shared" si="7"/>
        <v>15</v>
      </c>
    </row>
    <row r="24" spans="1:19" x14ac:dyDescent="0.3">
      <c r="A24" s="82" t="s">
        <v>600</v>
      </c>
      <c r="B24" s="64">
        <f>VLOOKUP($A24,'Return Data'!$B$7:$R$2843,3,0)</f>
        <v>44344</v>
      </c>
      <c r="C24" s="65">
        <f>VLOOKUP($A24,'Return Data'!$B$7:$R$2843,4,0)</f>
        <v>11.363799999999999</v>
      </c>
      <c r="D24" s="65">
        <f>VLOOKUP($A24,'Return Data'!$B$7:$R$2843,9,0)</f>
        <v>8.2026000000000003</v>
      </c>
      <c r="E24" s="66">
        <f t="shared" si="0"/>
        <v>6</v>
      </c>
      <c r="F24" s="65">
        <f>VLOOKUP($A24,'Return Data'!$B$7:$R$2843,10,0)</f>
        <v>8.2784999999999993</v>
      </c>
      <c r="G24" s="66">
        <f t="shared" si="1"/>
        <v>8</v>
      </c>
      <c r="H24" s="65">
        <f>VLOOKUP($A24,'Return Data'!$B$7:$R$2843,11,0)</f>
        <v>2.8313000000000001</v>
      </c>
      <c r="I24" s="66">
        <f t="shared" si="2"/>
        <v>14</v>
      </c>
      <c r="J24" s="65">
        <f>VLOOKUP($A24,'Return Data'!$B$7:$R$2843,12,0)</f>
        <v>6.3262</v>
      </c>
      <c r="K24" s="66">
        <f t="shared" si="3"/>
        <v>8</v>
      </c>
      <c r="L24" s="65">
        <f>VLOOKUP($A24,'Return Data'!$B$7:$R$2843,13,0)</f>
        <v>7.1853999999999996</v>
      </c>
      <c r="M24" s="66">
        <f t="shared" si="4"/>
        <v>3</v>
      </c>
      <c r="N24" s="65"/>
      <c r="O24" s="66"/>
      <c r="P24" s="65"/>
      <c r="Q24" s="66"/>
      <c r="R24" s="65">
        <f>VLOOKUP($A24,'Return Data'!$B$7:$R$2843,16,0)</f>
        <v>8.1442999999999994</v>
      </c>
      <c r="S24" s="67">
        <f t="shared" si="7"/>
        <v>13</v>
      </c>
    </row>
    <row r="25" spans="1:19" x14ac:dyDescent="0.3">
      <c r="A25" s="82" t="s">
        <v>602</v>
      </c>
      <c r="B25" s="64">
        <f>VLOOKUP($A25,'Return Data'!$B$7:$R$2843,3,0)</f>
        <v>44344</v>
      </c>
      <c r="C25" s="65">
        <f>VLOOKUP($A25,'Return Data'!$B$7:$R$2843,4,0)</f>
        <v>16.2713</v>
      </c>
      <c r="D25" s="65">
        <f>VLOOKUP($A25,'Return Data'!$B$7:$R$2843,9,0)</f>
        <v>4.5407000000000002</v>
      </c>
      <c r="E25" s="66">
        <f t="shared" si="0"/>
        <v>17</v>
      </c>
      <c r="F25" s="65">
        <f>VLOOKUP($A25,'Return Data'!$B$7:$R$2843,10,0)</f>
        <v>5.7408000000000001</v>
      </c>
      <c r="G25" s="66">
        <f t="shared" si="1"/>
        <v>19</v>
      </c>
      <c r="H25" s="65">
        <f>VLOOKUP($A25,'Return Data'!$B$7:$R$2843,11,0)</f>
        <v>2.3883999999999999</v>
      </c>
      <c r="I25" s="66">
        <f t="shared" si="2"/>
        <v>18</v>
      </c>
      <c r="J25" s="65">
        <f>VLOOKUP($A25,'Return Data'!$B$7:$R$2843,12,0)</f>
        <v>4.6158000000000001</v>
      </c>
      <c r="K25" s="66">
        <f t="shared" si="3"/>
        <v>18</v>
      </c>
      <c r="L25" s="65">
        <f>VLOOKUP($A25,'Return Data'!$B$7:$R$2843,13,0)</f>
        <v>5.1151999999999997</v>
      </c>
      <c r="M25" s="66">
        <f t="shared" si="4"/>
        <v>18</v>
      </c>
      <c r="N25" s="65">
        <f>VLOOKUP($A25,'Return Data'!$B$7:$R$2843,17,0)</f>
        <v>6.9847999999999999</v>
      </c>
      <c r="O25" s="66">
        <f>RANK(N25,N$8:N$27,0)</f>
        <v>17</v>
      </c>
      <c r="P25" s="65">
        <f>VLOOKUP($A25,'Return Data'!$B$7:$R$2843,14,0)</f>
        <v>4.5228999999999999</v>
      </c>
      <c r="Q25" s="66">
        <f>RANK(P25,P$8:P$27,0)</f>
        <v>17</v>
      </c>
      <c r="R25" s="65">
        <f>VLOOKUP($A25,'Return Data'!$B$7:$R$2843,16,0)</f>
        <v>6.8788</v>
      </c>
      <c r="S25" s="67">
        <f t="shared" si="7"/>
        <v>19</v>
      </c>
    </row>
    <row r="26" spans="1:19" x14ac:dyDescent="0.3">
      <c r="A26" s="82" t="s">
        <v>714</v>
      </c>
      <c r="B26" s="64">
        <f>VLOOKUP($A26,'Return Data'!$B$7:$R$2843,3,0)</f>
        <v>44344</v>
      </c>
      <c r="C26" s="65">
        <f>VLOOKUP($A26,'Return Data'!$B$7:$R$2843,4,0)</f>
        <v>1130.3023000000001</v>
      </c>
      <c r="D26" s="65">
        <f>VLOOKUP($A26,'Return Data'!$B$7:$R$2843,9,0)</f>
        <v>5.4451000000000001</v>
      </c>
      <c r="E26" s="66">
        <f t="shared" si="0"/>
        <v>14</v>
      </c>
      <c r="F26" s="65">
        <f>VLOOKUP($A26,'Return Data'!$B$7:$R$2843,10,0)</f>
        <v>9.0414999999999992</v>
      </c>
      <c r="G26" s="66">
        <f t="shared" si="1"/>
        <v>4</v>
      </c>
      <c r="H26" s="65">
        <f>VLOOKUP($A26,'Return Data'!$B$7:$R$2843,11,0)</f>
        <v>3.9954000000000001</v>
      </c>
      <c r="I26" s="66">
        <f t="shared" si="2"/>
        <v>2</v>
      </c>
      <c r="J26" s="65">
        <f>VLOOKUP($A26,'Return Data'!$B$7:$R$2843,12,0)</f>
        <v>6.8209999999999997</v>
      </c>
      <c r="K26" s="66">
        <f t="shared" si="3"/>
        <v>3</v>
      </c>
      <c r="L26" s="65">
        <f>VLOOKUP($A26,'Return Data'!$B$7:$R$2843,13,0)</f>
        <v>7.5061</v>
      </c>
      <c r="M26" s="66">
        <f t="shared" ref="M26:M27" si="8">RANK(L26,L$8:L$27,0)</f>
        <v>2</v>
      </c>
      <c r="N26" s="65"/>
      <c r="O26" s="66"/>
      <c r="P26" s="65"/>
      <c r="Q26" s="66"/>
      <c r="R26" s="65">
        <f>VLOOKUP($A26,'Return Data'!$B$7:$R$2843,16,0)</f>
        <v>9.0202000000000009</v>
      </c>
      <c r="S26" s="67">
        <f t="shared" si="7"/>
        <v>2</v>
      </c>
    </row>
    <row r="27" spans="1:19" x14ac:dyDescent="0.3">
      <c r="A27" s="82" t="s">
        <v>715</v>
      </c>
      <c r="B27" s="64">
        <f>VLOOKUP($A27,'Return Data'!$B$7:$R$2843,3,0)</f>
        <v>44344</v>
      </c>
      <c r="C27" s="65">
        <f>VLOOKUP($A27,'Return Data'!$B$7:$R$2843,4,0)</f>
        <v>1153.4319</v>
      </c>
      <c r="D27" s="65">
        <f>VLOOKUP($A27,'Return Data'!$B$7:$R$2843,9,0)</f>
        <v>11.587300000000001</v>
      </c>
      <c r="E27" s="66">
        <f t="shared" si="0"/>
        <v>1</v>
      </c>
      <c r="F27" s="65">
        <f>VLOOKUP($A27,'Return Data'!$B$7:$R$2843,10,0)</f>
        <v>17.3247</v>
      </c>
      <c r="G27" s="66">
        <f t="shared" si="1"/>
        <v>1</v>
      </c>
      <c r="H27" s="65">
        <f>VLOOKUP($A27,'Return Data'!$B$7:$R$2843,11,0)</f>
        <v>4.2926000000000002</v>
      </c>
      <c r="I27" s="66">
        <f t="shared" si="2"/>
        <v>1</v>
      </c>
      <c r="J27" s="65">
        <f>VLOOKUP($A27,'Return Data'!$B$7:$R$2843,12,0)</f>
        <v>8.8230000000000004</v>
      </c>
      <c r="K27" s="66">
        <f t="shared" si="3"/>
        <v>1</v>
      </c>
      <c r="L27" s="65">
        <f>VLOOKUP($A27,'Return Data'!$B$7:$R$2843,13,0)</f>
        <v>8.3832000000000004</v>
      </c>
      <c r="M27" s="66">
        <f t="shared" si="8"/>
        <v>1</v>
      </c>
      <c r="N27" s="65"/>
      <c r="O27" s="66"/>
      <c r="P27" s="65"/>
      <c r="Q27" s="66"/>
      <c r="R27" s="65">
        <f>VLOOKUP($A27,'Return Data'!$B$7:$R$2843,16,0)</f>
        <v>10.596299999999999</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6.8285049999999998</v>
      </c>
      <c r="E29" s="88"/>
      <c r="F29" s="89">
        <f>AVERAGE(F8:F27)</f>
        <v>8.5248449999999991</v>
      </c>
      <c r="G29" s="88"/>
      <c r="H29" s="89">
        <f>AVERAGE(H8:H27)</f>
        <v>3.1165249999999998</v>
      </c>
      <c r="I29" s="88"/>
      <c r="J29" s="89">
        <f>AVERAGE(J8:J27)</f>
        <v>6.0607299999999995</v>
      </c>
      <c r="K29" s="88"/>
      <c r="L29" s="89">
        <f>AVERAGE(L8:L27)</f>
        <v>6.4336499999999983</v>
      </c>
      <c r="M29" s="88"/>
      <c r="N29" s="89">
        <f>AVERAGE(N8:N27)</f>
        <v>8.5299588235294124</v>
      </c>
      <c r="O29" s="88"/>
      <c r="P29" s="89">
        <f>AVERAGE(P8:P27)</f>
        <v>8.6333000000000002</v>
      </c>
      <c r="Q29" s="88"/>
      <c r="R29" s="89">
        <f>AVERAGE(R8:R27)</f>
        <v>8.1525549999999978</v>
      </c>
      <c r="S29" s="90"/>
    </row>
    <row r="30" spans="1:19" x14ac:dyDescent="0.3">
      <c r="A30" s="87" t="s">
        <v>28</v>
      </c>
      <c r="B30" s="88"/>
      <c r="C30" s="88"/>
      <c r="D30" s="89">
        <f>MIN(D8:D27)</f>
        <v>3.21</v>
      </c>
      <c r="E30" s="88"/>
      <c r="F30" s="89">
        <f>MIN(F8:F27)</f>
        <v>3.5600999999999998</v>
      </c>
      <c r="G30" s="88"/>
      <c r="H30" s="89">
        <f>MIN(H8:H27)</f>
        <v>2.0388999999999999</v>
      </c>
      <c r="I30" s="88"/>
      <c r="J30" s="89">
        <f>MIN(J8:J27)</f>
        <v>3.9113000000000002</v>
      </c>
      <c r="K30" s="88"/>
      <c r="L30" s="89">
        <f>MIN(L8:L27)</f>
        <v>4.7378999999999998</v>
      </c>
      <c r="M30" s="88"/>
      <c r="N30" s="89">
        <f>MIN(N8:N27)</f>
        <v>6.9847999999999999</v>
      </c>
      <c r="O30" s="88"/>
      <c r="P30" s="89">
        <f>MIN(P8:P27)</f>
        <v>4.5228999999999999</v>
      </c>
      <c r="Q30" s="88"/>
      <c r="R30" s="89">
        <f>MIN(R8:R27)</f>
        <v>5.048</v>
      </c>
      <c r="S30" s="90"/>
    </row>
    <row r="31" spans="1:19" ht="15" thickBot="1" x14ac:dyDescent="0.35">
      <c r="A31" s="91" t="s">
        <v>29</v>
      </c>
      <c r="B31" s="92"/>
      <c r="C31" s="92"/>
      <c r="D31" s="93">
        <f>MAX(D8:D27)</f>
        <v>11.587300000000001</v>
      </c>
      <c r="E31" s="92"/>
      <c r="F31" s="93">
        <f>MAX(F8:F27)</f>
        <v>17.3247</v>
      </c>
      <c r="G31" s="92"/>
      <c r="H31" s="93">
        <f>MAX(H8:H27)</f>
        <v>4.2926000000000002</v>
      </c>
      <c r="I31" s="92"/>
      <c r="J31" s="93">
        <f>MAX(J8:J27)</f>
        <v>8.8230000000000004</v>
      </c>
      <c r="K31" s="92"/>
      <c r="L31" s="93">
        <f>MAX(L8:L27)</f>
        <v>8.3832000000000004</v>
      </c>
      <c r="M31" s="92"/>
      <c r="N31" s="93">
        <f>MAX(N8:N27)</f>
        <v>10.775600000000001</v>
      </c>
      <c r="O31" s="92"/>
      <c r="P31" s="93">
        <f>MAX(P8:P27)</f>
        <v>10.5213</v>
      </c>
      <c r="Q31" s="92"/>
      <c r="R31" s="93">
        <f>MAX(R8:R27)</f>
        <v>10.596299999999999</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44344</v>
      </c>
      <c r="C8" s="65">
        <f>VLOOKUP($A8,'Return Data'!$B$7:$R$2843,4,0)</f>
        <v>4461.4445999999998</v>
      </c>
      <c r="D8" s="65">
        <f>VLOOKUP($A8,'Return Data'!$B$7:$R$2843,9,0)</f>
        <v>51.0441</v>
      </c>
      <c r="E8" s="66">
        <f>RANK(D8,D$8:D$18,0)</f>
        <v>4</v>
      </c>
      <c r="F8" s="65">
        <f>VLOOKUP($A8,'Return Data'!$B$7:$R$2843,10,0)</f>
        <v>22.577400000000001</v>
      </c>
      <c r="G8" s="66">
        <f>RANK(F8,F$8:F$18,0)</f>
        <v>10</v>
      </c>
      <c r="H8" s="65">
        <f>VLOOKUP($A8,'Return Data'!$B$7:$R$2843,11,0)</f>
        <v>0.53969999999999996</v>
      </c>
      <c r="I8" s="66">
        <f>RANK(H8,H$8:H$18,0)</f>
        <v>4</v>
      </c>
      <c r="J8" s="65">
        <f>VLOOKUP($A8,'Return Data'!$B$7:$R$2843,12,0)</f>
        <v>-9.1796000000000006</v>
      </c>
      <c r="K8" s="66">
        <f>RANK(J8,J$8:J$18,0)</f>
        <v>4</v>
      </c>
      <c r="L8" s="65">
        <f>VLOOKUP($A8,'Return Data'!$B$7:$R$2843,13,0)</f>
        <v>1.8335999999999999</v>
      </c>
      <c r="M8" s="66">
        <f>RANK(L8,L$8:L$18,0)</f>
        <v>10</v>
      </c>
      <c r="N8" s="65">
        <f>VLOOKUP($A8,'Return Data'!$B$7:$R$2843,17,0)</f>
        <v>23.139500000000002</v>
      </c>
      <c r="O8" s="66">
        <f>RANK(N8,N$8:N$18,0)</f>
        <v>2</v>
      </c>
      <c r="P8" s="65">
        <f>VLOOKUP($A8,'Return Data'!$B$7:$R$2843,14,0)</f>
        <v>15.1631</v>
      </c>
      <c r="Q8" s="66">
        <f>RANK(P8,P$8:P$18,0)</f>
        <v>3</v>
      </c>
      <c r="R8" s="65">
        <f>VLOOKUP($A8,'Return Data'!$B$7:$R$2843,16,0)</f>
        <v>7.1501999999999999</v>
      </c>
      <c r="S8" s="67">
        <f>RANK(R8,R$8:R$18,0)</f>
        <v>10</v>
      </c>
    </row>
    <row r="9" spans="1:19" x14ac:dyDescent="0.3">
      <c r="A9" s="82" t="s">
        <v>878</v>
      </c>
      <c r="B9" s="64">
        <f>VLOOKUP($A9,'Return Data'!$B$7:$R$2843,3,0)</f>
        <v>44344</v>
      </c>
      <c r="C9" s="65">
        <f>VLOOKUP($A9,'Return Data'!$B$7:$R$2843,4,0)</f>
        <v>42.303100000000001</v>
      </c>
      <c r="D9" s="65">
        <f>VLOOKUP($A9,'Return Data'!$B$7:$R$2843,9,0)</f>
        <v>50.837299999999999</v>
      </c>
      <c r="E9" s="66">
        <f t="shared" ref="E9:E18" si="0">RANK(D9,D$8:D$18,0)</f>
        <v>5</v>
      </c>
      <c r="F9" s="65">
        <f>VLOOKUP($A9,'Return Data'!$B$7:$R$2843,10,0)</f>
        <v>23.3245</v>
      </c>
      <c r="G9" s="66">
        <f t="shared" ref="G9:G18" si="1">RANK(F9,F$8:F$18,0)</f>
        <v>6</v>
      </c>
      <c r="H9" s="65">
        <f>VLOOKUP($A9,'Return Data'!$B$7:$R$2843,11,0)</f>
        <v>0.63390000000000002</v>
      </c>
      <c r="I9" s="66">
        <f t="shared" ref="I9:I18" si="2">RANK(H9,H$8:H$18,0)</f>
        <v>3</v>
      </c>
      <c r="J9" s="65">
        <f>VLOOKUP($A9,'Return Data'!$B$7:$R$2843,12,0)</f>
        <v>-8.9745000000000008</v>
      </c>
      <c r="K9" s="66">
        <f t="shared" ref="K9:K18" si="3">RANK(J9,J$8:J$18,0)</f>
        <v>1</v>
      </c>
      <c r="L9" s="65">
        <f>VLOOKUP($A9,'Return Data'!$B$7:$R$2843,13,0)</f>
        <v>2.4047000000000001</v>
      </c>
      <c r="M9" s="66">
        <f t="shared" ref="M9:M18" si="4">RANK(L9,L$8:L$18,0)</f>
        <v>1</v>
      </c>
      <c r="N9" s="65">
        <f>VLOOKUP($A9,'Return Data'!$B$7:$R$2843,17,0)</f>
        <v>23.0383</v>
      </c>
      <c r="O9" s="66">
        <f t="shared" ref="O9:O18" si="5">RANK(N9,N$8:N$18,0)</f>
        <v>3</v>
      </c>
      <c r="P9" s="65">
        <f>VLOOKUP($A9,'Return Data'!$B$7:$R$2843,14,0)</f>
        <v>15.186199999999999</v>
      </c>
      <c r="Q9" s="66">
        <f t="shared" ref="Q9:Q18" si="6">RANK(P9,P$8:P$18,0)</f>
        <v>2</v>
      </c>
      <c r="R9" s="65">
        <f>VLOOKUP($A9,'Return Data'!$B$7:$R$2843,16,0)</f>
        <v>7.2209000000000003</v>
      </c>
      <c r="S9" s="67">
        <f t="shared" ref="S9:S18" si="7">RANK(R9,R$8:R$18,0)</f>
        <v>9</v>
      </c>
    </row>
    <row r="10" spans="1:19" x14ac:dyDescent="0.3">
      <c r="A10" s="82" t="s">
        <v>881</v>
      </c>
      <c r="B10" s="64">
        <f>VLOOKUP($A10,'Return Data'!$B$7:$R$2843,3,0)</f>
        <v>44344</v>
      </c>
      <c r="C10" s="65">
        <f>VLOOKUP($A10,'Return Data'!$B$7:$R$2843,4,0)</f>
        <v>43.4726</v>
      </c>
      <c r="D10" s="65">
        <f>VLOOKUP($A10,'Return Data'!$B$7:$R$2843,9,0)</f>
        <v>50.691299999999998</v>
      </c>
      <c r="E10" s="66">
        <f t="shared" si="0"/>
        <v>9</v>
      </c>
      <c r="F10" s="65">
        <f>VLOOKUP($A10,'Return Data'!$B$7:$R$2843,10,0)</f>
        <v>23.2804</v>
      </c>
      <c r="G10" s="66">
        <f t="shared" si="1"/>
        <v>8</v>
      </c>
      <c r="H10" s="65">
        <f>VLOOKUP($A10,'Return Data'!$B$7:$R$2843,11,0)</f>
        <v>0.43020000000000003</v>
      </c>
      <c r="I10" s="66">
        <f t="shared" si="2"/>
        <v>7</v>
      </c>
      <c r="J10" s="65">
        <f>VLOOKUP($A10,'Return Data'!$B$7:$R$2843,12,0)</f>
        <v>-9.2440999999999995</v>
      </c>
      <c r="K10" s="66">
        <f t="shared" si="3"/>
        <v>7</v>
      </c>
      <c r="L10" s="65">
        <f>VLOOKUP($A10,'Return Data'!$B$7:$R$2843,13,0)</f>
        <v>2.1591999999999998</v>
      </c>
      <c r="M10" s="66">
        <f t="shared" si="4"/>
        <v>6</v>
      </c>
      <c r="N10" s="65">
        <f>VLOOKUP($A10,'Return Data'!$B$7:$R$2843,17,0)</f>
        <v>22.625699999999998</v>
      </c>
      <c r="O10" s="66">
        <f t="shared" si="5"/>
        <v>8</v>
      </c>
      <c r="P10" s="65">
        <f>VLOOKUP($A10,'Return Data'!$B$7:$R$2843,14,0)</f>
        <v>14.807700000000001</v>
      </c>
      <c r="Q10" s="66">
        <f t="shared" si="6"/>
        <v>11</v>
      </c>
      <c r="R10" s="65">
        <f>VLOOKUP($A10,'Return Data'!$B$7:$R$2843,16,0)</f>
        <v>8.5074000000000005</v>
      </c>
      <c r="S10" s="67">
        <f t="shared" si="7"/>
        <v>7</v>
      </c>
    </row>
    <row r="11" spans="1:19" x14ac:dyDescent="0.3">
      <c r="A11" s="82" t="s">
        <v>883</v>
      </c>
      <c r="B11" s="64">
        <f>VLOOKUP($A11,'Return Data'!$B$7:$R$2843,3,0)</f>
        <v>44344</v>
      </c>
      <c r="C11" s="65">
        <f>VLOOKUP($A11,'Return Data'!$B$7:$R$2843,4,0)</f>
        <v>43.3733</v>
      </c>
      <c r="D11" s="65">
        <f>VLOOKUP($A11,'Return Data'!$B$7:$R$2843,9,0)</f>
        <v>50.6509</v>
      </c>
      <c r="E11" s="66">
        <f t="shared" si="0"/>
        <v>10</v>
      </c>
      <c r="F11" s="65">
        <f>VLOOKUP($A11,'Return Data'!$B$7:$R$2843,10,0)</f>
        <v>23.247800000000002</v>
      </c>
      <c r="G11" s="66">
        <f t="shared" si="1"/>
        <v>9</v>
      </c>
      <c r="H11" s="65">
        <f>VLOOKUP($A11,'Return Data'!$B$7:$R$2843,11,0)</f>
        <v>0.3548</v>
      </c>
      <c r="I11" s="66">
        <f t="shared" si="2"/>
        <v>8</v>
      </c>
      <c r="J11" s="65">
        <f>VLOOKUP($A11,'Return Data'!$B$7:$R$2843,12,0)</f>
        <v>-9.2768999999999995</v>
      </c>
      <c r="K11" s="66">
        <f t="shared" si="3"/>
        <v>8</v>
      </c>
      <c r="L11" s="65">
        <f>VLOOKUP($A11,'Return Data'!$B$7:$R$2843,13,0)</f>
        <v>2.0699999999999998</v>
      </c>
      <c r="M11" s="66">
        <f t="shared" si="4"/>
        <v>7</v>
      </c>
      <c r="N11" s="65">
        <f>VLOOKUP($A11,'Return Data'!$B$7:$R$2843,17,0)</f>
        <v>22.604600000000001</v>
      </c>
      <c r="O11" s="66">
        <f t="shared" si="5"/>
        <v>10</v>
      </c>
      <c r="P11" s="65">
        <f>VLOOKUP($A11,'Return Data'!$B$7:$R$2843,14,0)</f>
        <v>14.831099999999999</v>
      </c>
      <c r="Q11" s="66">
        <f t="shared" si="6"/>
        <v>9</v>
      </c>
      <c r="R11" s="65">
        <f>VLOOKUP($A11,'Return Data'!$B$7:$R$2843,16,0)</f>
        <v>8.0073000000000008</v>
      </c>
      <c r="S11" s="67">
        <f t="shared" si="7"/>
        <v>8</v>
      </c>
    </row>
    <row r="12" spans="1:19" x14ac:dyDescent="0.3">
      <c r="A12" s="82" t="s">
        <v>885</v>
      </c>
      <c r="B12" s="64">
        <f>VLOOKUP($A12,'Return Data'!$B$7:$R$2843,3,0)</f>
        <v>44344</v>
      </c>
      <c r="C12" s="65">
        <f>VLOOKUP($A12,'Return Data'!$B$7:$R$2843,4,0)</f>
        <v>4503.6769999999997</v>
      </c>
      <c r="D12" s="65">
        <f>VLOOKUP($A12,'Return Data'!$B$7:$R$2843,9,0)</f>
        <v>51.669400000000003</v>
      </c>
      <c r="E12" s="66">
        <f t="shared" si="0"/>
        <v>1</v>
      </c>
      <c r="F12" s="65">
        <f>VLOOKUP($A12,'Return Data'!$B$7:$R$2843,10,0)</f>
        <v>23.977</v>
      </c>
      <c r="G12" s="66">
        <f t="shared" si="1"/>
        <v>1</v>
      </c>
      <c r="H12" s="65">
        <f>VLOOKUP($A12,'Return Data'!$B$7:$R$2843,11,0)</f>
        <v>0.76559999999999995</v>
      </c>
      <c r="I12" s="66">
        <f t="shared" si="2"/>
        <v>1</v>
      </c>
      <c r="J12" s="65">
        <f>VLOOKUP($A12,'Return Data'!$B$7:$R$2843,12,0)</f>
        <v>-9.0431000000000008</v>
      </c>
      <c r="K12" s="66">
        <f t="shared" si="3"/>
        <v>2</v>
      </c>
      <c r="L12" s="65">
        <f>VLOOKUP($A12,'Return Data'!$B$7:$R$2843,13,0)</f>
        <v>2.1934999999999998</v>
      </c>
      <c r="M12" s="66">
        <f t="shared" si="4"/>
        <v>5</v>
      </c>
      <c r="N12" s="65">
        <f>VLOOKUP($A12,'Return Data'!$B$7:$R$2843,17,0)</f>
        <v>22.642299999999999</v>
      </c>
      <c r="O12" s="66">
        <f t="shared" si="5"/>
        <v>7</v>
      </c>
      <c r="P12" s="65">
        <f>VLOOKUP($A12,'Return Data'!$B$7:$R$2843,14,0)</f>
        <v>15.103199999999999</v>
      </c>
      <c r="Q12" s="66">
        <f t="shared" si="6"/>
        <v>4</v>
      </c>
      <c r="R12" s="65">
        <f>VLOOKUP($A12,'Return Data'!$B$7:$R$2843,16,0)</f>
        <v>4.7081</v>
      </c>
      <c r="S12" s="67">
        <f t="shared" si="7"/>
        <v>11</v>
      </c>
    </row>
    <row r="13" spans="1:19" x14ac:dyDescent="0.3">
      <c r="A13" s="82" t="s">
        <v>887</v>
      </c>
      <c r="B13" s="64">
        <f>VLOOKUP($A13,'Return Data'!$B$7:$R$2843,3,0)</f>
        <v>44344</v>
      </c>
      <c r="C13" s="65">
        <f>VLOOKUP($A13,'Return Data'!$B$7:$R$2843,4,0)</f>
        <v>4403.2694000000001</v>
      </c>
      <c r="D13" s="65">
        <f>VLOOKUP($A13,'Return Data'!$B$7:$R$2843,9,0)</f>
        <v>51.343299999999999</v>
      </c>
      <c r="E13" s="66">
        <f t="shared" si="0"/>
        <v>2</v>
      </c>
      <c r="F13" s="65">
        <f>VLOOKUP($A13,'Return Data'!$B$7:$R$2843,10,0)</f>
        <v>23.688400000000001</v>
      </c>
      <c r="G13" s="66">
        <f t="shared" si="1"/>
        <v>2</v>
      </c>
      <c r="H13" s="65">
        <f>VLOOKUP($A13,'Return Data'!$B$7:$R$2843,11,0)</f>
        <v>0.63839999999999997</v>
      </c>
      <c r="I13" s="66">
        <f t="shared" si="2"/>
        <v>2</v>
      </c>
      <c r="J13" s="65">
        <f>VLOOKUP($A13,'Return Data'!$B$7:$R$2843,12,0)</f>
        <v>-9.0891999999999999</v>
      </c>
      <c r="K13" s="66">
        <f t="shared" si="3"/>
        <v>3</v>
      </c>
      <c r="L13" s="65">
        <f>VLOOKUP($A13,'Return Data'!$B$7:$R$2843,13,0)</f>
        <v>2.3142</v>
      </c>
      <c r="M13" s="66">
        <f t="shared" si="4"/>
        <v>2</v>
      </c>
      <c r="N13" s="65">
        <f>VLOOKUP($A13,'Return Data'!$B$7:$R$2843,17,0)</f>
        <v>23.188600000000001</v>
      </c>
      <c r="O13" s="66">
        <f t="shared" si="5"/>
        <v>1</v>
      </c>
      <c r="P13" s="65">
        <f>VLOOKUP($A13,'Return Data'!$B$7:$R$2843,14,0)</f>
        <v>15.2202</v>
      </c>
      <c r="Q13" s="66">
        <f t="shared" si="6"/>
        <v>1</v>
      </c>
      <c r="R13" s="65">
        <f>VLOOKUP($A13,'Return Data'!$B$7:$R$2843,16,0)</f>
        <v>8.9503000000000004</v>
      </c>
      <c r="S13" s="67">
        <f t="shared" si="7"/>
        <v>6</v>
      </c>
    </row>
    <row r="14" spans="1:19" x14ac:dyDescent="0.3">
      <c r="A14" s="82" t="s">
        <v>889</v>
      </c>
      <c r="B14" s="64">
        <f>VLOOKUP($A14,'Return Data'!$B$7:$R$2843,3,0)</f>
        <v>44344</v>
      </c>
      <c r="C14" s="65">
        <f>VLOOKUP($A14,'Return Data'!$B$7:$R$2843,4,0)</f>
        <v>424.11579999999998</v>
      </c>
      <c r="D14" s="65">
        <f>VLOOKUP($A14,'Return Data'!$B$7:$R$2843,9,0)</f>
        <v>50.737900000000003</v>
      </c>
      <c r="E14" s="66">
        <f t="shared" si="0"/>
        <v>8</v>
      </c>
      <c r="F14" s="65">
        <f>VLOOKUP($A14,'Return Data'!$B$7:$R$2843,10,0)</f>
        <v>23.349299999999999</v>
      </c>
      <c r="G14" s="66">
        <f t="shared" si="1"/>
        <v>5</v>
      </c>
      <c r="H14" s="65">
        <f>VLOOKUP($A14,'Return Data'!$B$7:$R$2843,11,0)</f>
        <v>0.49220000000000003</v>
      </c>
      <c r="I14" s="66">
        <f t="shared" si="2"/>
        <v>6</v>
      </c>
      <c r="J14" s="65">
        <f>VLOOKUP($A14,'Return Data'!$B$7:$R$2843,12,0)</f>
        <v>-9.1995000000000005</v>
      </c>
      <c r="K14" s="66">
        <f t="shared" si="3"/>
        <v>5</v>
      </c>
      <c r="L14" s="65">
        <f>VLOOKUP($A14,'Return Data'!$B$7:$R$2843,13,0)</f>
        <v>2.2101999999999999</v>
      </c>
      <c r="M14" s="66">
        <f t="shared" si="4"/>
        <v>4</v>
      </c>
      <c r="N14" s="65">
        <f>VLOOKUP($A14,'Return Data'!$B$7:$R$2843,17,0)</f>
        <v>22.979700000000001</v>
      </c>
      <c r="O14" s="66">
        <f t="shared" si="5"/>
        <v>5</v>
      </c>
      <c r="P14" s="65">
        <f>VLOOKUP($A14,'Return Data'!$B$7:$R$2843,14,0)</f>
        <v>15.0785</v>
      </c>
      <c r="Q14" s="66">
        <f t="shared" si="6"/>
        <v>5</v>
      </c>
      <c r="R14" s="65">
        <f>VLOOKUP($A14,'Return Data'!$B$7:$R$2843,16,0)</f>
        <v>12.028</v>
      </c>
      <c r="S14" s="67">
        <f t="shared" si="7"/>
        <v>1</v>
      </c>
    </row>
    <row r="15" spans="1:19" x14ac:dyDescent="0.3">
      <c r="A15" s="82" t="s">
        <v>891</v>
      </c>
      <c r="B15" s="64">
        <f>VLOOKUP($A15,'Return Data'!$B$7:$R$2843,3,0)</f>
        <v>44344</v>
      </c>
      <c r="C15" s="65">
        <f>VLOOKUP($A15,'Return Data'!$B$7:$R$2843,4,0)</f>
        <v>42.367100000000001</v>
      </c>
      <c r="D15" s="65">
        <f>VLOOKUP($A15,'Return Data'!$B$7:$R$2843,9,0)</f>
        <v>45.864899999999999</v>
      </c>
      <c r="E15" s="66">
        <f t="shared" si="0"/>
        <v>11</v>
      </c>
      <c r="F15" s="65">
        <f>VLOOKUP($A15,'Return Data'!$B$7:$R$2843,10,0)</f>
        <v>17.542200000000001</v>
      </c>
      <c r="G15" s="66">
        <f t="shared" si="1"/>
        <v>11</v>
      </c>
      <c r="H15" s="65">
        <f>VLOOKUP($A15,'Return Data'!$B$7:$R$2843,11,0)</f>
        <v>-1.5630999999999999</v>
      </c>
      <c r="I15" s="66">
        <f t="shared" si="2"/>
        <v>11</v>
      </c>
      <c r="J15" s="65">
        <f>VLOOKUP($A15,'Return Data'!$B$7:$R$2843,12,0)</f>
        <v>-9.5698000000000008</v>
      </c>
      <c r="K15" s="66">
        <f t="shared" si="3"/>
        <v>10</v>
      </c>
      <c r="L15" s="65">
        <f>VLOOKUP($A15,'Return Data'!$B$7:$R$2843,13,0)</f>
        <v>1.9185000000000001</v>
      </c>
      <c r="M15" s="66">
        <f t="shared" si="4"/>
        <v>8</v>
      </c>
      <c r="N15" s="65">
        <f>VLOOKUP($A15,'Return Data'!$B$7:$R$2843,17,0)</f>
        <v>22.622499999999999</v>
      </c>
      <c r="O15" s="66">
        <f t="shared" si="5"/>
        <v>9</v>
      </c>
      <c r="P15" s="65">
        <f>VLOOKUP($A15,'Return Data'!$B$7:$R$2843,14,0)</f>
        <v>14.8642</v>
      </c>
      <c r="Q15" s="66">
        <f t="shared" si="6"/>
        <v>8</v>
      </c>
      <c r="R15" s="65">
        <f>VLOOKUP($A15,'Return Data'!$B$7:$R$2843,16,0)</f>
        <v>11.110900000000001</v>
      </c>
      <c r="S15" s="67">
        <f t="shared" si="7"/>
        <v>3</v>
      </c>
    </row>
    <row r="16" spans="1:19" x14ac:dyDescent="0.3">
      <c r="A16" s="82" t="s">
        <v>893</v>
      </c>
      <c r="B16" s="64">
        <f>VLOOKUP($A16,'Return Data'!$B$7:$R$2843,3,0)</f>
        <v>44344</v>
      </c>
      <c r="C16" s="65">
        <f>VLOOKUP($A16,'Return Data'!$B$7:$R$2843,4,0)</f>
        <v>2107.4623000000001</v>
      </c>
      <c r="D16" s="65">
        <f>VLOOKUP($A16,'Return Data'!$B$7:$R$2843,9,0)</f>
        <v>50.8172</v>
      </c>
      <c r="E16" s="66">
        <f t="shared" si="0"/>
        <v>7</v>
      </c>
      <c r="F16" s="65">
        <f>VLOOKUP($A16,'Return Data'!$B$7:$R$2843,10,0)</f>
        <v>23.364599999999999</v>
      </c>
      <c r="G16" s="66">
        <f t="shared" si="1"/>
        <v>4</v>
      </c>
      <c r="H16" s="65">
        <f>VLOOKUP($A16,'Return Data'!$B$7:$R$2843,11,0)</f>
        <v>0.33400000000000002</v>
      </c>
      <c r="I16" s="66">
        <f t="shared" si="2"/>
        <v>9</v>
      </c>
      <c r="J16" s="65">
        <f>VLOOKUP($A16,'Return Data'!$B$7:$R$2843,12,0)</f>
        <v>-9.4734999999999996</v>
      </c>
      <c r="K16" s="66">
        <f t="shared" si="3"/>
        <v>9</v>
      </c>
      <c r="L16" s="65">
        <f>VLOOKUP($A16,'Return Data'!$B$7:$R$2843,13,0)</f>
        <v>1.8994</v>
      </c>
      <c r="M16" s="66">
        <f t="shared" si="4"/>
        <v>9</v>
      </c>
      <c r="N16" s="65">
        <f>VLOOKUP($A16,'Return Data'!$B$7:$R$2843,17,0)</f>
        <v>22.6873</v>
      </c>
      <c r="O16" s="66">
        <f t="shared" si="5"/>
        <v>6</v>
      </c>
      <c r="P16" s="65">
        <f>VLOOKUP($A16,'Return Data'!$B$7:$R$2843,14,0)</f>
        <v>15.031000000000001</v>
      </c>
      <c r="Q16" s="66">
        <f t="shared" si="6"/>
        <v>7</v>
      </c>
      <c r="R16" s="65">
        <f>VLOOKUP($A16,'Return Data'!$B$7:$R$2843,16,0)</f>
        <v>10.028</v>
      </c>
      <c r="S16" s="67">
        <f t="shared" si="7"/>
        <v>4</v>
      </c>
    </row>
    <row r="17" spans="1:19" x14ac:dyDescent="0.3">
      <c r="A17" s="82" t="s">
        <v>896</v>
      </c>
      <c r="B17" s="64">
        <f>VLOOKUP($A17,'Return Data'!$B$7:$R$2843,3,0)</f>
        <v>44344</v>
      </c>
      <c r="C17" s="65">
        <f>VLOOKUP($A17,'Return Data'!$B$7:$R$2843,4,0)</f>
        <v>4352.6316999999999</v>
      </c>
      <c r="D17" s="65">
        <f>VLOOKUP($A17,'Return Data'!$B$7:$R$2843,9,0)</f>
        <v>50.8217</v>
      </c>
      <c r="E17" s="66">
        <f t="shared" si="0"/>
        <v>6</v>
      </c>
      <c r="F17" s="65">
        <f>VLOOKUP($A17,'Return Data'!$B$7:$R$2843,10,0)</f>
        <v>23.402200000000001</v>
      </c>
      <c r="G17" s="66">
        <f t="shared" si="1"/>
        <v>3</v>
      </c>
      <c r="H17" s="65">
        <f>VLOOKUP($A17,'Return Data'!$B$7:$R$2843,11,0)</f>
        <v>0.49769999999999998</v>
      </c>
      <c r="I17" s="66">
        <f t="shared" si="2"/>
        <v>5</v>
      </c>
      <c r="J17" s="65">
        <f>VLOOKUP($A17,'Return Data'!$B$7:$R$2843,12,0)</f>
        <v>-9.2088999999999999</v>
      </c>
      <c r="K17" s="66">
        <f t="shared" si="3"/>
        <v>6</v>
      </c>
      <c r="L17" s="65">
        <f>VLOOKUP($A17,'Return Data'!$B$7:$R$2843,13,0)</f>
        <v>2.2261000000000002</v>
      </c>
      <c r="M17" s="66">
        <f t="shared" si="4"/>
        <v>3</v>
      </c>
      <c r="N17" s="65">
        <f>VLOOKUP($A17,'Return Data'!$B$7:$R$2843,17,0)</f>
        <v>23.036999999999999</v>
      </c>
      <c r="O17" s="66">
        <f t="shared" si="5"/>
        <v>4</v>
      </c>
      <c r="P17" s="65">
        <f>VLOOKUP($A17,'Return Data'!$B$7:$R$2843,14,0)</f>
        <v>15.0722</v>
      </c>
      <c r="Q17" s="66">
        <f t="shared" si="6"/>
        <v>6</v>
      </c>
      <c r="R17" s="65">
        <f>VLOOKUP($A17,'Return Data'!$B$7:$R$2843,16,0)</f>
        <v>9.4814000000000007</v>
      </c>
      <c r="S17" s="67">
        <f t="shared" si="7"/>
        <v>5</v>
      </c>
    </row>
    <row r="18" spans="1:19" x14ac:dyDescent="0.3">
      <c r="A18" s="82" t="s">
        <v>897</v>
      </c>
      <c r="B18" s="64">
        <f>VLOOKUP($A18,'Return Data'!$B$7:$R$2843,3,0)</f>
        <v>44344</v>
      </c>
      <c r="C18" s="65">
        <f>VLOOKUP($A18,'Return Data'!$B$7:$R$2843,4,0)</f>
        <v>42.552100000000003</v>
      </c>
      <c r="D18" s="65">
        <f>VLOOKUP($A18,'Return Data'!$B$7:$R$2843,9,0)</f>
        <v>51.318800000000003</v>
      </c>
      <c r="E18" s="66">
        <f t="shared" si="0"/>
        <v>3</v>
      </c>
      <c r="F18" s="65">
        <f>VLOOKUP($A18,'Return Data'!$B$7:$R$2843,10,0)</f>
        <v>23.2849</v>
      </c>
      <c r="G18" s="66">
        <f t="shared" si="1"/>
        <v>7</v>
      </c>
      <c r="H18" s="65">
        <f>VLOOKUP($A18,'Return Data'!$B$7:$R$2843,11,0)</f>
        <v>-4.7E-2</v>
      </c>
      <c r="I18" s="66">
        <f t="shared" si="2"/>
        <v>10</v>
      </c>
      <c r="J18" s="65">
        <f>VLOOKUP($A18,'Return Data'!$B$7:$R$2843,12,0)</f>
        <v>-9.8722999999999992</v>
      </c>
      <c r="K18" s="66">
        <f t="shared" si="3"/>
        <v>11</v>
      </c>
      <c r="L18" s="65">
        <f>VLOOKUP($A18,'Return Data'!$B$7:$R$2843,13,0)</f>
        <v>1.6460999999999999</v>
      </c>
      <c r="M18" s="66">
        <f t="shared" si="4"/>
        <v>11</v>
      </c>
      <c r="N18" s="65">
        <f>VLOOKUP($A18,'Return Data'!$B$7:$R$2843,17,0)</f>
        <v>22.501799999999999</v>
      </c>
      <c r="O18" s="66">
        <f t="shared" si="5"/>
        <v>11</v>
      </c>
      <c r="P18" s="65">
        <f>VLOOKUP($A18,'Return Data'!$B$7:$R$2843,14,0)</f>
        <v>14.819599999999999</v>
      </c>
      <c r="Q18" s="66">
        <f t="shared" si="6"/>
        <v>10</v>
      </c>
      <c r="R18" s="65">
        <f>VLOOKUP($A18,'Return Data'!$B$7:$R$2843,16,0)</f>
        <v>11.226699999999999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50.526981818181824</v>
      </c>
      <c r="E20" s="88"/>
      <c r="F20" s="89">
        <f>AVERAGE(F8:F18)</f>
        <v>22.8217</v>
      </c>
      <c r="G20" s="88"/>
      <c r="H20" s="89">
        <f>AVERAGE(H8:H18)</f>
        <v>0.2796727272727273</v>
      </c>
      <c r="I20" s="88"/>
      <c r="J20" s="89">
        <f>AVERAGE(J8:J18)</f>
        <v>-9.2846727272727279</v>
      </c>
      <c r="K20" s="88"/>
      <c r="L20" s="89">
        <f>AVERAGE(L8:L18)</f>
        <v>2.0795909090909088</v>
      </c>
      <c r="M20" s="88"/>
      <c r="N20" s="89">
        <f>AVERAGE(N8:N18)</f>
        <v>22.824300000000001</v>
      </c>
      <c r="O20" s="88"/>
      <c r="P20" s="89">
        <f>AVERAGE(P8:P18)</f>
        <v>15.016090909090911</v>
      </c>
      <c r="Q20" s="88"/>
      <c r="R20" s="89">
        <f>AVERAGE(R8:R18)</f>
        <v>8.9471999999999987</v>
      </c>
      <c r="S20" s="90"/>
    </row>
    <row r="21" spans="1:19" x14ac:dyDescent="0.3">
      <c r="A21" s="87" t="s">
        <v>28</v>
      </c>
      <c r="B21" s="88"/>
      <c r="C21" s="88"/>
      <c r="D21" s="89">
        <f>MIN(D8:D18)</f>
        <v>45.864899999999999</v>
      </c>
      <c r="E21" s="88"/>
      <c r="F21" s="89">
        <f>MIN(F8:F18)</f>
        <v>17.542200000000001</v>
      </c>
      <c r="G21" s="88"/>
      <c r="H21" s="89">
        <f>MIN(H8:H18)</f>
        <v>-1.5630999999999999</v>
      </c>
      <c r="I21" s="88"/>
      <c r="J21" s="89">
        <f>MIN(J8:J18)</f>
        <v>-9.8722999999999992</v>
      </c>
      <c r="K21" s="88"/>
      <c r="L21" s="89">
        <f>MIN(L8:L18)</f>
        <v>1.6460999999999999</v>
      </c>
      <c r="M21" s="88"/>
      <c r="N21" s="89">
        <f>MIN(N8:N18)</f>
        <v>22.501799999999999</v>
      </c>
      <c r="O21" s="88"/>
      <c r="P21" s="89">
        <f>MIN(P8:P18)</f>
        <v>14.807700000000001</v>
      </c>
      <c r="Q21" s="88"/>
      <c r="R21" s="89">
        <f>MIN(R8:R18)</f>
        <v>4.7081</v>
      </c>
      <c r="S21" s="90"/>
    </row>
    <row r="22" spans="1:19" ht="15" thickBot="1" x14ac:dyDescent="0.35">
      <c r="A22" s="91" t="s">
        <v>29</v>
      </c>
      <c r="B22" s="92"/>
      <c r="C22" s="92"/>
      <c r="D22" s="93">
        <f>MAX(D8:D18)</f>
        <v>51.669400000000003</v>
      </c>
      <c r="E22" s="92"/>
      <c r="F22" s="93">
        <f>MAX(F8:F18)</f>
        <v>23.977</v>
      </c>
      <c r="G22" s="92"/>
      <c r="H22" s="93">
        <f>MAX(H8:H18)</f>
        <v>0.76559999999999995</v>
      </c>
      <c r="I22" s="92"/>
      <c r="J22" s="93">
        <f>MAX(J8:J18)</f>
        <v>-8.9745000000000008</v>
      </c>
      <c r="K22" s="92"/>
      <c r="L22" s="93">
        <f>MAX(L8:L18)</f>
        <v>2.4047000000000001</v>
      </c>
      <c r="M22" s="92"/>
      <c r="N22" s="93">
        <f>MAX(N8:N18)</f>
        <v>23.188600000000001</v>
      </c>
      <c r="O22" s="92"/>
      <c r="P22" s="93">
        <f>MAX(P8:P18)</f>
        <v>15.2202</v>
      </c>
      <c r="Q22" s="92"/>
      <c r="R22" s="93">
        <f>MAX(R8:R18)</f>
        <v>12.028</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44344</v>
      </c>
      <c r="C8" s="65">
        <f>VLOOKUP($A8,'Return Data'!$B$7:$R$2843,4,0)</f>
        <v>14.94</v>
      </c>
      <c r="D8" s="65">
        <f>VLOOKUP($A8,'Return Data'!$B$7:$R$2843,9,0)</f>
        <v>35.520499999999998</v>
      </c>
      <c r="E8" s="66">
        <f>RANK(D8,D$8:D$18,0)</f>
        <v>10</v>
      </c>
      <c r="F8" s="65">
        <f>VLOOKUP($A8,'Return Data'!$B$7:$R$2843,10,0)</f>
        <v>18.852900000000002</v>
      </c>
      <c r="G8" s="66">
        <f>RANK(F8,F$8:F$18,0)</f>
        <v>4</v>
      </c>
      <c r="H8" s="65">
        <f>VLOOKUP($A8,'Return Data'!$B$7:$R$2843,11,0)</f>
        <v>-3.4693000000000001</v>
      </c>
      <c r="I8" s="66">
        <f>RANK(H8,H$8:H$18,0)</f>
        <v>8</v>
      </c>
      <c r="J8" s="65">
        <f>VLOOKUP($A8,'Return Data'!$B$7:$R$2843,12,0)</f>
        <v>-8.298</v>
      </c>
      <c r="K8" s="66">
        <f>RANK(J8,J$8:J$18,0)</f>
        <v>3</v>
      </c>
      <c r="L8" s="65">
        <f>VLOOKUP($A8,'Return Data'!$B$7:$R$2843,13,0)</f>
        <v>1.5622</v>
      </c>
      <c r="M8" s="66">
        <f>RANK(L8,L$8:L$18,0)</f>
        <v>10</v>
      </c>
      <c r="N8" s="65">
        <f>VLOOKUP($A8,'Return Data'!$B$7:$R$2843,17,0)</f>
        <v>21.5853</v>
      </c>
      <c r="O8" s="66">
        <f>RANK(N8,N$8:N$18,0)</f>
        <v>9</v>
      </c>
      <c r="P8" s="65">
        <f>VLOOKUP($A8,'Return Data'!$B$7:$R$2843,14,0)</f>
        <v>13.771800000000001</v>
      </c>
      <c r="Q8" s="66">
        <f>RANK(P8,P$8:P$18,0)</f>
        <v>10</v>
      </c>
      <c r="R8" s="65">
        <f>VLOOKUP($A8,'Return Data'!$B$7:$R$2843,16,0)</f>
        <v>4.4630000000000001</v>
      </c>
      <c r="S8" s="67">
        <f>RANK(R8,R$8:R$18,0)</f>
        <v>7</v>
      </c>
    </row>
    <row r="9" spans="1:19" x14ac:dyDescent="0.3">
      <c r="A9" s="82" t="s">
        <v>879</v>
      </c>
      <c r="B9" s="64">
        <f>VLOOKUP($A9,'Return Data'!$B$7:$R$2843,3,0)</f>
        <v>44344</v>
      </c>
      <c r="C9" s="65">
        <f>VLOOKUP($A9,'Return Data'!$B$7:$R$2843,4,0)</f>
        <v>14.9514</v>
      </c>
      <c r="D9" s="65">
        <f>VLOOKUP($A9,'Return Data'!$B$7:$R$2843,9,0)</f>
        <v>40.842100000000002</v>
      </c>
      <c r="E9" s="66">
        <f t="shared" ref="E9:E18" si="0">RANK(D9,D$8:D$18,0)</f>
        <v>9</v>
      </c>
      <c r="F9" s="65">
        <f>VLOOKUP($A9,'Return Data'!$B$7:$R$2843,10,0)</f>
        <v>17.939900000000002</v>
      </c>
      <c r="G9" s="66">
        <f t="shared" ref="G9:G18" si="1">RANK(F9,F$8:F$18,0)</f>
        <v>10</v>
      </c>
      <c r="H9" s="65">
        <f>VLOOKUP($A9,'Return Data'!$B$7:$R$2843,11,0)</f>
        <v>-1.7814000000000001</v>
      </c>
      <c r="I9" s="66">
        <f t="shared" ref="I9:I18" si="2">RANK(H9,H$8:H$18,0)</f>
        <v>3</v>
      </c>
      <c r="J9" s="65">
        <f>VLOOKUP($A9,'Return Data'!$B$7:$R$2843,12,0)</f>
        <v>-7.7801999999999998</v>
      </c>
      <c r="K9" s="66">
        <f t="shared" ref="K9:K18" si="3">RANK(J9,J$8:J$18,0)</f>
        <v>1</v>
      </c>
      <c r="L9" s="65">
        <f>VLOOKUP($A9,'Return Data'!$B$7:$R$2843,13,0)</f>
        <v>2.7107999999999999</v>
      </c>
      <c r="M9" s="66">
        <f t="shared" ref="M9:M18" si="4">RANK(L9,L$8:L$18,0)</f>
        <v>3</v>
      </c>
      <c r="N9" s="65">
        <f>VLOOKUP($A9,'Return Data'!$B$7:$R$2843,17,0)</f>
        <v>22.4878</v>
      </c>
      <c r="O9" s="66">
        <f t="shared" ref="O9:O18" si="5">RANK(N9,N$8:N$18,0)</f>
        <v>3</v>
      </c>
      <c r="P9" s="65">
        <f>VLOOKUP($A9,'Return Data'!$B$7:$R$2843,14,0)</f>
        <v>15.162699999999999</v>
      </c>
      <c r="Q9" s="66">
        <f t="shared" ref="Q9:Q18" si="6">RANK(P9,P$8:P$18,0)</f>
        <v>3</v>
      </c>
      <c r="R9" s="65">
        <f>VLOOKUP($A9,'Return Data'!$B$7:$R$2843,16,0)</f>
        <v>4.2737999999999996</v>
      </c>
      <c r="S9" s="67">
        <f t="shared" ref="S9:S18" si="7">RANK(R9,R$8:R$18,0)</f>
        <v>8</v>
      </c>
    </row>
    <row r="10" spans="1:19" x14ac:dyDescent="0.3">
      <c r="A10" s="82" t="s">
        <v>880</v>
      </c>
      <c r="B10" s="64">
        <f>VLOOKUP($A10,'Return Data'!$B$7:$R$2843,3,0)</f>
        <v>44344</v>
      </c>
      <c r="C10" s="65">
        <f>VLOOKUP($A10,'Return Data'!$B$7:$R$2843,4,0)</f>
        <v>20.015799999999999</v>
      </c>
      <c r="D10" s="65">
        <f>VLOOKUP($A10,'Return Data'!$B$7:$R$2843,9,0)</f>
        <v>73.473500000000001</v>
      </c>
      <c r="E10" s="66">
        <f t="shared" si="0"/>
        <v>1</v>
      </c>
      <c r="F10" s="65">
        <f>VLOOKUP($A10,'Return Data'!$B$7:$R$2843,10,0)</f>
        <v>79.092200000000005</v>
      </c>
      <c r="G10" s="66">
        <f t="shared" si="1"/>
        <v>1</v>
      </c>
      <c r="H10" s="65">
        <f>VLOOKUP($A10,'Return Data'!$B$7:$R$2843,11,0)</f>
        <v>22.8217</v>
      </c>
      <c r="I10" s="66">
        <f t="shared" si="2"/>
        <v>1</v>
      </c>
      <c r="J10" s="65">
        <f>VLOOKUP($A10,'Return Data'!$B$7:$R$2843,12,0)</f>
        <v>-10.4382</v>
      </c>
      <c r="K10" s="66">
        <f t="shared" si="3"/>
        <v>11</v>
      </c>
      <c r="L10" s="65">
        <f>VLOOKUP($A10,'Return Data'!$B$7:$R$2843,13,0)</f>
        <v>9.9001999999999999</v>
      </c>
      <c r="M10" s="66">
        <f t="shared" si="4"/>
        <v>1</v>
      </c>
      <c r="N10" s="65">
        <f>VLOOKUP($A10,'Return Data'!$B$7:$R$2843,17,0)</f>
        <v>36.514000000000003</v>
      </c>
      <c r="O10" s="66">
        <f t="shared" si="5"/>
        <v>1</v>
      </c>
      <c r="P10" s="65">
        <f>VLOOKUP($A10,'Return Data'!$B$7:$R$2843,14,0)</f>
        <v>21.305199999999999</v>
      </c>
      <c r="Q10" s="66">
        <f t="shared" si="6"/>
        <v>1</v>
      </c>
      <c r="R10" s="65">
        <f>VLOOKUP($A10,'Return Data'!$B$7:$R$2843,16,0)</f>
        <v>5.1909000000000001</v>
      </c>
      <c r="S10" s="67">
        <f t="shared" si="7"/>
        <v>4</v>
      </c>
    </row>
    <row r="11" spans="1:19" x14ac:dyDescent="0.3">
      <c r="A11" s="82" t="s">
        <v>882</v>
      </c>
      <c r="B11" s="64">
        <f>VLOOKUP($A11,'Return Data'!$B$7:$R$2843,3,0)</f>
        <v>44344</v>
      </c>
      <c r="C11" s="65">
        <f>VLOOKUP($A11,'Return Data'!$B$7:$R$2843,4,0)</f>
        <v>15.403600000000001</v>
      </c>
      <c r="D11" s="65">
        <f>VLOOKUP($A11,'Return Data'!$B$7:$R$2843,9,0)</f>
        <v>42.406100000000002</v>
      </c>
      <c r="E11" s="66">
        <f t="shared" si="0"/>
        <v>7</v>
      </c>
      <c r="F11" s="65">
        <f>VLOOKUP($A11,'Return Data'!$B$7:$R$2843,10,0)</f>
        <v>18.293800000000001</v>
      </c>
      <c r="G11" s="66">
        <f t="shared" si="1"/>
        <v>8</v>
      </c>
      <c r="H11" s="65">
        <f>VLOOKUP($A11,'Return Data'!$B$7:$R$2843,11,0)</f>
        <v>-2.3572000000000002</v>
      </c>
      <c r="I11" s="66">
        <f t="shared" si="2"/>
        <v>4</v>
      </c>
      <c r="J11" s="65">
        <f>VLOOKUP($A11,'Return Data'!$B$7:$R$2843,12,0)</f>
        <v>-8.5762999999999998</v>
      </c>
      <c r="K11" s="66">
        <f t="shared" si="3"/>
        <v>4</v>
      </c>
      <c r="L11" s="65">
        <f>VLOOKUP($A11,'Return Data'!$B$7:$R$2843,13,0)</f>
        <v>2.1554000000000002</v>
      </c>
      <c r="M11" s="66">
        <f t="shared" si="4"/>
        <v>6</v>
      </c>
      <c r="N11" s="65">
        <f>VLOOKUP($A11,'Return Data'!$B$7:$R$2843,17,0)</f>
        <v>22.273399999999999</v>
      </c>
      <c r="O11" s="66">
        <f t="shared" si="5"/>
        <v>5</v>
      </c>
      <c r="P11" s="65">
        <f>VLOOKUP($A11,'Return Data'!$B$7:$R$2843,14,0)</f>
        <v>14.8101</v>
      </c>
      <c r="Q11" s="66">
        <f t="shared" si="6"/>
        <v>7</v>
      </c>
      <c r="R11" s="65">
        <f>VLOOKUP($A11,'Return Data'!$B$7:$R$2843,16,0)</f>
        <v>4.6136999999999997</v>
      </c>
      <c r="S11" s="67">
        <f t="shared" si="7"/>
        <v>6</v>
      </c>
    </row>
    <row r="12" spans="1:19" x14ac:dyDescent="0.3">
      <c r="A12" s="82" t="s">
        <v>884</v>
      </c>
      <c r="B12" s="64">
        <f>VLOOKUP($A12,'Return Data'!$B$7:$R$2843,3,0)</f>
        <v>44344</v>
      </c>
      <c r="C12" s="65">
        <f>VLOOKUP($A12,'Return Data'!$B$7:$R$2843,4,0)</f>
        <v>15.912000000000001</v>
      </c>
      <c r="D12" s="65">
        <f>VLOOKUP($A12,'Return Data'!$B$7:$R$2843,9,0)</f>
        <v>41.880400000000002</v>
      </c>
      <c r="E12" s="66">
        <f t="shared" si="0"/>
        <v>8</v>
      </c>
      <c r="F12" s="65">
        <f>VLOOKUP($A12,'Return Data'!$B$7:$R$2843,10,0)</f>
        <v>18.504000000000001</v>
      </c>
      <c r="G12" s="66">
        <f t="shared" si="1"/>
        <v>7</v>
      </c>
      <c r="H12" s="65">
        <f>VLOOKUP($A12,'Return Data'!$B$7:$R$2843,11,0)</f>
        <v>-3.6236999999999999</v>
      </c>
      <c r="I12" s="66">
        <f t="shared" si="2"/>
        <v>10</v>
      </c>
      <c r="J12" s="65">
        <f>VLOOKUP($A12,'Return Data'!$B$7:$R$2843,12,0)</f>
        <v>-8.8065999999999995</v>
      </c>
      <c r="K12" s="66">
        <f t="shared" si="3"/>
        <v>7</v>
      </c>
      <c r="L12" s="65">
        <f>VLOOKUP($A12,'Return Data'!$B$7:$R$2843,13,0)</f>
        <v>1.5787</v>
      </c>
      <c r="M12" s="66">
        <f t="shared" si="4"/>
        <v>9</v>
      </c>
      <c r="N12" s="65">
        <f>VLOOKUP($A12,'Return Data'!$B$7:$R$2843,17,0)</f>
        <v>21.305</v>
      </c>
      <c r="O12" s="66">
        <f t="shared" si="5"/>
        <v>10</v>
      </c>
      <c r="P12" s="65">
        <f>VLOOKUP($A12,'Return Data'!$B$7:$R$2843,14,0)</f>
        <v>14.6531</v>
      </c>
      <c r="Q12" s="66">
        <f t="shared" si="6"/>
        <v>9</v>
      </c>
      <c r="R12" s="65">
        <f>VLOOKUP($A12,'Return Data'!$B$7:$R$2843,16,0)</f>
        <v>4.9386000000000001</v>
      </c>
      <c r="S12" s="67">
        <f t="shared" si="7"/>
        <v>5</v>
      </c>
    </row>
    <row r="13" spans="1:19" x14ac:dyDescent="0.3">
      <c r="A13" s="82" t="s">
        <v>886</v>
      </c>
      <c r="B13" s="64">
        <f>VLOOKUP($A13,'Return Data'!$B$7:$R$2843,3,0)</f>
        <v>44344</v>
      </c>
      <c r="C13" s="65">
        <f>VLOOKUP($A13,'Return Data'!$B$7:$R$2843,4,0)</f>
        <v>13.207100000000001</v>
      </c>
      <c r="D13" s="65">
        <f>VLOOKUP($A13,'Return Data'!$B$7:$R$2843,9,0)</f>
        <v>18.641300000000001</v>
      </c>
      <c r="E13" s="66">
        <f t="shared" si="0"/>
        <v>11</v>
      </c>
      <c r="F13" s="65">
        <f>VLOOKUP($A13,'Return Data'!$B$7:$R$2843,10,0)</f>
        <v>9.6155000000000008</v>
      </c>
      <c r="G13" s="66">
        <f t="shared" si="1"/>
        <v>11</v>
      </c>
      <c r="H13" s="65">
        <f>VLOOKUP($A13,'Return Data'!$B$7:$R$2843,11,0)</f>
        <v>-4.3788</v>
      </c>
      <c r="I13" s="66">
        <f t="shared" si="2"/>
        <v>11</v>
      </c>
      <c r="J13" s="65">
        <f>VLOOKUP($A13,'Return Data'!$B$7:$R$2843,12,0)</f>
        <v>-8.9047999999999998</v>
      </c>
      <c r="K13" s="66">
        <f t="shared" si="3"/>
        <v>9</v>
      </c>
      <c r="L13" s="65">
        <f>VLOOKUP($A13,'Return Data'!$B$7:$R$2843,13,0)</f>
        <v>-5.9672000000000001</v>
      </c>
      <c r="M13" s="66">
        <f t="shared" si="4"/>
        <v>11</v>
      </c>
      <c r="N13" s="65">
        <f>VLOOKUP($A13,'Return Data'!$B$7:$R$2843,17,0)</f>
        <v>20.881699999999999</v>
      </c>
      <c r="O13" s="66">
        <f t="shared" si="5"/>
        <v>11</v>
      </c>
      <c r="P13" s="65">
        <f>VLOOKUP($A13,'Return Data'!$B$7:$R$2843,14,0)</f>
        <v>13.496700000000001</v>
      </c>
      <c r="Q13" s="66">
        <f t="shared" si="6"/>
        <v>11</v>
      </c>
      <c r="R13" s="65">
        <f>VLOOKUP($A13,'Return Data'!$B$7:$R$2843,16,0)</f>
        <v>3.2145999999999999</v>
      </c>
      <c r="S13" s="67">
        <f t="shared" si="7"/>
        <v>11</v>
      </c>
    </row>
    <row r="14" spans="1:19" x14ac:dyDescent="0.3">
      <c r="A14" s="82" t="s">
        <v>888</v>
      </c>
      <c r="B14" s="64">
        <f>VLOOKUP($A14,'Return Data'!$B$7:$R$2843,3,0)</f>
        <v>44344</v>
      </c>
      <c r="C14" s="65">
        <f>VLOOKUP($A14,'Return Data'!$B$7:$R$2843,4,0)</f>
        <v>14.6015</v>
      </c>
      <c r="D14" s="65">
        <f>VLOOKUP($A14,'Return Data'!$B$7:$R$2843,9,0)</f>
        <v>43.130699999999997</v>
      </c>
      <c r="E14" s="66">
        <f t="shared" si="0"/>
        <v>5</v>
      </c>
      <c r="F14" s="65">
        <f>VLOOKUP($A14,'Return Data'!$B$7:$R$2843,10,0)</f>
        <v>18.224299999999999</v>
      </c>
      <c r="G14" s="66">
        <f t="shared" si="1"/>
        <v>9</v>
      </c>
      <c r="H14" s="65">
        <f>VLOOKUP($A14,'Return Data'!$B$7:$R$2843,11,0)</f>
        <v>-3.5457000000000001</v>
      </c>
      <c r="I14" s="66">
        <f t="shared" si="2"/>
        <v>9</v>
      </c>
      <c r="J14" s="65">
        <f>VLOOKUP($A14,'Return Data'!$B$7:$R$2843,12,0)</f>
        <v>-10.1785</v>
      </c>
      <c r="K14" s="66">
        <f t="shared" si="3"/>
        <v>10</v>
      </c>
      <c r="L14" s="65">
        <f>VLOOKUP($A14,'Return Data'!$B$7:$R$2843,13,0)</f>
        <v>4.4061000000000003</v>
      </c>
      <c r="M14" s="66">
        <f t="shared" si="4"/>
        <v>2</v>
      </c>
      <c r="N14" s="65">
        <f>VLOOKUP($A14,'Return Data'!$B$7:$R$2843,17,0)</f>
        <v>21.8645</v>
      </c>
      <c r="O14" s="66">
        <f t="shared" si="5"/>
        <v>8</v>
      </c>
      <c r="P14" s="65">
        <f>VLOOKUP($A14,'Return Data'!$B$7:$R$2843,14,0)</f>
        <v>14.904199999999999</v>
      </c>
      <c r="Q14" s="66">
        <f t="shared" si="6"/>
        <v>6</v>
      </c>
      <c r="R14" s="65">
        <f>VLOOKUP($A14,'Return Data'!$B$7:$R$2843,16,0)</f>
        <v>4.0716999999999999</v>
      </c>
      <c r="S14" s="67">
        <f t="shared" si="7"/>
        <v>10</v>
      </c>
    </row>
    <row r="15" spans="1:19" x14ac:dyDescent="0.3">
      <c r="A15" s="82" t="s">
        <v>890</v>
      </c>
      <c r="B15" s="64">
        <f>VLOOKUP($A15,'Return Data'!$B$7:$R$2843,3,0)</f>
        <v>44344</v>
      </c>
      <c r="C15" s="65">
        <f>VLOOKUP($A15,'Return Data'!$B$7:$R$2843,4,0)</f>
        <v>19.987400000000001</v>
      </c>
      <c r="D15" s="65">
        <f>VLOOKUP($A15,'Return Data'!$B$7:$R$2843,9,0)</f>
        <v>44.097799999999999</v>
      </c>
      <c r="E15" s="66">
        <f t="shared" si="0"/>
        <v>3</v>
      </c>
      <c r="F15" s="65">
        <f>VLOOKUP($A15,'Return Data'!$B$7:$R$2843,10,0)</f>
        <v>19.333100000000002</v>
      </c>
      <c r="G15" s="66">
        <f t="shared" si="1"/>
        <v>2</v>
      </c>
      <c r="H15" s="65">
        <f>VLOOKUP($A15,'Return Data'!$B$7:$R$2843,11,0)</f>
        <v>-1.5086999999999999</v>
      </c>
      <c r="I15" s="66">
        <f t="shared" si="2"/>
        <v>2</v>
      </c>
      <c r="J15" s="65">
        <f>VLOOKUP($A15,'Return Data'!$B$7:$R$2843,12,0)</f>
        <v>-8.0167000000000002</v>
      </c>
      <c r="K15" s="66">
        <f t="shared" si="3"/>
        <v>2</v>
      </c>
      <c r="L15" s="65">
        <f>VLOOKUP($A15,'Return Data'!$B$7:$R$2843,13,0)</f>
        <v>2.3016999999999999</v>
      </c>
      <c r="M15" s="66">
        <f t="shared" si="4"/>
        <v>4</v>
      </c>
      <c r="N15" s="65">
        <f>VLOOKUP($A15,'Return Data'!$B$7:$R$2843,17,0)</f>
        <v>22.821899999999999</v>
      </c>
      <c r="O15" s="66">
        <f t="shared" si="5"/>
        <v>2</v>
      </c>
      <c r="P15" s="65">
        <f>VLOOKUP($A15,'Return Data'!$B$7:$R$2843,14,0)</f>
        <v>15.380100000000001</v>
      </c>
      <c r="Q15" s="66">
        <f t="shared" si="6"/>
        <v>2</v>
      </c>
      <c r="R15" s="65">
        <f>VLOOKUP($A15,'Return Data'!$B$7:$R$2843,16,0)</f>
        <v>7.0369000000000002</v>
      </c>
      <c r="S15" s="67">
        <f t="shared" si="7"/>
        <v>1</v>
      </c>
    </row>
    <row r="16" spans="1:19" x14ac:dyDescent="0.3">
      <c r="A16" s="82" t="s">
        <v>892</v>
      </c>
      <c r="B16" s="64">
        <f>VLOOKUP($A16,'Return Data'!$B$7:$R$2843,3,0)</f>
        <v>44344</v>
      </c>
      <c r="C16" s="65">
        <f>VLOOKUP($A16,'Return Data'!$B$7:$R$2843,4,0)</f>
        <v>19.7942</v>
      </c>
      <c r="D16" s="65">
        <f>VLOOKUP($A16,'Return Data'!$B$7:$R$2843,9,0)</f>
        <v>46.859900000000003</v>
      </c>
      <c r="E16" s="66">
        <f t="shared" si="0"/>
        <v>2</v>
      </c>
      <c r="F16" s="65">
        <f>VLOOKUP($A16,'Return Data'!$B$7:$R$2843,10,0)</f>
        <v>19.201499999999999</v>
      </c>
      <c r="G16" s="66">
        <f t="shared" si="1"/>
        <v>3</v>
      </c>
      <c r="H16" s="65">
        <f>VLOOKUP($A16,'Return Data'!$B$7:$R$2843,11,0)</f>
        <v>-3.2631999999999999</v>
      </c>
      <c r="I16" s="66">
        <f t="shared" si="2"/>
        <v>7</v>
      </c>
      <c r="J16" s="65">
        <f>VLOOKUP($A16,'Return Data'!$B$7:$R$2843,12,0)</f>
        <v>-8.8764000000000003</v>
      </c>
      <c r="K16" s="66">
        <f t="shared" si="3"/>
        <v>8</v>
      </c>
      <c r="L16" s="65">
        <f>VLOOKUP($A16,'Return Data'!$B$7:$R$2843,13,0)</f>
        <v>2.1294</v>
      </c>
      <c r="M16" s="66">
        <f t="shared" si="4"/>
        <v>7</v>
      </c>
      <c r="N16" s="65">
        <f>VLOOKUP($A16,'Return Data'!$B$7:$R$2843,17,0)</f>
        <v>22.1646</v>
      </c>
      <c r="O16" s="66">
        <f t="shared" si="5"/>
        <v>6</v>
      </c>
      <c r="P16" s="65">
        <f>VLOOKUP($A16,'Return Data'!$B$7:$R$2843,14,0)</f>
        <v>14.72</v>
      </c>
      <c r="Q16" s="66">
        <f t="shared" si="6"/>
        <v>8</v>
      </c>
      <c r="R16" s="65">
        <f>VLOOKUP($A16,'Return Data'!$B$7:$R$2843,16,0)</f>
        <v>6.9002999999999997</v>
      </c>
      <c r="S16" s="67">
        <f t="shared" si="7"/>
        <v>2</v>
      </c>
    </row>
    <row r="17" spans="1:19" x14ac:dyDescent="0.3">
      <c r="A17" s="82" t="s">
        <v>894</v>
      </c>
      <c r="B17" s="64">
        <f>VLOOKUP($A17,'Return Data'!$B$7:$R$2843,3,0)</f>
        <v>44344</v>
      </c>
      <c r="C17" s="65">
        <f>VLOOKUP($A17,'Return Data'!$B$7:$R$2843,4,0)</f>
        <v>19.453499999999998</v>
      </c>
      <c r="D17" s="65">
        <f>VLOOKUP($A17,'Return Data'!$B$7:$R$2843,9,0)</f>
        <v>43.351100000000002</v>
      </c>
      <c r="E17" s="66">
        <f t="shared" si="0"/>
        <v>4</v>
      </c>
      <c r="F17" s="65">
        <f>VLOOKUP($A17,'Return Data'!$B$7:$R$2843,10,0)</f>
        <v>18.850000000000001</v>
      </c>
      <c r="G17" s="66">
        <f t="shared" si="1"/>
        <v>5</v>
      </c>
      <c r="H17" s="65">
        <f>VLOOKUP($A17,'Return Data'!$B$7:$R$2843,11,0)</f>
        <v>-2.9407000000000001</v>
      </c>
      <c r="I17" s="66">
        <f t="shared" si="2"/>
        <v>6</v>
      </c>
      <c r="J17" s="65">
        <f>VLOOKUP($A17,'Return Data'!$B$7:$R$2843,12,0)</f>
        <v>-8.7685999999999993</v>
      </c>
      <c r="K17" s="66">
        <f t="shared" si="3"/>
        <v>6</v>
      </c>
      <c r="L17" s="65">
        <f>VLOOKUP($A17,'Return Data'!$B$7:$R$2843,13,0)</f>
        <v>2.0308000000000002</v>
      </c>
      <c r="M17" s="66">
        <f t="shared" si="4"/>
        <v>8</v>
      </c>
      <c r="N17" s="65">
        <f>VLOOKUP($A17,'Return Data'!$B$7:$R$2843,17,0)</f>
        <v>22.1081</v>
      </c>
      <c r="O17" s="66">
        <f t="shared" si="5"/>
        <v>7</v>
      </c>
      <c r="P17" s="65">
        <f>VLOOKUP($A17,'Return Data'!$B$7:$R$2843,14,0)</f>
        <v>14.922499999999999</v>
      </c>
      <c r="Q17" s="66">
        <f t="shared" si="6"/>
        <v>5</v>
      </c>
      <c r="R17" s="65">
        <f>VLOOKUP($A17,'Return Data'!$B$7:$R$2843,16,0)</f>
        <v>6.8574999999999999</v>
      </c>
      <c r="S17" s="67">
        <f t="shared" si="7"/>
        <v>3</v>
      </c>
    </row>
    <row r="18" spans="1:19" x14ac:dyDescent="0.3">
      <c r="A18" s="82" t="s">
        <v>895</v>
      </c>
      <c r="B18" s="64">
        <f>VLOOKUP($A18,'Return Data'!$B$7:$R$2843,3,0)</f>
        <v>44344</v>
      </c>
      <c r="C18" s="65">
        <f>VLOOKUP($A18,'Return Data'!$B$7:$R$2843,4,0)</f>
        <v>14.9763</v>
      </c>
      <c r="D18" s="65">
        <f>VLOOKUP($A18,'Return Data'!$B$7:$R$2843,9,0)</f>
        <v>42.884099999999997</v>
      </c>
      <c r="E18" s="66">
        <f t="shared" si="0"/>
        <v>6</v>
      </c>
      <c r="F18" s="65">
        <f>VLOOKUP($A18,'Return Data'!$B$7:$R$2843,10,0)</f>
        <v>18.781500000000001</v>
      </c>
      <c r="G18" s="66">
        <f t="shared" si="1"/>
        <v>6</v>
      </c>
      <c r="H18" s="65">
        <f>VLOOKUP($A18,'Return Data'!$B$7:$R$2843,11,0)</f>
        <v>-2.7589000000000001</v>
      </c>
      <c r="I18" s="66">
        <f t="shared" si="2"/>
        <v>5</v>
      </c>
      <c r="J18" s="65">
        <f>VLOOKUP($A18,'Return Data'!$B$7:$R$2843,12,0)</f>
        <v>-8.5894999999999992</v>
      </c>
      <c r="K18" s="66">
        <f t="shared" si="3"/>
        <v>5</v>
      </c>
      <c r="L18" s="65">
        <f>VLOOKUP($A18,'Return Data'!$B$7:$R$2843,13,0)</f>
        <v>2.2825000000000002</v>
      </c>
      <c r="M18" s="66">
        <f t="shared" si="4"/>
        <v>5</v>
      </c>
      <c r="N18" s="65">
        <f>VLOOKUP($A18,'Return Data'!$B$7:$R$2843,17,0)</f>
        <v>22.438700000000001</v>
      </c>
      <c r="O18" s="66">
        <f t="shared" si="5"/>
        <v>4</v>
      </c>
      <c r="P18" s="65">
        <f>VLOOKUP($A18,'Return Data'!$B$7:$R$2843,14,0)</f>
        <v>14.996499999999999</v>
      </c>
      <c r="Q18" s="66">
        <f t="shared" si="6"/>
        <v>4</v>
      </c>
      <c r="R18" s="65">
        <f>VLOOKUP($A18,'Return Data'!$B$7:$R$2843,16,0)</f>
        <v>4.2449000000000003</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43.007954545454545</v>
      </c>
      <c r="E20" s="88"/>
      <c r="F20" s="89">
        <f>AVERAGE(F8:F18)</f>
        <v>23.335336363636362</v>
      </c>
      <c r="G20" s="88"/>
      <c r="H20" s="89">
        <f>AVERAGE(H8:H18)</f>
        <v>-0.61871818181818206</v>
      </c>
      <c r="I20" s="88"/>
      <c r="J20" s="89">
        <f>AVERAGE(J8:J18)</f>
        <v>-8.8394363636363646</v>
      </c>
      <c r="K20" s="88"/>
      <c r="L20" s="89">
        <f>AVERAGE(L8:L18)</f>
        <v>2.2809636363636367</v>
      </c>
      <c r="M20" s="88"/>
      <c r="N20" s="89">
        <f>AVERAGE(N8:N18)</f>
        <v>23.313181818181818</v>
      </c>
      <c r="O20" s="88"/>
      <c r="P20" s="89">
        <f>AVERAGE(P8:P18)</f>
        <v>15.283899999999999</v>
      </c>
      <c r="Q20" s="88"/>
      <c r="R20" s="89">
        <f>AVERAGE(R8:R18)</f>
        <v>5.0732636363636363</v>
      </c>
      <c r="S20" s="90"/>
    </row>
    <row r="21" spans="1:19" x14ac:dyDescent="0.3">
      <c r="A21" s="87" t="s">
        <v>28</v>
      </c>
      <c r="B21" s="88"/>
      <c r="C21" s="88"/>
      <c r="D21" s="89">
        <f>MIN(D8:D18)</f>
        <v>18.641300000000001</v>
      </c>
      <c r="E21" s="88"/>
      <c r="F21" s="89">
        <f>MIN(F8:F18)</f>
        <v>9.6155000000000008</v>
      </c>
      <c r="G21" s="88"/>
      <c r="H21" s="89">
        <f>MIN(H8:H18)</f>
        <v>-4.3788</v>
      </c>
      <c r="I21" s="88"/>
      <c r="J21" s="89">
        <f>MIN(J8:J18)</f>
        <v>-10.4382</v>
      </c>
      <c r="K21" s="88"/>
      <c r="L21" s="89">
        <f>MIN(L8:L18)</f>
        <v>-5.9672000000000001</v>
      </c>
      <c r="M21" s="88"/>
      <c r="N21" s="89">
        <f>MIN(N8:N18)</f>
        <v>20.881699999999999</v>
      </c>
      <c r="O21" s="88"/>
      <c r="P21" s="89">
        <f>MIN(P8:P18)</f>
        <v>13.496700000000001</v>
      </c>
      <c r="Q21" s="88"/>
      <c r="R21" s="89">
        <f>MIN(R8:R18)</f>
        <v>3.2145999999999999</v>
      </c>
      <c r="S21" s="90"/>
    </row>
    <row r="22" spans="1:19" ht="15" thickBot="1" x14ac:dyDescent="0.35">
      <c r="A22" s="91" t="s">
        <v>29</v>
      </c>
      <c r="B22" s="92"/>
      <c r="C22" s="92"/>
      <c r="D22" s="93">
        <f>MAX(D8:D18)</f>
        <v>73.473500000000001</v>
      </c>
      <c r="E22" s="92"/>
      <c r="F22" s="93">
        <f>MAX(F8:F18)</f>
        <v>79.092200000000005</v>
      </c>
      <c r="G22" s="92"/>
      <c r="H22" s="93">
        <f>MAX(H8:H18)</f>
        <v>22.8217</v>
      </c>
      <c r="I22" s="92"/>
      <c r="J22" s="93">
        <f>MAX(J8:J18)</f>
        <v>-7.7801999999999998</v>
      </c>
      <c r="K22" s="92"/>
      <c r="L22" s="93">
        <f>MAX(L8:L18)</f>
        <v>9.9001999999999999</v>
      </c>
      <c r="M22" s="92"/>
      <c r="N22" s="93">
        <f>MAX(N8:N18)</f>
        <v>36.514000000000003</v>
      </c>
      <c r="O22" s="92"/>
      <c r="P22" s="93">
        <f>MAX(P8:P18)</f>
        <v>21.305199999999999</v>
      </c>
      <c r="Q22" s="92"/>
      <c r="R22" s="93">
        <f>MAX(R8:R18)</f>
        <v>7.0369000000000002</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44344</v>
      </c>
      <c r="C8" s="65">
        <f>VLOOKUP($A8,'Return Data'!$B$7:$R$2843,4,0)</f>
        <v>16.471800000000002</v>
      </c>
      <c r="D8" s="65">
        <f>VLOOKUP($A8,'Return Data'!$B$7:$R$2843,9,0)</f>
        <v>9.9413999999999998</v>
      </c>
      <c r="E8" s="66">
        <f t="shared" ref="E8:E27" si="0">RANK(D8,D$8:D$27,0)</f>
        <v>10</v>
      </c>
      <c r="F8" s="65">
        <f>VLOOKUP($A8,'Return Data'!$B$7:$R$2843,10,0)</f>
        <v>11.0006</v>
      </c>
      <c r="G8" s="66">
        <f t="shared" ref="G8:G27" si="1">RANK(F8,F$8:F$27,0)</f>
        <v>7</v>
      </c>
      <c r="H8" s="65">
        <f>VLOOKUP($A8,'Return Data'!$B$7:$R$2843,11,0)</f>
        <v>9.0844000000000005</v>
      </c>
      <c r="I8" s="66">
        <f t="shared" ref="I8:I27" si="2">RANK(H8,H$8:H$27,0)</f>
        <v>5</v>
      </c>
      <c r="J8" s="65">
        <f>VLOOKUP($A8,'Return Data'!$B$7:$R$2843,12,0)</f>
        <v>11.411099999999999</v>
      </c>
      <c r="K8" s="66">
        <f t="shared" ref="K8:K27" si="3">RANK(J8,J$8:J$27,0)</f>
        <v>6</v>
      </c>
      <c r="L8" s="65">
        <f>VLOOKUP($A8,'Return Data'!$B$7:$R$2843,13,0)</f>
        <v>12.7163</v>
      </c>
      <c r="M8" s="66">
        <f t="shared" ref="M8:M27" si="4">RANK(L8,L$8:L$27,0)</f>
        <v>5</v>
      </c>
      <c r="N8" s="65">
        <f>VLOOKUP($A8,'Return Data'!$B$7:$R$2843,17,0)</f>
        <v>7.4103000000000003</v>
      </c>
      <c r="O8" s="66">
        <f>RANK(N8,N$8:N$27,0)</f>
        <v>6</v>
      </c>
      <c r="P8" s="65">
        <f>VLOOKUP($A8,'Return Data'!$B$7:$R$2843,14,0)</f>
        <v>7.2950999999999997</v>
      </c>
      <c r="Q8" s="66">
        <f>RANK(P8,P$8:P$27,0)</f>
        <v>7</v>
      </c>
      <c r="R8" s="65">
        <f>VLOOKUP($A8,'Return Data'!$B$7:$R$2843,16,0)</f>
        <v>8.4870999999999999</v>
      </c>
      <c r="S8" s="67">
        <f t="shared" ref="S8:S27" si="5">RANK(R8,R$8:R$27,0)</f>
        <v>7</v>
      </c>
    </row>
    <row r="9" spans="1:19" x14ac:dyDescent="0.3">
      <c r="A9" s="82" t="s">
        <v>654</v>
      </c>
      <c r="B9" s="64">
        <f>VLOOKUP($A9,'Return Data'!$B$7:$R$2843,3,0)</f>
        <v>44344</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-16.602499999999999</v>
      </c>
      <c r="S9" s="67">
        <f t="shared" si="5"/>
        <v>19</v>
      </c>
    </row>
    <row r="10" spans="1:19" x14ac:dyDescent="0.3">
      <c r="A10" s="82" t="s">
        <v>656</v>
      </c>
      <c r="B10" s="64">
        <f>VLOOKUP($A10,'Return Data'!$B$7:$R$2843,3,0)</f>
        <v>44344</v>
      </c>
      <c r="C10" s="65">
        <f>VLOOKUP($A10,'Return Data'!$B$7:$R$2843,4,0)</f>
        <v>17.884699999999999</v>
      </c>
      <c r="D10" s="65">
        <f>VLOOKUP($A10,'Return Data'!$B$7:$R$2843,9,0)</f>
        <v>9.9793000000000003</v>
      </c>
      <c r="E10" s="66">
        <f t="shared" si="0"/>
        <v>8</v>
      </c>
      <c r="F10" s="65">
        <f>VLOOKUP($A10,'Return Data'!$B$7:$R$2843,10,0)</f>
        <v>10.446999999999999</v>
      </c>
      <c r="G10" s="66">
        <f t="shared" si="1"/>
        <v>10</v>
      </c>
      <c r="H10" s="65">
        <f>VLOOKUP($A10,'Return Data'!$B$7:$R$2843,11,0)</f>
        <v>8.1157000000000004</v>
      </c>
      <c r="I10" s="66">
        <f t="shared" si="2"/>
        <v>8</v>
      </c>
      <c r="J10" s="65">
        <f>VLOOKUP($A10,'Return Data'!$B$7:$R$2843,12,0)</f>
        <v>9.7233999999999998</v>
      </c>
      <c r="K10" s="66">
        <f t="shared" si="3"/>
        <v>9</v>
      </c>
      <c r="L10" s="65">
        <f>VLOOKUP($A10,'Return Data'!$B$7:$R$2843,13,0)</f>
        <v>10.0428</v>
      </c>
      <c r="M10" s="66">
        <f t="shared" si="4"/>
        <v>11</v>
      </c>
      <c r="N10" s="65">
        <f>VLOOKUP($A10,'Return Data'!$B$7:$R$2843,17,0)</f>
        <v>7.3209</v>
      </c>
      <c r="O10" s="66">
        <f t="shared" ref="O10:O22" si="6">RANK(N10,N$8:N$27,0)</f>
        <v>7</v>
      </c>
      <c r="P10" s="65">
        <f>VLOOKUP($A10,'Return Data'!$B$7:$R$2843,14,0)</f>
        <v>7.8621999999999996</v>
      </c>
      <c r="Q10" s="66">
        <f t="shared" ref="Q10:Q22" si="7">RANK(P10,P$8:P$27,0)</f>
        <v>6</v>
      </c>
      <c r="R10" s="65">
        <f>VLOOKUP($A10,'Return Data'!$B$7:$R$2843,16,0)</f>
        <v>8.8254000000000001</v>
      </c>
      <c r="S10" s="67">
        <f t="shared" si="5"/>
        <v>5</v>
      </c>
    </row>
    <row r="11" spans="1:19" x14ac:dyDescent="0.3">
      <c r="A11" s="82" t="s">
        <v>660</v>
      </c>
      <c r="B11" s="64">
        <f>VLOOKUP($A11,'Return Data'!$B$7:$R$2843,3,0)</f>
        <v>44344</v>
      </c>
      <c r="C11" s="65">
        <f>VLOOKUP($A11,'Return Data'!$B$7:$R$2843,4,0)</f>
        <v>16.737100000000002</v>
      </c>
      <c r="D11" s="65">
        <f>VLOOKUP($A11,'Return Data'!$B$7:$R$2843,9,0)</f>
        <v>6.1369999999999996</v>
      </c>
      <c r="E11" s="66">
        <f t="shared" si="0"/>
        <v>19</v>
      </c>
      <c r="F11" s="65">
        <f>VLOOKUP($A11,'Return Data'!$B$7:$R$2843,10,0)</f>
        <v>23.327200000000001</v>
      </c>
      <c r="G11" s="66">
        <f t="shared" si="1"/>
        <v>1</v>
      </c>
      <c r="H11" s="65">
        <f>VLOOKUP($A11,'Return Data'!$B$7:$R$2843,11,0)</f>
        <v>16.6145</v>
      </c>
      <c r="I11" s="66">
        <f t="shared" si="2"/>
        <v>2</v>
      </c>
      <c r="J11" s="65">
        <f>VLOOKUP($A11,'Return Data'!$B$7:$R$2843,12,0)</f>
        <v>17.0014</v>
      </c>
      <c r="K11" s="66">
        <f t="shared" si="3"/>
        <v>2</v>
      </c>
      <c r="L11" s="65">
        <f>VLOOKUP($A11,'Return Data'!$B$7:$R$2843,13,0)</f>
        <v>17.706099999999999</v>
      </c>
      <c r="M11" s="66">
        <f t="shared" si="4"/>
        <v>1</v>
      </c>
      <c r="N11" s="65">
        <f>VLOOKUP($A11,'Return Data'!$B$7:$R$2843,17,0)</f>
        <v>5.5753000000000004</v>
      </c>
      <c r="O11" s="66">
        <f t="shared" si="6"/>
        <v>8</v>
      </c>
      <c r="P11" s="65">
        <f>VLOOKUP($A11,'Return Data'!$B$7:$R$2843,14,0)</f>
        <v>6.0579999999999998</v>
      </c>
      <c r="Q11" s="66">
        <f t="shared" si="7"/>
        <v>9</v>
      </c>
      <c r="R11" s="65">
        <f>VLOOKUP($A11,'Return Data'!$B$7:$R$2843,16,0)</f>
        <v>8.4518000000000004</v>
      </c>
      <c r="S11" s="67">
        <f t="shared" si="5"/>
        <v>8</v>
      </c>
    </row>
    <row r="12" spans="1:19" x14ac:dyDescent="0.3">
      <c r="A12" s="82" t="s">
        <v>662</v>
      </c>
      <c r="B12" s="64">
        <f>VLOOKUP($A12,'Return Data'!$B$7:$R$2843,3,0)</f>
        <v>44344</v>
      </c>
      <c r="C12" s="65">
        <f>VLOOKUP($A12,'Return Data'!$B$7:$R$2843,4,0)</f>
        <v>4.2557999999999998</v>
      </c>
      <c r="D12" s="65">
        <f>VLOOKUP($A12,'Return Data'!$B$7:$R$2843,9,0)</f>
        <v>12.856299999999999</v>
      </c>
      <c r="E12" s="66">
        <f t="shared" si="0"/>
        <v>5</v>
      </c>
      <c r="F12" s="65">
        <f>VLOOKUP($A12,'Return Data'!$B$7:$R$2843,10,0)</f>
        <v>22.1479</v>
      </c>
      <c r="G12" s="66">
        <f t="shared" si="1"/>
        <v>2</v>
      </c>
      <c r="H12" s="65">
        <f>VLOOKUP($A12,'Return Data'!$B$7:$R$2843,11,0)</f>
        <v>13.001300000000001</v>
      </c>
      <c r="I12" s="66">
        <f t="shared" si="2"/>
        <v>3</v>
      </c>
      <c r="J12" s="65">
        <f>VLOOKUP($A12,'Return Data'!$B$7:$R$2843,12,0)</f>
        <v>11.4346</v>
      </c>
      <c r="K12" s="66">
        <f t="shared" si="3"/>
        <v>5</v>
      </c>
      <c r="L12" s="65">
        <f>VLOOKUP($A12,'Return Data'!$B$7:$R$2843,13,0)</f>
        <v>14.3018</v>
      </c>
      <c r="M12" s="66">
        <f t="shared" si="4"/>
        <v>3</v>
      </c>
      <c r="N12" s="65">
        <f>VLOOKUP($A12,'Return Data'!$B$7:$R$2843,17,0)</f>
        <v>-41.651499999999999</v>
      </c>
      <c r="O12" s="66">
        <f t="shared" si="6"/>
        <v>17</v>
      </c>
      <c r="P12" s="65">
        <f>VLOOKUP($A12,'Return Data'!$B$7:$R$2843,14,0)</f>
        <v>-31.914200000000001</v>
      </c>
      <c r="Q12" s="66">
        <f t="shared" si="7"/>
        <v>17</v>
      </c>
      <c r="R12" s="65">
        <f>VLOOKUP($A12,'Return Data'!$B$7:$R$2843,16,0)</f>
        <v>-12.7719</v>
      </c>
      <c r="S12" s="67">
        <f t="shared" si="5"/>
        <v>17</v>
      </c>
    </row>
    <row r="13" spans="1:19" x14ac:dyDescent="0.3">
      <c r="A13" s="82" t="s">
        <v>664</v>
      </c>
      <c r="B13" s="64">
        <f>VLOOKUP($A13,'Return Data'!$B$7:$R$2843,3,0)</f>
        <v>44344</v>
      </c>
      <c r="C13" s="65">
        <f>VLOOKUP($A13,'Return Data'!$B$7:$R$2843,4,0)</f>
        <v>32.222000000000001</v>
      </c>
      <c r="D13" s="65">
        <f>VLOOKUP($A13,'Return Data'!$B$7:$R$2843,9,0)</f>
        <v>6.6821000000000002</v>
      </c>
      <c r="E13" s="66">
        <f t="shared" si="0"/>
        <v>15</v>
      </c>
      <c r="F13" s="65">
        <f>VLOOKUP($A13,'Return Data'!$B$7:$R$2843,10,0)</f>
        <v>5.7295999999999996</v>
      </c>
      <c r="G13" s="66">
        <f t="shared" si="1"/>
        <v>19</v>
      </c>
      <c r="H13" s="65">
        <f>VLOOKUP($A13,'Return Data'!$B$7:$R$2843,11,0)</f>
        <v>5.0163000000000002</v>
      </c>
      <c r="I13" s="66">
        <f t="shared" si="2"/>
        <v>15</v>
      </c>
      <c r="J13" s="65">
        <f>VLOOKUP($A13,'Return Data'!$B$7:$R$2843,12,0)</f>
        <v>7.2130999999999998</v>
      </c>
      <c r="K13" s="66">
        <f t="shared" si="3"/>
        <v>16</v>
      </c>
      <c r="L13" s="65">
        <f>VLOOKUP($A13,'Return Data'!$B$7:$R$2843,13,0)</f>
        <v>7.5880999999999998</v>
      </c>
      <c r="M13" s="66">
        <f t="shared" si="4"/>
        <v>15</v>
      </c>
      <c r="N13" s="65">
        <f>VLOOKUP($A13,'Return Data'!$B$7:$R$2843,17,0)</f>
        <v>4.8475000000000001</v>
      </c>
      <c r="O13" s="66">
        <f t="shared" si="6"/>
        <v>10</v>
      </c>
      <c r="P13" s="65">
        <f>VLOOKUP($A13,'Return Data'!$B$7:$R$2843,14,0)</f>
        <v>3.0457999999999998</v>
      </c>
      <c r="Q13" s="66">
        <f t="shared" si="7"/>
        <v>13</v>
      </c>
      <c r="R13" s="65">
        <f>VLOOKUP($A13,'Return Data'!$B$7:$R$2843,16,0)</f>
        <v>7.0292000000000003</v>
      </c>
      <c r="S13" s="67">
        <f t="shared" si="5"/>
        <v>12</v>
      </c>
    </row>
    <row r="14" spans="1:19" x14ac:dyDescent="0.3">
      <c r="A14" s="82" t="s">
        <v>667</v>
      </c>
      <c r="B14" s="64">
        <f>VLOOKUP($A14,'Return Data'!$B$7:$R$2843,3,0)</f>
        <v>44344</v>
      </c>
      <c r="C14" s="65">
        <f>VLOOKUP($A14,'Return Data'!$B$7:$R$2843,4,0)</f>
        <v>22.699400000000001</v>
      </c>
      <c r="D14" s="65">
        <f>VLOOKUP($A14,'Return Data'!$B$7:$R$2843,9,0)</f>
        <v>13.686</v>
      </c>
      <c r="E14" s="66">
        <f t="shared" si="0"/>
        <v>4</v>
      </c>
      <c r="F14" s="65">
        <f>VLOOKUP($A14,'Return Data'!$B$7:$R$2843,10,0)</f>
        <v>20.387899999999998</v>
      </c>
      <c r="G14" s="66">
        <f t="shared" si="1"/>
        <v>3</v>
      </c>
      <c r="H14" s="65">
        <f>VLOOKUP($A14,'Return Data'!$B$7:$R$2843,11,0)</f>
        <v>18.783899999999999</v>
      </c>
      <c r="I14" s="66">
        <f t="shared" si="2"/>
        <v>1</v>
      </c>
      <c r="J14" s="65">
        <f>VLOOKUP($A14,'Return Data'!$B$7:$R$2843,12,0)</f>
        <v>20.964700000000001</v>
      </c>
      <c r="K14" s="66">
        <f t="shared" si="3"/>
        <v>1</v>
      </c>
      <c r="L14" s="65">
        <f>VLOOKUP($A14,'Return Data'!$B$7:$R$2843,13,0)</f>
        <v>16.4908</v>
      </c>
      <c r="M14" s="66">
        <f t="shared" si="4"/>
        <v>2</v>
      </c>
      <c r="N14" s="65">
        <f>VLOOKUP($A14,'Return Data'!$B$7:$R$2843,17,0)</f>
        <v>4.6860999999999997</v>
      </c>
      <c r="O14" s="66">
        <f t="shared" si="6"/>
        <v>11</v>
      </c>
      <c r="P14" s="65">
        <f>VLOOKUP($A14,'Return Data'!$B$7:$R$2843,14,0)</f>
        <v>6.2832999999999997</v>
      </c>
      <c r="Q14" s="66">
        <f t="shared" si="7"/>
        <v>8</v>
      </c>
      <c r="R14" s="65">
        <f>VLOOKUP($A14,'Return Data'!$B$7:$R$2843,16,0)</f>
        <v>8.6249000000000002</v>
      </c>
      <c r="S14" s="67">
        <f t="shared" si="5"/>
        <v>6</v>
      </c>
    </row>
    <row r="15" spans="1:19" x14ac:dyDescent="0.3">
      <c r="A15" s="82" t="s">
        <v>675</v>
      </c>
      <c r="B15" s="64">
        <f>VLOOKUP($A15,'Return Data'!$B$7:$R$2843,3,0)</f>
        <v>44344</v>
      </c>
      <c r="C15" s="65">
        <f>VLOOKUP($A15,'Return Data'!$B$7:$R$2843,4,0)</f>
        <v>19.578800000000001</v>
      </c>
      <c r="D15" s="65">
        <f>VLOOKUP($A15,'Return Data'!$B$7:$R$2843,9,0)</f>
        <v>16.482900000000001</v>
      </c>
      <c r="E15" s="66">
        <f t="shared" si="0"/>
        <v>1</v>
      </c>
      <c r="F15" s="65">
        <f>VLOOKUP($A15,'Return Data'!$B$7:$R$2843,10,0)</f>
        <v>11.7646</v>
      </c>
      <c r="G15" s="66">
        <f t="shared" si="1"/>
        <v>4</v>
      </c>
      <c r="H15" s="65">
        <f>VLOOKUP($A15,'Return Data'!$B$7:$R$2843,11,0)</f>
        <v>8.4235000000000007</v>
      </c>
      <c r="I15" s="66">
        <f t="shared" si="2"/>
        <v>6</v>
      </c>
      <c r="J15" s="65">
        <f>VLOOKUP($A15,'Return Data'!$B$7:$R$2843,12,0)</f>
        <v>11.802099999999999</v>
      </c>
      <c r="K15" s="66">
        <f t="shared" si="3"/>
        <v>4</v>
      </c>
      <c r="L15" s="65">
        <f>VLOOKUP($A15,'Return Data'!$B$7:$R$2843,13,0)</f>
        <v>12.888400000000001</v>
      </c>
      <c r="M15" s="66">
        <f t="shared" si="4"/>
        <v>4</v>
      </c>
      <c r="N15" s="65">
        <f>VLOOKUP($A15,'Return Data'!$B$7:$R$2843,17,0)</f>
        <v>10.191000000000001</v>
      </c>
      <c r="O15" s="66">
        <f t="shared" si="6"/>
        <v>1</v>
      </c>
      <c r="P15" s="65">
        <f>VLOOKUP($A15,'Return Data'!$B$7:$R$2843,14,0)</f>
        <v>9.5891000000000002</v>
      </c>
      <c r="Q15" s="66">
        <f t="shared" si="7"/>
        <v>1</v>
      </c>
      <c r="R15" s="65">
        <f>VLOOKUP($A15,'Return Data'!$B$7:$R$2843,16,0)</f>
        <v>9.8079999999999998</v>
      </c>
      <c r="S15" s="67">
        <f t="shared" si="5"/>
        <v>1</v>
      </c>
    </row>
    <row r="16" spans="1:19" x14ac:dyDescent="0.3">
      <c r="A16" s="82" t="s">
        <v>677</v>
      </c>
      <c r="B16" s="64">
        <f>VLOOKUP($A16,'Return Data'!$B$7:$R$2843,3,0)</f>
        <v>44344</v>
      </c>
      <c r="C16" s="65">
        <f>VLOOKUP($A16,'Return Data'!$B$7:$R$2843,4,0)</f>
        <v>25.7652</v>
      </c>
      <c r="D16" s="65">
        <f>VLOOKUP($A16,'Return Data'!$B$7:$R$2843,9,0)</f>
        <v>15.160500000000001</v>
      </c>
      <c r="E16" s="66">
        <f t="shared" si="0"/>
        <v>3</v>
      </c>
      <c r="F16" s="65">
        <f>VLOOKUP($A16,'Return Data'!$B$7:$R$2843,10,0)</f>
        <v>10.9895</v>
      </c>
      <c r="G16" s="66">
        <f t="shared" si="1"/>
        <v>8</v>
      </c>
      <c r="H16" s="65">
        <f>VLOOKUP($A16,'Return Data'!$B$7:$R$2843,11,0)</f>
        <v>7.5091000000000001</v>
      </c>
      <c r="I16" s="66">
        <f t="shared" si="2"/>
        <v>9</v>
      </c>
      <c r="J16" s="65">
        <f>VLOOKUP($A16,'Return Data'!$B$7:$R$2843,12,0)</f>
        <v>9.9095999999999993</v>
      </c>
      <c r="K16" s="66">
        <f t="shared" si="3"/>
        <v>8</v>
      </c>
      <c r="L16" s="65">
        <f>VLOOKUP($A16,'Return Data'!$B$7:$R$2843,13,0)</f>
        <v>10.4703</v>
      </c>
      <c r="M16" s="66">
        <f t="shared" si="4"/>
        <v>9</v>
      </c>
      <c r="N16" s="65">
        <f>VLOOKUP($A16,'Return Data'!$B$7:$R$2843,17,0)</f>
        <v>10.0199</v>
      </c>
      <c r="O16" s="66">
        <f t="shared" si="6"/>
        <v>2</v>
      </c>
      <c r="P16" s="65">
        <f>VLOOKUP($A16,'Return Data'!$B$7:$R$2843,14,0)</f>
        <v>9.5795999999999992</v>
      </c>
      <c r="Q16" s="66">
        <f t="shared" si="7"/>
        <v>2</v>
      </c>
      <c r="R16" s="65">
        <f>VLOOKUP($A16,'Return Data'!$B$7:$R$2843,16,0)</f>
        <v>9.5231999999999992</v>
      </c>
      <c r="S16" s="67">
        <f t="shared" si="5"/>
        <v>2</v>
      </c>
    </row>
    <row r="17" spans="1:19" x14ac:dyDescent="0.3">
      <c r="A17" s="82" t="s">
        <v>679</v>
      </c>
      <c r="B17" s="64">
        <f>VLOOKUP($A17,'Return Data'!$B$7:$R$2843,3,0)</f>
        <v>44344</v>
      </c>
      <c r="C17" s="65">
        <f>VLOOKUP($A17,'Return Data'!$B$7:$R$2843,4,0)</f>
        <v>14.201000000000001</v>
      </c>
      <c r="D17" s="65">
        <f>VLOOKUP($A17,'Return Data'!$B$7:$R$2843,9,0)</f>
        <v>16.296500000000002</v>
      </c>
      <c r="E17" s="66">
        <f t="shared" si="0"/>
        <v>2</v>
      </c>
      <c r="F17" s="65">
        <f>VLOOKUP($A17,'Return Data'!$B$7:$R$2843,10,0)</f>
        <v>6.8455000000000004</v>
      </c>
      <c r="G17" s="66">
        <f t="shared" si="1"/>
        <v>18</v>
      </c>
      <c r="H17" s="65">
        <f>VLOOKUP($A17,'Return Data'!$B$7:$R$2843,11,0)</f>
        <v>6.5856000000000003</v>
      </c>
      <c r="I17" s="66">
        <f t="shared" si="2"/>
        <v>11</v>
      </c>
      <c r="J17" s="65">
        <f>VLOOKUP($A17,'Return Data'!$B$7:$R$2843,12,0)</f>
        <v>9.7011000000000003</v>
      </c>
      <c r="K17" s="66">
        <f t="shared" si="3"/>
        <v>10</v>
      </c>
      <c r="L17" s="65">
        <f>VLOOKUP($A17,'Return Data'!$B$7:$R$2843,13,0)</f>
        <v>11.335000000000001</v>
      </c>
      <c r="M17" s="66">
        <f t="shared" si="4"/>
        <v>6</v>
      </c>
      <c r="N17" s="65">
        <f>VLOOKUP($A17,'Return Data'!$B$7:$R$2843,17,0)</f>
        <v>-3.8534999999999999</v>
      </c>
      <c r="O17" s="66">
        <f t="shared" si="6"/>
        <v>15</v>
      </c>
      <c r="P17" s="65">
        <f>VLOOKUP($A17,'Return Data'!$B$7:$R$2843,14,0)</f>
        <v>-0.3463</v>
      </c>
      <c r="Q17" s="66">
        <f t="shared" si="7"/>
        <v>15</v>
      </c>
      <c r="R17" s="65">
        <f>VLOOKUP($A17,'Return Data'!$B$7:$R$2843,16,0)</f>
        <v>4.9627999999999997</v>
      </c>
      <c r="S17" s="67">
        <f t="shared" si="5"/>
        <v>15</v>
      </c>
    </row>
    <row r="18" spans="1:19" x14ac:dyDescent="0.3">
      <c r="A18" s="82" t="s">
        <v>680</v>
      </c>
      <c r="B18" s="64">
        <f>VLOOKUP($A18,'Return Data'!$B$7:$R$2843,3,0)</f>
        <v>44344</v>
      </c>
      <c r="C18" s="65">
        <f>VLOOKUP($A18,'Return Data'!$B$7:$R$2843,4,0)</f>
        <v>13.749700000000001</v>
      </c>
      <c r="D18" s="65">
        <f>VLOOKUP($A18,'Return Data'!$B$7:$R$2843,9,0)</f>
        <v>8.2674000000000003</v>
      </c>
      <c r="E18" s="66">
        <f t="shared" si="0"/>
        <v>13</v>
      </c>
      <c r="F18" s="65">
        <f>VLOOKUP($A18,'Return Data'!$B$7:$R$2843,10,0)</f>
        <v>8.5993999999999993</v>
      </c>
      <c r="G18" s="66">
        <f t="shared" si="1"/>
        <v>14</v>
      </c>
      <c r="H18" s="65">
        <f>VLOOKUP($A18,'Return Data'!$B$7:$R$2843,11,0)</f>
        <v>5.2138</v>
      </c>
      <c r="I18" s="66">
        <f t="shared" si="2"/>
        <v>14</v>
      </c>
      <c r="J18" s="65">
        <f>VLOOKUP($A18,'Return Data'!$B$7:$R$2843,12,0)</f>
        <v>8.0145</v>
      </c>
      <c r="K18" s="66">
        <f t="shared" si="3"/>
        <v>14</v>
      </c>
      <c r="L18" s="65">
        <f>VLOOKUP($A18,'Return Data'!$B$7:$R$2843,13,0)</f>
        <v>8.1317000000000004</v>
      </c>
      <c r="M18" s="66">
        <f t="shared" si="4"/>
        <v>14</v>
      </c>
      <c r="N18" s="65">
        <f>VLOOKUP($A18,'Return Data'!$B$7:$R$2843,17,0)</f>
        <v>8.0777000000000001</v>
      </c>
      <c r="O18" s="66">
        <f t="shared" si="6"/>
        <v>5</v>
      </c>
      <c r="P18" s="65">
        <f>VLOOKUP($A18,'Return Data'!$B$7:$R$2843,14,0)</f>
        <v>8.3138000000000005</v>
      </c>
      <c r="Q18" s="66">
        <f t="shared" si="7"/>
        <v>5</v>
      </c>
      <c r="R18" s="65">
        <f>VLOOKUP($A18,'Return Data'!$B$7:$R$2843,16,0)</f>
        <v>7.8025000000000002</v>
      </c>
      <c r="S18" s="67">
        <f t="shared" si="5"/>
        <v>9</v>
      </c>
    </row>
    <row r="19" spans="1:19" x14ac:dyDescent="0.3">
      <c r="A19" s="82" t="s">
        <v>683</v>
      </c>
      <c r="B19" s="64">
        <f>VLOOKUP($A19,'Return Data'!$B$7:$R$2843,3,0)</f>
        <v>44344</v>
      </c>
      <c r="C19" s="65">
        <f>VLOOKUP($A19,'Return Data'!$B$7:$R$2843,4,0)</f>
        <v>1546.2728</v>
      </c>
      <c r="D19" s="65">
        <f>VLOOKUP($A19,'Return Data'!$B$7:$R$2843,9,0)</f>
        <v>6.2519999999999998</v>
      </c>
      <c r="E19" s="66">
        <f t="shared" si="0"/>
        <v>18</v>
      </c>
      <c r="F19" s="65">
        <f>VLOOKUP($A19,'Return Data'!$B$7:$R$2843,10,0)</f>
        <v>8.5559999999999992</v>
      </c>
      <c r="G19" s="66">
        <f t="shared" si="1"/>
        <v>15</v>
      </c>
      <c r="H19" s="65">
        <f>VLOOKUP($A19,'Return Data'!$B$7:$R$2843,11,0)</f>
        <v>3.5484</v>
      </c>
      <c r="I19" s="66">
        <f t="shared" si="2"/>
        <v>17</v>
      </c>
      <c r="J19" s="65">
        <f>VLOOKUP($A19,'Return Data'!$B$7:$R$2843,12,0)</f>
        <v>5.2729999999999997</v>
      </c>
      <c r="K19" s="66">
        <f t="shared" si="3"/>
        <v>17</v>
      </c>
      <c r="L19" s="65">
        <f>VLOOKUP($A19,'Return Data'!$B$7:$R$2843,13,0)</f>
        <v>6.6105999999999998</v>
      </c>
      <c r="M19" s="66">
        <f t="shared" si="4"/>
        <v>16</v>
      </c>
      <c r="N19" s="65">
        <f>VLOOKUP($A19,'Return Data'!$B$7:$R$2843,17,0)</f>
        <v>5.5122</v>
      </c>
      <c r="O19" s="66">
        <f t="shared" si="6"/>
        <v>9</v>
      </c>
      <c r="P19" s="65">
        <f>VLOOKUP($A19,'Return Data'!$B$7:$R$2843,14,0)</f>
        <v>3.1743999999999999</v>
      </c>
      <c r="Q19" s="66">
        <f t="shared" si="7"/>
        <v>12</v>
      </c>
      <c r="R19" s="65">
        <f>VLOOKUP($A19,'Return Data'!$B$7:$R$2843,16,0)</f>
        <v>6.6860999999999997</v>
      </c>
      <c r="S19" s="67">
        <f t="shared" si="5"/>
        <v>13</v>
      </c>
    </row>
    <row r="20" spans="1:19" x14ac:dyDescent="0.3">
      <c r="A20" s="82" t="s">
        <v>685</v>
      </c>
      <c r="B20" s="64">
        <f>VLOOKUP($A20,'Return Data'!$B$7:$R$2843,3,0)</f>
        <v>44344</v>
      </c>
      <c r="C20" s="65">
        <f>VLOOKUP($A20,'Return Data'!$B$7:$R$2843,4,0)</f>
        <v>25.611999999999998</v>
      </c>
      <c r="D20" s="65">
        <f>VLOOKUP($A20,'Return Data'!$B$7:$R$2843,9,0)</f>
        <v>7.5232999999999999</v>
      </c>
      <c r="E20" s="66">
        <f t="shared" si="0"/>
        <v>14</v>
      </c>
      <c r="F20" s="65">
        <f>VLOOKUP($A20,'Return Data'!$B$7:$R$2843,10,0)</f>
        <v>10.0656</v>
      </c>
      <c r="G20" s="66">
        <f t="shared" si="1"/>
        <v>11</v>
      </c>
      <c r="H20" s="65">
        <f>VLOOKUP($A20,'Return Data'!$B$7:$R$2843,11,0)</f>
        <v>7.0183</v>
      </c>
      <c r="I20" s="66">
        <f t="shared" si="2"/>
        <v>10</v>
      </c>
      <c r="J20" s="65">
        <f>VLOOKUP($A20,'Return Data'!$B$7:$R$2843,12,0)</f>
        <v>8.2291000000000007</v>
      </c>
      <c r="K20" s="66">
        <f t="shared" si="3"/>
        <v>12</v>
      </c>
      <c r="L20" s="65">
        <f>VLOOKUP($A20,'Return Data'!$B$7:$R$2843,13,0)</f>
        <v>9.8275000000000006</v>
      </c>
      <c r="M20" s="66">
        <f t="shared" si="4"/>
        <v>12</v>
      </c>
      <c r="N20" s="65">
        <f>VLOOKUP($A20,'Return Data'!$B$7:$R$2843,17,0)</f>
        <v>8.2728000000000002</v>
      </c>
      <c r="O20" s="66">
        <f t="shared" si="6"/>
        <v>4</v>
      </c>
      <c r="P20" s="65">
        <f>VLOOKUP($A20,'Return Data'!$B$7:$R$2843,14,0)</f>
        <v>8.4072999999999993</v>
      </c>
      <c r="Q20" s="66">
        <f t="shared" si="7"/>
        <v>3</v>
      </c>
      <c r="R20" s="65">
        <f>VLOOKUP($A20,'Return Data'!$B$7:$R$2843,16,0)</f>
        <v>9.1481999999999992</v>
      </c>
      <c r="S20" s="67">
        <f t="shared" si="5"/>
        <v>4</v>
      </c>
    </row>
    <row r="21" spans="1:19" x14ac:dyDescent="0.3">
      <c r="A21" s="82" t="s">
        <v>687</v>
      </c>
      <c r="B21" s="64">
        <f>VLOOKUP($A21,'Return Data'!$B$7:$R$2843,3,0)</f>
        <v>44344</v>
      </c>
      <c r="C21" s="65">
        <f>VLOOKUP($A21,'Return Data'!$B$7:$R$2843,4,0)</f>
        <v>23.635999999999999</v>
      </c>
      <c r="D21" s="65">
        <f>VLOOKUP($A21,'Return Data'!$B$7:$R$2843,9,0)</f>
        <v>6.5258000000000003</v>
      </c>
      <c r="E21" s="66">
        <f t="shared" si="0"/>
        <v>17</v>
      </c>
      <c r="F21" s="65">
        <f>VLOOKUP($A21,'Return Data'!$B$7:$R$2843,10,0)</f>
        <v>8.0211000000000006</v>
      </c>
      <c r="G21" s="66">
        <f t="shared" si="1"/>
        <v>16</v>
      </c>
      <c r="H21" s="65">
        <f>VLOOKUP($A21,'Return Data'!$B$7:$R$2843,11,0)</f>
        <v>4.5468999999999999</v>
      </c>
      <c r="I21" s="66">
        <f t="shared" si="2"/>
        <v>16</v>
      </c>
      <c r="J21" s="65">
        <f>VLOOKUP($A21,'Return Data'!$B$7:$R$2843,12,0)</f>
        <v>8.0239999999999991</v>
      </c>
      <c r="K21" s="66">
        <f t="shared" si="3"/>
        <v>13</v>
      </c>
      <c r="L21" s="65">
        <f>VLOOKUP($A21,'Return Data'!$B$7:$R$2843,13,0)</f>
        <v>10.644600000000001</v>
      </c>
      <c r="M21" s="66">
        <f t="shared" si="4"/>
        <v>7</v>
      </c>
      <c r="N21" s="65">
        <f>VLOOKUP($A21,'Return Data'!$B$7:$R$2843,17,0)</f>
        <v>3.9838</v>
      </c>
      <c r="O21" s="66">
        <f t="shared" si="6"/>
        <v>12</v>
      </c>
      <c r="P21" s="65">
        <f>VLOOKUP($A21,'Return Data'!$B$7:$R$2843,14,0)</f>
        <v>5.0354999999999999</v>
      </c>
      <c r="Q21" s="66">
        <f t="shared" si="7"/>
        <v>10</v>
      </c>
      <c r="R21" s="65">
        <f>VLOOKUP($A21,'Return Data'!$B$7:$R$2843,16,0)</f>
        <v>7.5018000000000002</v>
      </c>
      <c r="S21" s="67">
        <f t="shared" si="5"/>
        <v>10</v>
      </c>
    </row>
    <row r="22" spans="1:19" x14ac:dyDescent="0.3">
      <c r="A22" s="82" t="s">
        <v>689</v>
      </c>
      <c r="B22" s="64">
        <f>VLOOKUP($A22,'Return Data'!$B$7:$R$2843,3,0)</f>
        <v>44344</v>
      </c>
      <c r="C22" s="65">
        <f>VLOOKUP($A22,'Return Data'!$B$7:$R$2843,4,0)</f>
        <v>26.669499999999999</v>
      </c>
      <c r="D22" s="65">
        <f>VLOOKUP($A22,'Return Data'!$B$7:$R$2843,9,0)</f>
        <v>8.4940999999999995</v>
      </c>
      <c r="E22" s="66">
        <f t="shared" si="0"/>
        <v>12</v>
      </c>
      <c r="F22" s="65">
        <f>VLOOKUP($A22,'Return Data'!$B$7:$R$2843,10,0)</f>
        <v>8.8964999999999996</v>
      </c>
      <c r="G22" s="66">
        <f t="shared" si="1"/>
        <v>12</v>
      </c>
      <c r="H22" s="65">
        <f>VLOOKUP($A22,'Return Data'!$B$7:$R$2843,11,0)</f>
        <v>8.4232999999999993</v>
      </c>
      <c r="I22" s="66">
        <f t="shared" si="2"/>
        <v>7</v>
      </c>
      <c r="J22" s="65">
        <f>VLOOKUP($A22,'Return Data'!$B$7:$R$2843,12,0)</f>
        <v>10.440799999999999</v>
      </c>
      <c r="K22" s="66">
        <f t="shared" si="3"/>
        <v>7</v>
      </c>
      <c r="L22" s="65">
        <f>VLOOKUP($A22,'Return Data'!$B$7:$R$2843,13,0)</f>
        <v>10.5467</v>
      </c>
      <c r="M22" s="66">
        <f t="shared" si="4"/>
        <v>8</v>
      </c>
      <c r="N22" s="65">
        <f>VLOOKUP($A22,'Return Data'!$B$7:$R$2843,17,0)</f>
        <v>-0.21110000000000001</v>
      </c>
      <c r="O22" s="66">
        <f t="shared" si="6"/>
        <v>14</v>
      </c>
      <c r="P22" s="65">
        <f>VLOOKUP($A22,'Return Data'!$B$7:$R$2843,14,0)</f>
        <v>1.74</v>
      </c>
      <c r="Q22" s="66">
        <f t="shared" si="7"/>
        <v>14</v>
      </c>
      <c r="R22" s="65">
        <f>VLOOKUP($A22,'Return Data'!$B$7:$R$2843,16,0)</f>
        <v>6.6653000000000002</v>
      </c>
      <c r="S22" s="67">
        <f t="shared" si="5"/>
        <v>14</v>
      </c>
    </row>
    <row r="23" spans="1:19" x14ac:dyDescent="0.3">
      <c r="A23" s="82" t="s">
        <v>691</v>
      </c>
      <c r="B23" s="64">
        <f>VLOOKUP($A23,'Return Data'!$B$7:$R$2843,3,0)</f>
        <v>44344</v>
      </c>
      <c r="C23" s="65">
        <f>VLOOKUP($A23,'Return Data'!$B$7:$R$2843,4,0)</f>
        <v>0.126</v>
      </c>
      <c r="D23" s="65">
        <f>VLOOKUP($A23,'Return Data'!$B$7:$R$2843,9,0)</f>
        <v>10.715199999999999</v>
      </c>
      <c r="E23" s="66">
        <f t="shared" si="0"/>
        <v>7</v>
      </c>
      <c r="F23" s="65">
        <f>VLOOKUP($A23,'Return Data'!$B$7:$R$2843,10,0)</f>
        <v>11.1235</v>
      </c>
      <c r="G23" s="66">
        <f t="shared" si="1"/>
        <v>6</v>
      </c>
      <c r="H23" s="65">
        <f>VLOOKUP($A23,'Return Data'!$B$7:$R$2843,11,0)</f>
        <v>-41.523499999999999</v>
      </c>
      <c r="I23" s="66">
        <f t="shared" si="2"/>
        <v>20</v>
      </c>
      <c r="J23" s="65">
        <f>VLOOKUP($A23,'Return Data'!$B$7:$R$2843,12,0)</f>
        <v>-29.967199999999998</v>
      </c>
      <c r="K23" s="66">
        <f t="shared" si="3"/>
        <v>20</v>
      </c>
      <c r="L23" s="65">
        <f>VLOOKUP($A23,'Return Data'!$B$7:$R$2843,13,0)</f>
        <v>-20.604900000000001</v>
      </c>
      <c r="M23" s="66">
        <f t="shared" si="4"/>
        <v>19</v>
      </c>
      <c r="N23" s="65"/>
      <c r="O23" s="66"/>
      <c r="P23" s="65"/>
      <c r="Q23" s="66"/>
      <c r="R23" s="65">
        <f>VLOOKUP($A23,'Return Data'!$B$7:$R$2843,16,0)</f>
        <v>-14.847799999999999</v>
      </c>
      <c r="S23" s="67">
        <f t="shared" si="5"/>
        <v>18</v>
      </c>
    </row>
    <row r="24" spans="1:19" x14ac:dyDescent="0.3">
      <c r="A24" s="82" t="s">
        <v>694</v>
      </c>
      <c r="B24" s="64">
        <f>VLOOKUP($A24,'Return Data'!$B$7:$R$2843,3,0)</f>
        <v>44344</v>
      </c>
      <c r="C24" s="65">
        <f>VLOOKUP($A24,'Return Data'!$B$7:$R$2843,4,0)</f>
        <v>15.974299999999999</v>
      </c>
      <c r="D24" s="65">
        <f>VLOOKUP($A24,'Return Data'!$B$7:$R$2843,9,0)</f>
        <v>9.9515999999999991</v>
      </c>
      <c r="E24" s="66">
        <f t="shared" si="0"/>
        <v>9</v>
      </c>
      <c r="F24" s="65">
        <f>VLOOKUP($A24,'Return Data'!$B$7:$R$2843,10,0)</f>
        <v>10.5474</v>
      </c>
      <c r="G24" s="66">
        <f t="shared" si="1"/>
        <v>9</v>
      </c>
      <c r="H24" s="65">
        <f>VLOOKUP($A24,'Return Data'!$B$7:$R$2843,11,0)</f>
        <v>11.6808</v>
      </c>
      <c r="I24" s="66">
        <f t="shared" si="2"/>
        <v>4</v>
      </c>
      <c r="J24" s="65">
        <f>VLOOKUP($A24,'Return Data'!$B$7:$R$2843,12,0)</f>
        <v>13.007199999999999</v>
      </c>
      <c r="K24" s="66">
        <f t="shared" si="3"/>
        <v>3</v>
      </c>
      <c r="L24" s="65">
        <f>VLOOKUP($A24,'Return Data'!$B$7:$R$2843,13,0)</f>
        <v>10.230700000000001</v>
      </c>
      <c r="M24" s="66">
        <f t="shared" si="4"/>
        <v>10</v>
      </c>
      <c r="N24" s="65">
        <f>VLOOKUP($A24,'Return Data'!$B$7:$R$2843,17,0)</f>
        <v>2.8534000000000002</v>
      </c>
      <c r="O24" s="66">
        <f>RANK(N24,N$8:N$27,0)</f>
        <v>13</v>
      </c>
      <c r="P24" s="65">
        <f>VLOOKUP($A24,'Return Data'!$B$7:$R$2843,14,0)</f>
        <v>3.8896999999999999</v>
      </c>
      <c r="Q24" s="66">
        <f>RANK(P24,P$8:P$27,0)</f>
        <v>11</v>
      </c>
      <c r="R24" s="65">
        <f>VLOOKUP($A24,'Return Data'!$B$7:$R$2843,16,0)</f>
        <v>7.2797000000000001</v>
      </c>
      <c r="S24" s="67">
        <f t="shared" si="5"/>
        <v>11</v>
      </c>
    </row>
    <row r="25" spans="1:19" x14ac:dyDescent="0.3">
      <c r="A25" s="82" t="s">
        <v>700</v>
      </c>
      <c r="B25" s="64">
        <f>VLOOKUP($A25,'Return Data'!$B$7:$R$2843,3,0)</f>
        <v>44344</v>
      </c>
      <c r="C25" s="65">
        <f>VLOOKUP($A25,'Return Data'!$B$7:$R$2843,4,0)</f>
        <v>36.542700000000004</v>
      </c>
      <c r="D25" s="65">
        <f>VLOOKUP($A25,'Return Data'!$B$7:$R$2843,9,0)</f>
        <v>9.3470999999999993</v>
      </c>
      <c r="E25" s="66">
        <f t="shared" si="0"/>
        <v>11</v>
      </c>
      <c r="F25" s="65">
        <f>VLOOKUP($A25,'Return Data'!$B$7:$R$2843,10,0)</f>
        <v>8.8203999999999994</v>
      </c>
      <c r="G25" s="66">
        <f t="shared" si="1"/>
        <v>13</v>
      </c>
      <c r="H25" s="65">
        <f>VLOOKUP($A25,'Return Data'!$B$7:$R$2843,11,0)</f>
        <v>5.5218999999999996</v>
      </c>
      <c r="I25" s="66">
        <f t="shared" si="2"/>
        <v>12</v>
      </c>
      <c r="J25" s="65">
        <f>VLOOKUP($A25,'Return Data'!$B$7:$R$2843,12,0)</f>
        <v>8.7361000000000004</v>
      </c>
      <c r="K25" s="66">
        <f t="shared" si="3"/>
        <v>11</v>
      </c>
      <c r="L25" s="65">
        <f>VLOOKUP($A25,'Return Data'!$B$7:$R$2843,13,0)</f>
        <v>9.6707000000000001</v>
      </c>
      <c r="M25" s="66">
        <f t="shared" si="4"/>
        <v>13</v>
      </c>
      <c r="N25" s="65">
        <f>VLOOKUP($A25,'Return Data'!$B$7:$R$2843,17,0)</f>
        <v>8.5789000000000009</v>
      </c>
      <c r="O25" s="66">
        <f>RANK(N25,N$8:N$27,0)</f>
        <v>3</v>
      </c>
      <c r="P25" s="65">
        <f>VLOOKUP($A25,'Return Data'!$B$7:$R$2843,14,0)</f>
        <v>8.3187999999999995</v>
      </c>
      <c r="Q25" s="66">
        <f>RANK(P25,P$8:P$27,0)</f>
        <v>4</v>
      </c>
      <c r="R25" s="65">
        <f>VLOOKUP($A25,'Return Data'!$B$7:$R$2843,16,0)</f>
        <v>9.2218</v>
      </c>
      <c r="S25" s="67">
        <f t="shared" si="5"/>
        <v>3</v>
      </c>
    </row>
    <row r="26" spans="1:19" x14ac:dyDescent="0.3">
      <c r="A26" s="82" t="s">
        <v>708</v>
      </c>
      <c r="B26" s="64">
        <f>VLOOKUP($A26,'Return Data'!$B$7:$R$2843,3,0)</f>
        <v>44344</v>
      </c>
      <c r="C26" s="65">
        <f>VLOOKUP($A26,'Return Data'!$B$7:$R$2843,4,0)</f>
        <v>0.63439999999999996</v>
      </c>
      <c r="D26" s="65">
        <f>VLOOKUP($A26,'Return Data'!$B$7:$R$2843,9,0)</f>
        <v>11.0307</v>
      </c>
      <c r="E26" s="66">
        <f t="shared" si="0"/>
        <v>6</v>
      </c>
      <c r="F26" s="65">
        <f>VLOOKUP($A26,'Return Data'!$B$7:$R$2843,10,0)</f>
        <v>11.3782</v>
      </c>
      <c r="G26" s="66">
        <f t="shared" si="1"/>
        <v>5</v>
      </c>
      <c r="H26" s="65">
        <f>VLOOKUP($A26,'Return Data'!$B$7:$R$2843,11,0)</f>
        <v>-40.372500000000002</v>
      </c>
      <c r="I26" s="66">
        <f t="shared" si="2"/>
        <v>19</v>
      </c>
      <c r="J26" s="65">
        <f>VLOOKUP($A26,'Return Data'!$B$7:$R$2843,12,0)</f>
        <v>-24.621600000000001</v>
      </c>
      <c r="K26" s="66">
        <f t="shared" si="3"/>
        <v>19</v>
      </c>
      <c r="L26" s="65">
        <f>VLOOKUP($A26,'Return Data'!$B$7:$R$2843,13,0)</f>
        <v>-59.131599999999999</v>
      </c>
      <c r="M26" s="66">
        <f t="shared" si="4"/>
        <v>20</v>
      </c>
      <c r="N26" s="65"/>
      <c r="O26" s="66"/>
      <c r="P26" s="65"/>
      <c r="Q26" s="66"/>
      <c r="R26" s="65">
        <f>VLOOKUP($A26,'Return Data'!$B$7:$R$2843,16,0)</f>
        <v>-49.495800000000003</v>
      </c>
      <c r="S26" s="67">
        <f t="shared" si="5"/>
        <v>20</v>
      </c>
    </row>
    <row r="27" spans="1:19" x14ac:dyDescent="0.3">
      <c r="A27" s="82" t="s">
        <v>710</v>
      </c>
      <c r="B27" s="64">
        <f>VLOOKUP($A27,'Return Data'!$B$7:$R$2843,3,0)</f>
        <v>44344</v>
      </c>
      <c r="C27" s="65">
        <f>VLOOKUP($A27,'Return Data'!$B$7:$R$2843,4,0)</f>
        <v>12.6173</v>
      </c>
      <c r="D27" s="65">
        <f>VLOOKUP($A27,'Return Data'!$B$7:$R$2843,9,0)</f>
        <v>6.6707000000000001</v>
      </c>
      <c r="E27" s="66">
        <f t="shared" si="0"/>
        <v>16</v>
      </c>
      <c r="F27" s="65">
        <f>VLOOKUP($A27,'Return Data'!$B$7:$R$2843,10,0)</f>
        <v>7.3287000000000004</v>
      </c>
      <c r="G27" s="66">
        <f t="shared" si="1"/>
        <v>17</v>
      </c>
      <c r="H27" s="65">
        <f>VLOOKUP($A27,'Return Data'!$B$7:$R$2843,11,0)</f>
        <v>5.4028999999999998</v>
      </c>
      <c r="I27" s="66">
        <f t="shared" si="2"/>
        <v>13</v>
      </c>
      <c r="J27" s="65">
        <f>VLOOKUP($A27,'Return Data'!$B$7:$R$2843,12,0)</f>
        <v>7.6776999999999997</v>
      </c>
      <c r="K27" s="66">
        <f t="shared" si="3"/>
        <v>15</v>
      </c>
      <c r="L27" s="65">
        <f>VLOOKUP($A27,'Return Data'!$B$7:$R$2843,13,0)</f>
        <v>-2.4070999999999998</v>
      </c>
      <c r="M27" s="66">
        <f t="shared" si="4"/>
        <v>18</v>
      </c>
      <c r="N27" s="65">
        <f>VLOOKUP($A27,'Return Data'!$B$7:$R$2843,17,0)</f>
        <v>-16.571300000000001</v>
      </c>
      <c r="O27" s="66">
        <f>RANK(N27,N$8:N$27,0)</f>
        <v>16</v>
      </c>
      <c r="P27" s="65">
        <f>VLOOKUP($A27,'Return Data'!$B$7:$R$2843,14,0)</f>
        <v>-9.2921999999999993</v>
      </c>
      <c r="Q27" s="66">
        <f>RANK(P27,P$8:P$27,0)</f>
        <v>16</v>
      </c>
      <c r="R27" s="65">
        <f>VLOOKUP($A27,'Return Data'!$B$7:$R$2843,16,0)</f>
        <v>2.6545000000000001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9.5999950000000034</v>
      </c>
      <c r="E29" s="88"/>
      <c r="F29" s="89">
        <f>AVERAGE(F8:F27)</f>
        <v>10.798829999999999</v>
      </c>
      <c r="G29" s="88"/>
      <c r="H29" s="89">
        <f>AVERAGE(H8:H27)</f>
        <v>3.1297300000000008</v>
      </c>
      <c r="I29" s="88"/>
      <c r="J29" s="89">
        <f>AVERAGE(J8:J27)</f>
        <v>6.1987350000000001</v>
      </c>
      <c r="K29" s="88"/>
      <c r="L29" s="89">
        <f>AVERAGE(L8:L27)</f>
        <v>4.8529249999999999</v>
      </c>
      <c r="M29" s="88"/>
      <c r="N29" s="89">
        <f>AVERAGE(N8:N27)</f>
        <v>1.4730823529411761</v>
      </c>
      <c r="O29" s="88"/>
      <c r="P29" s="89">
        <f>AVERAGE(P8:P27)</f>
        <v>2.7670529411764702</v>
      </c>
      <c r="Q29" s="88"/>
      <c r="R29" s="89">
        <f>AVERAGE(R8:R27)</f>
        <v>1.4477150000000001</v>
      </c>
      <c r="S29" s="90"/>
    </row>
    <row r="30" spans="1:19" x14ac:dyDescent="0.3">
      <c r="A30" s="87" t="s">
        <v>28</v>
      </c>
      <c r="B30" s="88"/>
      <c r="C30" s="88"/>
      <c r="D30" s="89">
        <f>MIN(D8:D27)</f>
        <v>0</v>
      </c>
      <c r="E30" s="88"/>
      <c r="F30" s="89">
        <f>MIN(F8:F27)</f>
        <v>0</v>
      </c>
      <c r="G30" s="88"/>
      <c r="H30" s="89">
        <f>MIN(H8:H27)</f>
        <v>-41.523499999999999</v>
      </c>
      <c r="I30" s="88"/>
      <c r="J30" s="89">
        <f>MIN(J8:J27)</f>
        <v>-29.967199999999998</v>
      </c>
      <c r="K30" s="88"/>
      <c r="L30" s="89">
        <f>MIN(L8:L27)</f>
        <v>-59.131599999999999</v>
      </c>
      <c r="M30" s="88"/>
      <c r="N30" s="89">
        <f>MIN(N8:N27)</f>
        <v>-41.651499999999999</v>
      </c>
      <c r="O30" s="88"/>
      <c r="P30" s="89">
        <f>MIN(P8:P27)</f>
        <v>-31.914200000000001</v>
      </c>
      <c r="Q30" s="88"/>
      <c r="R30" s="89">
        <f>MIN(R8:R27)</f>
        <v>-49.495800000000003</v>
      </c>
      <c r="S30" s="90"/>
    </row>
    <row r="31" spans="1:19" ht="15" thickBot="1" x14ac:dyDescent="0.35">
      <c r="A31" s="91" t="s">
        <v>29</v>
      </c>
      <c r="B31" s="92"/>
      <c r="C31" s="92"/>
      <c r="D31" s="93">
        <f>MAX(D8:D27)</f>
        <v>16.482900000000001</v>
      </c>
      <c r="E31" s="92"/>
      <c r="F31" s="93">
        <f>MAX(F8:F27)</f>
        <v>23.327200000000001</v>
      </c>
      <c r="G31" s="92"/>
      <c r="H31" s="93">
        <f>MAX(H8:H27)</f>
        <v>18.783899999999999</v>
      </c>
      <c r="I31" s="92"/>
      <c r="J31" s="93">
        <f>MAX(J8:J27)</f>
        <v>20.964700000000001</v>
      </c>
      <c r="K31" s="92"/>
      <c r="L31" s="93">
        <f>MAX(L8:L27)</f>
        <v>17.706099999999999</v>
      </c>
      <c r="M31" s="92"/>
      <c r="N31" s="93">
        <f>MAX(N8:N27)</f>
        <v>10.191000000000001</v>
      </c>
      <c r="O31" s="92"/>
      <c r="P31" s="93">
        <f>MAX(P8:P27)</f>
        <v>9.5891000000000002</v>
      </c>
      <c r="Q31" s="92"/>
      <c r="R31" s="93">
        <f>MAX(R8:R27)</f>
        <v>9.8079999999999998</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44344</v>
      </c>
      <c r="C8" s="65">
        <f>VLOOKUP($A8,'Return Data'!$B$7:$R$2843,4,0)</f>
        <v>15.574</v>
      </c>
      <c r="D8" s="65">
        <f>VLOOKUP($A8,'Return Data'!$B$7:$R$2843,9,0)</f>
        <v>8.6227999999999998</v>
      </c>
      <c r="E8" s="66">
        <f t="shared" ref="E8:E27" si="0">RANK(D8,D$8:D$27,0)</f>
        <v>11</v>
      </c>
      <c r="F8" s="65">
        <f>VLOOKUP($A8,'Return Data'!$B$7:$R$2843,10,0)</f>
        <v>9.9503000000000004</v>
      </c>
      <c r="G8" s="66">
        <f t="shared" ref="G8:G27" si="1">RANK(F8,F$8:F$27,0)</f>
        <v>8</v>
      </c>
      <c r="H8" s="65">
        <f>VLOOKUP($A8,'Return Data'!$B$7:$R$2843,11,0)</f>
        <v>8.1585999999999999</v>
      </c>
      <c r="I8" s="66">
        <f t="shared" ref="I8:I27" si="2">RANK(H8,H$8:H$27,0)</f>
        <v>5</v>
      </c>
      <c r="J8" s="65">
        <f>VLOOKUP($A8,'Return Data'!$B$7:$R$2843,12,0)</f>
        <v>10.498699999999999</v>
      </c>
      <c r="K8" s="66">
        <f t="shared" ref="K8:K27" si="3">RANK(J8,J$8:J$27,0)</f>
        <v>6</v>
      </c>
      <c r="L8" s="65">
        <f>VLOOKUP($A8,'Return Data'!$B$7:$R$2843,13,0)</f>
        <v>11.776199999999999</v>
      </c>
      <c r="M8" s="66">
        <f t="shared" ref="M8:M27" si="4">RANK(L8,L$8:L$27,0)</f>
        <v>5</v>
      </c>
      <c r="N8" s="65">
        <f>VLOOKUP($A8,'Return Data'!$B$7:$R$2843,17,0)</f>
        <v>6.5263</v>
      </c>
      <c r="O8" s="66">
        <f>RANK(N8,N$8:N$27,0)</f>
        <v>6</v>
      </c>
      <c r="P8" s="65">
        <f>VLOOKUP($A8,'Return Data'!$B$7:$R$2843,14,0)</f>
        <v>6.3455000000000004</v>
      </c>
      <c r="Q8" s="66">
        <f>RANK(P8,P$8:P$27,0)</f>
        <v>7</v>
      </c>
      <c r="R8" s="65">
        <f>VLOOKUP($A8,'Return Data'!$B$7:$R$2843,16,0)</f>
        <v>7.4976000000000003</v>
      </c>
      <c r="S8" s="67">
        <f t="shared" ref="S8:S27" si="5">RANK(R8,R$8:R$27,0)</f>
        <v>7</v>
      </c>
    </row>
    <row r="9" spans="1:19" x14ac:dyDescent="0.3">
      <c r="A9" s="82" t="s">
        <v>655</v>
      </c>
      <c r="B9" s="64">
        <f>VLOOKUP($A9,'Return Data'!$B$7:$R$2843,3,0)</f>
        <v>44344</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-16.5992</v>
      </c>
      <c r="S9" s="67">
        <f t="shared" si="5"/>
        <v>19</v>
      </c>
    </row>
    <row r="10" spans="1:19" x14ac:dyDescent="0.3">
      <c r="A10" s="82" t="s">
        <v>657</v>
      </c>
      <c r="B10" s="64">
        <f>VLOOKUP($A10,'Return Data'!$B$7:$R$2843,3,0)</f>
        <v>44344</v>
      </c>
      <c r="C10" s="65">
        <f>VLOOKUP($A10,'Return Data'!$B$7:$R$2843,4,0)</f>
        <v>16.5337</v>
      </c>
      <c r="D10" s="65">
        <f>VLOOKUP($A10,'Return Data'!$B$7:$R$2843,9,0)</f>
        <v>8.9322999999999997</v>
      </c>
      <c r="E10" s="66">
        <f t="shared" si="0"/>
        <v>8</v>
      </c>
      <c r="F10" s="65">
        <f>VLOOKUP($A10,'Return Data'!$B$7:$R$2843,10,0)</f>
        <v>9.3567</v>
      </c>
      <c r="G10" s="66">
        <f t="shared" si="1"/>
        <v>10</v>
      </c>
      <c r="H10" s="65">
        <f>VLOOKUP($A10,'Return Data'!$B$7:$R$2843,11,0)</f>
        <v>6.9943999999999997</v>
      </c>
      <c r="I10" s="66">
        <f t="shared" si="2"/>
        <v>8</v>
      </c>
      <c r="J10" s="65">
        <f>VLOOKUP($A10,'Return Data'!$B$7:$R$2843,12,0)</f>
        <v>8.5612999999999992</v>
      </c>
      <c r="K10" s="66">
        <f t="shared" si="3"/>
        <v>10</v>
      </c>
      <c r="L10" s="65">
        <f>VLOOKUP($A10,'Return Data'!$B$7:$R$2843,13,0)</f>
        <v>8.8530999999999995</v>
      </c>
      <c r="M10" s="66">
        <f t="shared" si="4"/>
        <v>12</v>
      </c>
      <c r="N10" s="65">
        <f>VLOOKUP($A10,'Return Data'!$B$7:$R$2843,17,0)</f>
        <v>6.1285999999999996</v>
      </c>
      <c r="O10" s="66">
        <f t="shared" ref="O10:O22" si="6">RANK(N10,N$8:N$27,0)</f>
        <v>7</v>
      </c>
      <c r="P10" s="65">
        <f>VLOOKUP($A10,'Return Data'!$B$7:$R$2843,14,0)</f>
        <v>6.6527000000000003</v>
      </c>
      <c r="Q10" s="66">
        <f t="shared" ref="Q10:Q22" si="7">RANK(P10,P$8:P$27,0)</f>
        <v>6</v>
      </c>
      <c r="R10" s="65">
        <f>VLOOKUP($A10,'Return Data'!$B$7:$R$2843,16,0)</f>
        <v>7.5888999999999998</v>
      </c>
      <c r="S10" s="67">
        <f t="shared" si="5"/>
        <v>6</v>
      </c>
    </row>
    <row r="11" spans="1:19" x14ac:dyDescent="0.3">
      <c r="A11" s="82" t="s">
        <v>658</v>
      </c>
      <c r="B11" s="64">
        <f>VLOOKUP($A11,'Return Data'!$B$7:$R$2843,3,0)</f>
        <v>44344</v>
      </c>
      <c r="C11" s="65">
        <f>VLOOKUP($A11,'Return Data'!$B$7:$R$2843,4,0)</f>
        <v>15.7003</v>
      </c>
      <c r="D11" s="65">
        <f>VLOOKUP($A11,'Return Data'!$B$7:$R$2843,9,0)</f>
        <v>5.4332000000000003</v>
      </c>
      <c r="E11" s="66">
        <f t="shared" si="0"/>
        <v>18</v>
      </c>
      <c r="F11" s="65">
        <f>VLOOKUP($A11,'Return Data'!$B$7:$R$2843,10,0)</f>
        <v>22.581499999999998</v>
      </c>
      <c r="G11" s="66">
        <f t="shared" si="1"/>
        <v>1</v>
      </c>
      <c r="H11" s="65">
        <f>VLOOKUP($A11,'Return Data'!$B$7:$R$2843,11,0)</f>
        <v>15.8447</v>
      </c>
      <c r="I11" s="66">
        <f t="shared" si="2"/>
        <v>2</v>
      </c>
      <c r="J11" s="65">
        <f>VLOOKUP($A11,'Return Data'!$B$7:$R$2843,12,0)</f>
        <v>16.197099999999999</v>
      </c>
      <c r="K11" s="66">
        <f t="shared" si="3"/>
        <v>2</v>
      </c>
      <c r="L11" s="65">
        <f>VLOOKUP($A11,'Return Data'!$B$7:$R$2843,13,0)</f>
        <v>16.864699999999999</v>
      </c>
      <c r="M11" s="66">
        <f t="shared" si="4"/>
        <v>1</v>
      </c>
      <c r="N11" s="65">
        <f>VLOOKUP($A11,'Return Data'!$B$7:$R$2843,17,0)</f>
        <v>4.7495000000000003</v>
      </c>
      <c r="O11" s="66">
        <f t="shared" si="6"/>
        <v>8</v>
      </c>
      <c r="P11" s="65">
        <f>VLOOKUP($A11,'Return Data'!$B$7:$R$2843,14,0)</f>
        <v>5.1886999999999999</v>
      </c>
      <c r="Q11" s="66">
        <f t="shared" si="7"/>
        <v>9</v>
      </c>
      <c r="R11" s="65">
        <f>VLOOKUP($A11,'Return Data'!$B$7:$R$2843,16,0)</f>
        <v>7.3647</v>
      </c>
      <c r="S11" s="67">
        <f t="shared" si="5"/>
        <v>8</v>
      </c>
    </row>
    <row r="12" spans="1:19" x14ac:dyDescent="0.3">
      <c r="A12" s="82" t="s">
        <v>663</v>
      </c>
      <c r="B12" s="64">
        <f>VLOOKUP($A12,'Return Data'!$B$7:$R$2843,3,0)</f>
        <v>44344</v>
      </c>
      <c r="C12" s="65">
        <f>VLOOKUP($A12,'Return Data'!$B$7:$R$2843,4,0)</f>
        <v>4.2060000000000004</v>
      </c>
      <c r="D12" s="65">
        <f>VLOOKUP($A12,'Return Data'!$B$7:$R$2843,9,0)</f>
        <v>12.5966</v>
      </c>
      <c r="E12" s="66">
        <f t="shared" si="0"/>
        <v>5</v>
      </c>
      <c r="F12" s="65">
        <f>VLOOKUP($A12,'Return Data'!$B$7:$R$2843,10,0)</f>
        <v>21.861999999999998</v>
      </c>
      <c r="G12" s="66">
        <f t="shared" si="1"/>
        <v>2</v>
      </c>
      <c r="H12" s="65">
        <f>VLOOKUP($A12,'Return Data'!$B$7:$R$2843,11,0)</f>
        <v>12.706099999999999</v>
      </c>
      <c r="I12" s="66">
        <f t="shared" si="2"/>
        <v>3</v>
      </c>
      <c r="J12" s="65">
        <f>VLOOKUP($A12,'Return Data'!$B$7:$R$2843,12,0)</f>
        <v>11.1365</v>
      </c>
      <c r="K12" s="66">
        <f t="shared" si="3"/>
        <v>5</v>
      </c>
      <c r="L12" s="65">
        <f>VLOOKUP($A12,'Return Data'!$B$7:$R$2843,13,0)</f>
        <v>13.986800000000001</v>
      </c>
      <c r="M12" s="66">
        <f t="shared" si="4"/>
        <v>3</v>
      </c>
      <c r="N12" s="65">
        <f>VLOOKUP($A12,'Return Data'!$B$7:$R$2843,17,0)</f>
        <v>-41.809100000000001</v>
      </c>
      <c r="O12" s="66">
        <f t="shared" si="6"/>
        <v>17</v>
      </c>
      <c r="P12" s="65">
        <f>VLOOKUP($A12,'Return Data'!$B$7:$R$2843,14,0)</f>
        <v>-32.090499999999999</v>
      </c>
      <c r="Q12" s="66">
        <f t="shared" si="7"/>
        <v>17</v>
      </c>
      <c r="R12" s="65">
        <f>VLOOKUP($A12,'Return Data'!$B$7:$R$2843,16,0)</f>
        <v>-12.936</v>
      </c>
      <c r="S12" s="67">
        <f t="shared" si="5"/>
        <v>17</v>
      </c>
    </row>
    <row r="13" spans="1:19" x14ac:dyDescent="0.3">
      <c r="A13" s="82" t="s">
        <v>665</v>
      </c>
      <c r="B13" s="64">
        <f>VLOOKUP($A13,'Return Data'!$B$7:$R$2843,3,0)</f>
        <v>44344</v>
      </c>
      <c r="C13" s="65">
        <f>VLOOKUP($A13,'Return Data'!$B$7:$R$2843,4,0)</f>
        <v>30.509699999999999</v>
      </c>
      <c r="D13" s="65">
        <f>VLOOKUP($A13,'Return Data'!$B$7:$R$2843,9,0)</f>
        <v>5.8985000000000003</v>
      </c>
      <c r="E13" s="66">
        <f t="shared" si="0"/>
        <v>15</v>
      </c>
      <c r="F13" s="65">
        <f>VLOOKUP($A13,'Return Data'!$B$7:$R$2843,10,0)</f>
        <v>4.9428000000000001</v>
      </c>
      <c r="G13" s="66">
        <f t="shared" si="1"/>
        <v>19</v>
      </c>
      <c r="H13" s="65">
        <f>VLOOKUP($A13,'Return Data'!$B$7:$R$2843,11,0)</f>
        <v>4.2148000000000003</v>
      </c>
      <c r="I13" s="66">
        <f t="shared" si="2"/>
        <v>14</v>
      </c>
      <c r="J13" s="65">
        <f>VLOOKUP($A13,'Return Data'!$B$7:$R$2843,12,0)</f>
        <v>6.3853999999999997</v>
      </c>
      <c r="K13" s="66">
        <f t="shared" si="3"/>
        <v>16</v>
      </c>
      <c r="L13" s="65">
        <f>VLOOKUP($A13,'Return Data'!$B$7:$R$2843,13,0)</f>
        <v>6.7202000000000002</v>
      </c>
      <c r="M13" s="66">
        <f t="shared" si="4"/>
        <v>15</v>
      </c>
      <c r="N13" s="65">
        <f>VLOOKUP($A13,'Return Data'!$B$7:$R$2843,17,0)</f>
        <v>4.0130999999999997</v>
      </c>
      <c r="O13" s="66">
        <f t="shared" si="6"/>
        <v>11</v>
      </c>
      <c r="P13" s="65">
        <f>VLOOKUP($A13,'Return Data'!$B$7:$R$2843,14,0)</f>
        <v>2.2372999999999998</v>
      </c>
      <c r="Q13" s="66">
        <f t="shared" si="7"/>
        <v>12</v>
      </c>
      <c r="R13" s="65">
        <f>VLOOKUP($A13,'Return Data'!$B$7:$R$2843,16,0)</f>
        <v>6.3730000000000002</v>
      </c>
      <c r="S13" s="67">
        <f t="shared" si="5"/>
        <v>11</v>
      </c>
    </row>
    <row r="14" spans="1:19" x14ac:dyDescent="0.3">
      <c r="A14" s="82" t="s">
        <v>666</v>
      </c>
      <c r="B14" s="64">
        <f>VLOOKUP($A14,'Return Data'!$B$7:$R$2843,3,0)</f>
        <v>44344</v>
      </c>
      <c r="C14" s="65">
        <f>VLOOKUP($A14,'Return Data'!$B$7:$R$2843,4,0)</f>
        <v>21.309799999999999</v>
      </c>
      <c r="D14" s="65">
        <f>VLOOKUP($A14,'Return Data'!$B$7:$R$2843,9,0)</f>
        <v>13.689399999999999</v>
      </c>
      <c r="E14" s="66">
        <f t="shared" si="0"/>
        <v>4</v>
      </c>
      <c r="F14" s="65">
        <f>VLOOKUP($A14,'Return Data'!$B$7:$R$2843,10,0)</f>
        <v>20.261500000000002</v>
      </c>
      <c r="G14" s="66">
        <f t="shared" si="1"/>
        <v>3</v>
      </c>
      <c r="H14" s="65">
        <f>VLOOKUP($A14,'Return Data'!$B$7:$R$2843,11,0)</f>
        <v>18.4008</v>
      </c>
      <c r="I14" s="66">
        <f t="shared" si="2"/>
        <v>1</v>
      </c>
      <c r="J14" s="65">
        <f>VLOOKUP($A14,'Return Data'!$B$7:$R$2843,12,0)</f>
        <v>20.472300000000001</v>
      </c>
      <c r="K14" s="66">
        <f t="shared" si="3"/>
        <v>1</v>
      </c>
      <c r="L14" s="65">
        <f>VLOOKUP($A14,'Return Data'!$B$7:$R$2843,13,0)</f>
        <v>15.9496</v>
      </c>
      <c r="M14" s="66">
        <f t="shared" si="4"/>
        <v>2</v>
      </c>
      <c r="N14" s="65">
        <f>VLOOKUP($A14,'Return Data'!$B$7:$R$2843,17,0)</f>
        <v>4.0965999999999996</v>
      </c>
      <c r="O14" s="66">
        <f t="shared" si="6"/>
        <v>10</v>
      </c>
      <c r="P14" s="65">
        <f>VLOOKUP($A14,'Return Data'!$B$7:$R$2843,14,0)</f>
        <v>5.6262999999999996</v>
      </c>
      <c r="Q14" s="66">
        <f t="shared" si="7"/>
        <v>8</v>
      </c>
      <c r="R14" s="65">
        <f>VLOOKUP($A14,'Return Data'!$B$7:$R$2843,16,0)</f>
        <v>8.3084000000000007</v>
      </c>
      <c r="S14" s="67">
        <f t="shared" si="5"/>
        <v>3</v>
      </c>
    </row>
    <row r="15" spans="1:19" x14ac:dyDescent="0.3">
      <c r="A15" s="82" t="s">
        <v>674</v>
      </c>
      <c r="B15" s="64">
        <f>VLOOKUP($A15,'Return Data'!$B$7:$R$2843,3,0)</f>
        <v>44344</v>
      </c>
      <c r="C15" s="65">
        <f>VLOOKUP($A15,'Return Data'!$B$7:$R$2843,4,0)</f>
        <v>18.578099999999999</v>
      </c>
      <c r="D15" s="65">
        <f>VLOOKUP($A15,'Return Data'!$B$7:$R$2843,9,0)</f>
        <v>15.976900000000001</v>
      </c>
      <c r="E15" s="66">
        <f t="shared" si="0"/>
        <v>1</v>
      </c>
      <c r="F15" s="65">
        <f>VLOOKUP($A15,'Return Data'!$B$7:$R$2843,10,0)</f>
        <v>11.214399999999999</v>
      </c>
      <c r="G15" s="66">
        <f t="shared" si="1"/>
        <v>6</v>
      </c>
      <c r="H15" s="65">
        <f>VLOOKUP($A15,'Return Data'!$B$7:$R$2843,11,0)</f>
        <v>7.8872999999999998</v>
      </c>
      <c r="I15" s="66">
        <f t="shared" si="2"/>
        <v>6</v>
      </c>
      <c r="J15" s="65">
        <f>VLOOKUP($A15,'Return Data'!$B$7:$R$2843,12,0)</f>
        <v>11.2516</v>
      </c>
      <c r="K15" s="66">
        <f t="shared" si="3"/>
        <v>4</v>
      </c>
      <c r="L15" s="65">
        <f>VLOOKUP($A15,'Return Data'!$B$7:$R$2843,13,0)</f>
        <v>12.331099999999999</v>
      </c>
      <c r="M15" s="66">
        <f t="shared" si="4"/>
        <v>4</v>
      </c>
      <c r="N15" s="65">
        <f>VLOOKUP($A15,'Return Data'!$B$7:$R$2843,17,0)</f>
        <v>9.6875</v>
      </c>
      <c r="O15" s="66">
        <f t="shared" si="6"/>
        <v>1</v>
      </c>
      <c r="P15" s="65">
        <f>VLOOKUP($A15,'Return Data'!$B$7:$R$2843,14,0)</f>
        <v>9.0340000000000007</v>
      </c>
      <c r="Q15" s="66">
        <f t="shared" si="7"/>
        <v>1</v>
      </c>
      <c r="R15" s="65">
        <f>VLOOKUP($A15,'Return Data'!$B$7:$R$2843,16,0)</f>
        <v>9.0086999999999993</v>
      </c>
      <c r="S15" s="67">
        <f t="shared" si="5"/>
        <v>1</v>
      </c>
    </row>
    <row r="16" spans="1:19" x14ac:dyDescent="0.3">
      <c r="A16" s="82" t="s">
        <v>676</v>
      </c>
      <c r="B16" s="64">
        <f>VLOOKUP($A16,'Return Data'!$B$7:$R$2843,3,0)</f>
        <v>44344</v>
      </c>
      <c r="C16" s="65">
        <f>VLOOKUP($A16,'Return Data'!$B$7:$R$2843,4,0)</f>
        <v>24.021000000000001</v>
      </c>
      <c r="D16" s="65">
        <f>VLOOKUP($A16,'Return Data'!$B$7:$R$2843,9,0)</f>
        <v>14.4893</v>
      </c>
      <c r="E16" s="66">
        <f t="shared" si="0"/>
        <v>3</v>
      </c>
      <c r="F16" s="65">
        <f>VLOOKUP($A16,'Return Data'!$B$7:$R$2843,10,0)</f>
        <v>10.315799999999999</v>
      </c>
      <c r="G16" s="66">
        <f t="shared" si="1"/>
        <v>7</v>
      </c>
      <c r="H16" s="65">
        <f>VLOOKUP($A16,'Return Data'!$B$7:$R$2843,11,0)</f>
        <v>6.7923</v>
      </c>
      <c r="I16" s="66">
        <f t="shared" si="2"/>
        <v>9</v>
      </c>
      <c r="J16" s="65">
        <f>VLOOKUP($A16,'Return Data'!$B$7:$R$2843,12,0)</f>
        <v>9.1694999999999993</v>
      </c>
      <c r="K16" s="66">
        <f t="shared" si="3"/>
        <v>8</v>
      </c>
      <c r="L16" s="65">
        <f>VLOOKUP($A16,'Return Data'!$B$7:$R$2843,13,0)</f>
        <v>9.7245000000000008</v>
      </c>
      <c r="M16" s="66">
        <f t="shared" si="4"/>
        <v>8</v>
      </c>
      <c r="N16" s="65">
        <f>VLOOKUP($A16,'Return Data'!$B$7:$R$2843,17,0)</f>
        <v>9.3496000000000006</v>
      </c>
      <c r="O16" s="66">
        <f t="shared" si="6"/>
        <v>2</v>
      </c>
      <c r="P16" s="65">
        <f>VLOOKUP($A16,'Return Data'!$B$7:$R$2843,14,0)</f>
        <v>8.8093000000000004</v>
      </c>
      <c r="Q16" s="66">
        <f t="shared" si="7"/>
        <v>2</v>
      </c>
      <c r="R16" s="65">
        <f>VLOOKUP($A16,'Return Data'!$B$7:$R$2843,16,0)</f>
        <v>8.7126000000000001</v>
      </c>
      <c r="S16" s="67">
        <f t="shared" si="5"/>
        <v>2</v>
      </c>
    </row>
    <row r="17" spans="1:19" x14ac:dyDescent="0.3">
      <c r="A17" s="82" t="s">
        <v>678</v>
      </c>
      <c r="B17" s="64">
        <f>VLOOKUP($A17,'Return Data'!$B$7:$R$2843,3,0)</f>
        <v>44344</v>
      </c>
      <c r="C17" s="65">
        <f>VLOOKUP($A17,'Return Data'!$B$7:$R$2843,4,0)</f>
        <v>13.3531</v>
      </c>
      <c r="D17" s="65">
        <f>VLOOKUP($A17,'Return Data'!$B$7:$R$2843,9,0)</f>
        <v>15.558400000000001</v>
      </c>
      <c r="E17" s="66">
        <f t="shared" si="0"/>
        <v>2</v>
      </c>
      <c r="F17" s="65">
        <f>VLOOKUP($A17,'Return Data'!$B$7:$R$2843,10,0)</f>
        <v>6.1082000000000001</v>
      </c>
      <c r="G17" s="66">
        <f t="shared" si="1"/>
        <v>18</v>
      </c>
      <c r="H17" s="65">
        <f>VLOOKUP($A17,'Return Data'!$B$7:$R$2843,11,0)</f>
        <v>5.8505000000000003</v>
      </c>
      <c r="I17" s="66">
        <f t="shared" si="2"/>
        <v>11</v>
      </c>
      <c r="J17" s="65">
        <f>VLOOKUP($A17,'Return Data'!$B$7:$R$2843,12,0)</f>
        <v>8.9524000000000008</v>
      </c>
      <c r="K17" s="66">
        <f t="shared" si="3"/>
        <v>9</v>
      </c>
      <c r="L17" s="65">
        <f>VLOOKUP($A17,'Return Data'!$B$7:$R$2843,13,0)</f>
        <v>10.571899999999999</v>
      </c>
      <c r="M17" s="66">
        <f t="shared" si="4"/>
        <v>6</v>
      </c>
      <c r="N17" s="65">
        <f>VLOOKUP($A17,'Return Data'!$B$7:$R$2843,17,0)</f>
        <v>-4.4801000000000002</v>
      </c>
      <c r="O17" s="66">
        <f t="shared" si="6"/>
        <v>15</v>
      </c>
      <c r="P17" s="65">
        <f>VLOOKUP($A17,'Return Data'!$B$7:$R$2843,14,0)</f>
        <v>-1.05</v>
      </c>
      <c r="Q17" s="66">
        <f t="shared" si="7"/>
        <v>15</v>
      </c>
      <c r="R17" s="65">
        <f>VLOOKUP($A17,'Return Data'!$B$7:$R$2843,16,0)</f>
        <v>4.0742000000000003</v>
      </c>
      <c r="S17" s="67">
        <f t="shared" si="5"/>
        <v>15</v>
      </c>
    </row>
    <row r="18" spans="1:19" x14ac:dyDescent="0.3">
      <c r="A18" s="82" t="s">
        <v>681</v>
      </c>
      <c r="B18" s="64">
        <f>VLOOKUP($A18,'Return Data'!$B$7:$R$2843,3,0)</f>
        <v>44344</v>
      </c>
      <c r="C18" s="65">
        <f>VLOOKUP($A18,'Return Data'!$B$7:$R$2843,4,0)</f>
        <v>13.178900000000001</v>
      </c>
      <c r="D18" s="65">
        <f>VLOOKUP($A18,'Return Data'!$B$7:$R$2843,9,0)</f>
        <v>7.3091999999999997</v>
      </c>
      <c r="E18" s="66">
        <f t="shared" si="0"/>
        <v>13</v>
      </c>
      <c r="F18" s="65">
        <f>VLOOKUP($A18,'Return Data'!$B$7:$R$2843,10,0)</f>
        <v>7.5945999999999998</v>
      </c>
      <c r="G18" s="66">
        <f t="shared" si="1"/>
        <v>14</v>
      </c>
      <c r="H18" s="65">
        <f>VLOOKUP($A18,'Return Data'!$B$7:$R$2843,11,0)</f>
        <v>4.1614000000000004</v>
      </c>
      <c r="I18" s="66">
        <f t="shared" si="2"/>
        <v>15</v>
      </c>
      <c r="J18" s="65">
        <f>VLOOKUP($A18,'Return Data'!$B$7:$R$2843,12,0)</f>
        <v>6.9520999999999997</v>
      </c>
      <c r="K18" s="66">
        <f t="shared" si="3"/>
        <v>13</v>
      </c>
      <c r="L18" s="65">
        <f>VLOOKUP($A18,'Return Data'!$B$7:$R$2843,13,0)</f>
        <v>7.0707000000000004</v>
      </c>
      <c r="M18" s="66">
        <f t="shared" si="4"/>
        <v>14</v>
      </c>
      <c r="N18" s="65">
        <f>VLOOKUP($A18,'Return Data'!$B$7:$R$2843,17,0)</f>
        <v>7.0875000000000004</v>
      </c>
      <c r="O18" s="66">
        <f t="shared" si="6"/>
        <v>5</v>
      </c>
      <c r="P18" s="65">
        <f>VLOOKUP($A18,'Return Data'!$B$7:$R$2843,14,0)</f>
        <v>7.2865000000000002</v>
      </c>
      <c r="Q18" s="66">
        <f t="shared" si="7"/>
        <v>5</v>
      </c>
      <c r="R18" s="65">
        <f>VLOOKUP($A18,'Return Data'!$B$7:$R$2843,16,0)</f>
        <v>6.7294999999999998</v>
      </c>
      <c r="S18" s="67">
        <f t="shared" si="5"/>
        <v>10</v>
      </c>
    </row>
    <row r="19" spans="1:19" x14ac:dyDescent="0.3">
      <c r="A19" s="82" t="s">
        <v>682</v>
      </c>
      <c r="B19" s="64">
        <f>VLOOKUP($A19,'Return Data'!$B$7:$R$2843,3,0)</f>
        <v>44344</v>
      </c>
      <c r="C19" s="65">
        <f>VLOOKUP($A19,'Return Data'!$B$7:$R$2843,4,0)</f>
        <v>1457.6027999999999</v>
      </c>
      <c r="D19" s="65">
        <f>VLOOKUP($A19,'Return Data'!$B$7:$R$2843,9,0)</f>
        <v>5.0773000000000001</v>
      </c>
      <c r="E19" s="66">
        <f t="shared" si="0"/>
        <v>19</v>
      </c>
      <c r="F19" s="65">
        <f>VLOOKUP($A19,'Return Data'!$B$7:$R$2843,10,0)</f>
        <v>7.3834999999999997</v>
      </c>
      <c r="G19" s="66">
        <f t="shared" si="1"/>
        <v>15</v>
      </c>
      <c r="H19" s="65">
        <f>VLOOKUP($A19,'Return Data'!$B$7:$R$2843,11,0)</f>
        <v>2.3864999999999998</v>
      </c>
      <c r="I19" s="66">
        <f t="shared" si="2"/>
        <v>17</v>
      </c>
      <c r="J19" s="65">
        <f>VLOOKUP($A19,'Return Data'!$B$7:$R$2843,12,0)</f>
        <v>4.0896999999999997</v>
      </c>
      <c r="K19" s="66">
        <f t="shared" si="3"/>
        <v>17</v>
      </c>
      <c r="L19" s="65">
        <f>VLOOKUP($A19,'Return Data'!$B$7:$R$2843,13,0)</f>
        <v>5.3968999999999996</v>
      </c>
      <c r="M19" s="66">
        <f t="shared" si="4"/>
        <v>16</v>
      </c>
      <c r="N19" s="65">
        <f>VLOOKUP($A19,'Return Data'!$B$7:$R$2843,17,0)</f>
        <v>4.3106999999999998</v>
      </c>
      <c r="O19" s="66">
        <f t="shared" si="6"/>
        <v>9</v>
      </c>
      <c r="P19" s="65">
        <f>VLOOKUP($A19,'Return Data'!$B$7:$R$2843,14,0)</f>
        <v>2.1122000000000001</v>
      </c>
      <c r="Q19" s="66">
        <f t="shared" si="7"/>
        <v>13</v>
      </c>
      <c r="R19" s="65">
        <f>VLOOKUP($A19,'Return Data'!$B$7:$R$2843,16,0)</f>
        <v>5.7546999999999997</v>
      </c>
      <c r="S19" s="67">
        <f t="shared" si="5"/>
        <v>14</v>
      </c>
    </row>
    <row r="20" spans="1:19" x14ac:dyDescent="0.3">
      <c r="A20" s="82" t="s">
        <v>684</v>
      </c>
      <c r="B20" s="64">
        <f>VLOOKUP($A20,'Return Data'!$B$7:$R$2843,3,0)</f>
        <v>44344</v>
      </c>
      <c r="C20" s="65">
        <f>VLOOKUP($A20,'Return Data'!$B$7:$R$2843,4,0)</f>
        <v>23.679200000000002</v>
      </c>
      <c r="D20" s="65">
        <f>VLOOKUP($A20,'Return Data'!$B$7:$R$2843,9,0)</f>
        <v>6.4878999999999998</v>
      </c>
      <c r="E20" s="66">
        <f t="shared" si="0"/>
        <v>14</v>
      </c>
      <c r="F20" s="65">
        <f>VLOOKUP($A20,'Return Data'!$B$7:$R$2843,10,0)</f>
        <v>9.0166000000000004</v>
      </c>
      <c r="G20" s="66">
        <f t="shared" si="1"/>
        <v>11</v>
      </c>
      <c r="H20" s="65">
        <f>VLOOKUP($A20,'Return Data'!$B$7:$R$2843,11,0)</f>
        <v>5.9295</v>
      </c>
      <c r="I20" s="66">
        <f t="shared" si="2"/>
        <v>10</v>
      </c>
      <c r="J20" s="65">
        <f>VLOOKUP($A20,'Return Data'!$B$7:$R$2843,12,0)</f>
        <v>7.1059000000000001</v>
      </c>
      <c r="K20" s="66">
        <f t="shared" si="3"/>
        <v>12</v>
      </c>
      <c r="L20" s="65">
        <f>VLOOKUP($A20,'Return Data'!$B$7:$R$2843,13,0)</f>
        <v>8.6875</v>
      </c>
      <c r="M20" s="66">
        <f t="shared" si="4"/>
        <v>13</v>
      </c>
      <c r="N20" s="65">
        <f>VLOOKUP($A20,'Return Data'!$B$7:$R$2843,17,0)</f>
        <v>7.2081</v>
      </c>
      <c r="O20" s="66">
        <f t="shared" si="6"/>
        <v>4</v>
      </c>
      <c r="P20" s="65">
        <f>VLOOKUP($A20,'Return Data'!$B$7:$R$2843,14,0)</f>
        <v>7.3712999999999997</v>
      </c>
      <c r="Q20" s="66">
        <f t="shared" si="7"/>
        <v>4</v>
      </c>
      <c r="R20" s="65">
        <f>VLOOKUP($A20,'Return Data'!$B$7:$R$2843,16,0)</f>
        <v>8.1097000000000001</v>
      </c>
      <c r="S20" s="67">
        <f t="shared" si="5"/>
        <v>4</v>
      </c>
    </row>
    <row r="21" spans="1:19" x14ac:dyDescent="0.3">
      <c r="A21" s="82" t="s">
        <v>686</v>
      </c>
      <c r="B21" s="64">
        <f>VLOOKUP($A21,'Return Data'!$B$7:$R$2843,3,0)</f>
        <v>44344</v>
      </c>
      <c r="C21" s="65">
        <f>VLOOKUP($A21,'Return Data'!$B$7:$R$2843,4,0)</f>
        <v>22.5307</v>
      </c>
      <c r="D21" s="65">
        <f>VLOOKUP($A21,'Return Data'!$B$7:$R$2843,9,0)</f>
        <v>5.7237999999999998</v>
      </c>
      <c r="E21" s="66">
        <f t="shared" si="0"/>
        <v>17</v>
      </c>
      <c r="F21" s="65">
        <f>VLOOKUP($A21,'Return Data'!$B$7:$R$2843,10,0)</f>
        <v>7.2089999999999996</v>
      </c>
      <c r="G21" s="66">
        <f t="shared" si="1"/>
        <v>16</v>
      </c>
      <c r="H21" s="65">
        <f>VLOOKUP($A21,'Return Data'!$B$7:$R$2843,11,0)</f>
        <v>3.7355999999999998</v>
      </c>
      <c r="I21" s="66">
        <f t="shared" si="2"/>
        <v>16</v>
      </c>
      <c r="J21" s="65">
        <f>VLOOKUP($A21,'Return Data'!$B$7:$R$2843,12,0)</f>
        <v>6.8829000000000002</v>
      </c>
      <c r="K21" s="66">
        <f t="shared" si="3"/>
        <v>14</v>
      </c>
      <c r="L21" s="65">
        <f>VLOOKUP($A21,'Return Data'!$B$7:$R$2843,13,0)</f>
        <v>9.5360999999999994</v>
      </c>
      <c r="M21" s="66">
        <f t="shared" si="4"/>
        <v>9</v>
      </c>
      <c r="N21" s="65">
        <f>VLOOKUP($A21,'Return Data'!$B$7:$R$2843,17,0)</f>
        <v>3.0922000000000001</v>
      </c>
      <c r="O21" s="66">
        <f t="shared" si="6"/>
        <v>12</v>
      </c>
      <c r="P21" s="65">
        <f>VLOOKUP($A21,'Return Data'!$B$7:$R$2843,14,0)</f>
        <v>4.2247000000000003</v>
      </c>
      <c r="Q21" s="66">
        <f t="shared" si="7"/>
        <v>10</v>
      </c>
      <c r="R21" s="65">
        <f>VLOOKUP($A21,'Return Data'!$B$7:$R$2843,16,0)</f>
        <v>7.2252999999999998</v>
      </c>
      <c r="S21" s="67">
        <f t="shared" si="5"/>
        <v>9</v>
      </c>
    </row>
    <row r="22" spans="1:19" x14ac:dyDescent="0.3">
      <c r="A22" s="82" t="s">
        <v>688</v>
      </c>
      <c r="B22" s="64">
        <f>VLOOKUP($A22,'Return Data'!$B$7:$R$2843,3,0)</f>
        <v>44344</v>
      </c>
      <c r="C22" s="65">
        <f>VLOOKUP($A22,'Return Data'!$B$7:$R$2843,4,0)</f>
        <v>24.944700000000001</v>
      </c>
      <c r="D22" s="65">
        <f>VLOOKUP($A22,'Return Data'!$B$7:$R$2843,9,0)</f>
        <v>7.8741000000000003</v>
      </c>
      <c r="E22" s="66">
        <f t="shared" si="0"/>
        <v>12</v>
      </c>
      <c r="F22" s="65">
        <f>VLOOKUP($A22,'Return Data'!$B$7:$R$2843,10,0)</f>
        <v>8.2611000000000008</v>
      </c>
      <c r="G22" s="66">
        <f t="shared" si="1"/>
        <v>12</v>
      </c>
      <c r="H22" s="65">
        <f>VLOOKUP($A22,'Return Data'!$B$7:$R$2843,11,0)</f>
        <v>7.7804000000000002</v>
      </c>
      <c r="I22" s="66">
        <f t="shared" si="2"/>
        <v>7</v>
      </c>
      <c r="J22" s="65">
        <f>VLOOKUP($A22,'Return Data'!$B$7:$R$2843,12,0)</f>
        <v>9.7781000000000002</v>
      </c>
      <c r="K22" s="66">
        <f t="shared" si="3"/>
        <v>7</v>
      </c>
      <c r="L22" s="65">
        <f>VLOOKUP($A22,'Return Data'!$B$7:$R$2843,13,0)</f>
        <v>9.8676999999999992</v>
      </c>
      <c r="M22" s="66">
        <f t="shared" si="4"/>
        <v>7</v>
      </c>
      <c r="N22" s="65">
        <f>VLOOKUP($A22,'Return Data'!$B$7:$R$2843,17,0)</f>
        <v>-0.82809999999999995</v>
      </c>
      <c r="O22" s="66">
        <f t="shared" si="6"/>
        <v>14</v>
      </c>
      <c r="P22" s="65">
        <f>VLOOKUP($A22,'Return Data'!$B$7:$R$2843,14,0)</f>
        <v>1.0578000000000001</v>
      </c>
      <c r="Q22" s="66">
        <f t="shared" si="7"/>
        <v>14</v>
      </c>
      <c r="R22" s="65">
        <f>VLOOKUP($A22,'Return Data'!$B$7:$R$2843,16,0)</f>
        <v>5.8699000000000003</v>
      </c>
      <c r="S22" s="67">
        <f t="shared" si="5"/>
        <v>13</v>
      </c>
    </row>
    <row r="23" spans="1:19" x14ac:dyDescent="0.3">
      <c r="A23" s="82" t="s">
        <v>690</v>
      </c>
      <c r="B23" s="64">
        <f>VLOOKUP($A23,'Return Data'!$B$7:$R$2843,3,0)</f>
        <v>44344</v>
      </c>
      <c r="C23" s="65">
        <f>VLOOKUP($A23,'Return Data'!$B$7:$R$2843,4,0)</f>
        <v>0.1188</v>
      </c>
      <c r="D23" s="65">
        <f>VLOOKUP($A23,'Return Data'!$B$7:$R$2843,9,0)</f>
        <v>11.370699999999999</v>
      </c>
      <c r="E23" s="66">
        <f t="shared" si="0"/>
        <v>6</v>
      </c>
      <c r="F23" s="65">
        <f>VLOOKUP($A23,'Return Data'!$B$7:$R$2843,10,0)</f>
        <v>11.46</v>
      </c>
      <c r="G23" s="66">
        <f t="shared" si="1"/>
        <v>4</v>
      </c>
      <c r="H23" s="65">
        <f>VLOOKUP($A23,'Return Data'!$B$7:$R$2843,11,0)</f>
        <v>-41.502200000000002</v>
      </c>
      <c r="I23" s="66">
        <f t="shared" si="2"/>
        <v>20</v>
      </c>
      <c r="J23" s="65">
        <f>VLOOKUP($A23,'Return Data'!$B$7:$R$2843,12,0)</f>
        <v>-29.953600000000002</v>
      </c>
      <c r="K23" s="66">
        <f t="shared" si="3"/>
        <v>20</v>
      </c>
      <c r="L23" s="65">
        <f>VLOOKUP($A23,'Return Data'!$B$7:$R$2843,13,0)</f>
        <v>-20.588200000000001</v>
      </c>
      <c r="M23" s="66">
        <f t="shared" si="4"/>
        <v>19</v>
      </c>
      <c r="N23" s="65"/>
      <c r="O23" s="66"/>
      <c r="P23" s="65"/>
      <c r="Q23" s="66"/>
      <c r="R23" s="65">
        <f>VLOOKUP($A23,'Return Data'!$B$7:$R$2843,16,0)</f>
        <v>-14.866099999999999</v>
      </c>
      <c r="S23" s="67">
        <f t="shared" si="5"/>
        <v>18</v>
      </c>
    </row>
    <row r="24" spans="1:19" x14ac:dyDescent="0.3">
      <c r="A24" s="82" t="s">
        <v>695</v>
      </c>
      <c r="B24" s="64">
        <f>VLOOKUP($A24,'Return Data'!$B$7:$R$2843,3,0)</f>
        <v>44344</v>
      </c>
      <c r="C24" s="65">
        <f>VLOOKUP($A24,'Return Data'!$B$7:$R$2843,4,0)</f>
        <v>14.8992</v>
      </c>
      <c r="D24" s="65">
        <f>VLOOKUP($A24,'Return Data'!$B$7:$R$2843,9,0)</f>
        <v>8.7676999999999996</v>
      </c>
      <c r="E24" s="66">
        <f t="shared" si="0"/>
        <v>9</v>
      </c>
      <c r="F24" s="65">
        <f>VLOOKUP($A24,'Return Data'!$B$7:$R$2843,10,0)</f>
        <v>9.3583999999999996</v>
      </c>
      <c r="G24" s="66">
        <f t="shared" si="1"/>
        <v>9</v>
      </c>
      <c r="H24" s="65">
        <f>VLOOKUP($A24,'Return Data'!$B$7:$R$2843,11,0)</f>
        <v>10.4619</v>
      </c>
      <c r="I24" s="66">
        <f t="shared" si="2"/>
        <v>4</v>
      </c>
      <c r="J24" s="65">
        <f>VLOOKUP($A24,'Return Data'!$B$7:$R$2843,12,0)</f>
        <v>11.767899999999999</v>
      </c>
      <c r="K24" s="66">
        <f t="shared" si="3"/>
        <v>3</v>
      </c>
      <c r="L24" s="65">
        <f>VLOOKUP($A24,'Return Data'!$B$7:$R$2843,13,0)</f>
        <v>8.8979999999999997</v>
      </c>
      <c r="M24" s="66">
        <f t="shared" si="4"/>
        <v>11</v>
      </c>
      <c r="N24" s="65">
        <f>VLOOKUP($A24,'Return Data'!$B$7:$R$2843,17,0)</f>
        <v>1.7363</v>
      </c>
      <c r="O24" s="66">
        <f>RANK(N24,N$8:N$27,0)</f>
        <v>13</v>
      </c>
      <c r="P24" s="65">
        <f>VLOOKUP($A24,'Return Data'!$B$7:$R$2843,14,0)</f>
        <v>2.7925</v>
      </c>
      <c r="Q24" s="66">
        <f>RANK(P24,P$8:P$27,0)</f>
        <v>11</v>
      </c>
      <c r="R24" s="65">
        <f>VLOOKUP($A24,'Return Data'!$B$7:$R$2843,16,0)</f>
        <v>6.1642000000000001</v>
      </c>
      <c r="S24" s="67">
        <f t="shared" si="5"/>
        <v>12</v>
      </c>
    </row>
    <row r="25" spans="1:19" x14ac:dyDescent="0.3">
      <c r="A25" s="82" t="s">
        <v>701</v>
      </c>
      <c r="B25" s="64">
        <f>VLOOKUP($A25,'Return Data'!$B$7:$R$2843,3,0)</f>
        <v>44344</v>
      </c>
      <c r="C25" s="65">
        <f>VLOOKUP($A25,'Return Data'!$B$7:$R$2843,4,0)</f>
        <v>34.7363</v>
      </c>
      <c r="D25" s="65">
        <f>VLOOKUP($A25,'Return Data'!$B$7:$R$2843,9,0)</f>
        <v>8.7133000000000003</v>
      </c>
      <c r="E25" s="66">
        <f t="shared" si="0"/>
        <v>10</v>
      </c>
      <c r="F25" s="65">
        <f>VLOOKUP($A25,'Return Data'!$B$7:$R$2843,10,0)</f>
        <v>8.1806000000000001</v>
      </c>
      <c r="G25" s="66">
        <f t="shared" si="1"/>
        <v>13</v>
      </c>
      <c r="H25" s="65">
        <f>VLOOKUP($A25,'Return Data'!$B$7:$R$2843,11,0)</f>
        <v>4.8657000000000004</v>
      </c>
      <c r="I25" s="66">
        <f t="shared" si="2"/>
        <v>12</v>
      </c>
      <c r="J25" s="65">
        <f>VLOOKUP($A25,'Return Data'!$B$7:$R$2843,12,0)</f>
        <v>8.06</v>
      </c>
      <c r="K25" s="66">
        <f t="shared" si="3"/>
        <v>11</v>
      </c>
      <c r="L25" s="65">
        <f>VLOOKUP($A25,'Return Data'!$B$7:$R$2843,13,0)</f>
        <v>8.9779999999999998</v>
      </c>
      <c r="M25" s="66">
        <f t="shared" si="4"/>
        <v>10</v>
      </c>
      <c r="N25" s="65">
        <f>VLOOKUP($A25,'Return Data'!$B$7:$R$2843,17,0)</f>
        <v>7.9088000000000003</v>
      </c>
      <c r="O25" s="66">
        <f>RANK(N25,N$8:N$27,0)</f>
        <v>3</v>
      </c>
      <c r="P25" s="65">
        <f>VLOOKUP($A25,'Return Data'!$B$7:$R$2843,14,0)</f>
        <v>7.6054000000000004</v>
      </c>
      <c r="Q25" s="66">
        <f>RANK(P25,P$8:P$27,0)</f>
        <v>3</v>
      </c>
      <c r="R25" s="65">
        <f>VLOOKUP($A25,'Return Data'!$B$7:$R$2843,16,0)</f>
        <v>7.6546000000000003</v>
      </c>
      <c r="S25" s="67">
        <f t="shared" si="5"/>
        <v>5</v>
      </c>
    </row>
    <row r="26" spans="1:19" x14ac:dyDescent="0.3">
      <c r="A26" s="82" t="s">
        <v>709</v>
      </c>
      <c r="B26" s="64">
        <f>VLOOKUP($A26,'Return Data'!$B$7:$R$2843,3,0)</f>
        <v>44344</v>
      </c>
      <c r="C26" s="65">
        <f>VLOOKUP($A26,'Return Data'!$B$7:$R$2843,4,0)</f>
        <v>0.57809999999999995</v>
      </c>
      <c r="D26" s="65">
        <f>VLOOKUP($A26,'Return Data'!$B$7:$R$2843,9,0)</f>
        <v>11.2576</v>
      </c>
      <c r="E26" s="66">
        <f t="shared" si="0"/>
        <v>7</v>
      </c>
      <c r="F26" s="65">
        <f>VLOOKUP($A26,'Return Data'!$B$7:$R$2843,10,0)</f>
        <v>11.417199999999999</v>
      </c>
      <c r="G26" s="66">
        <f t="shared" si="1"/>
        <v>5</v>
      </c>
      <c r="H26" s="65">
        <f>VLOOKUP($A26,'Return Data'!$B$7:$R$2843,11,0)</f>
        <v>-40.767699999999998</v>
      </c>
      <c r="I26" s="66">
        <f t="shared" si="2"/>
        <v>19</v>
      </c>
      <c r="J26" s="65">
        <f>VLOOKUP($A26,'Return Data'!$B$7:$R$2843,12,0)</f>
        <v>-24.8993</v>
      </c>
      <c r="K26" s="66">
        <f t="shared" si="3"/>
        <v>19</v>
      </c>
      <c r="L26" s="65">
        <f>VLOOKUP($A26,'Return Data'!$B$7:$R$2843,13,0)</f>
        <v>-59.570599999999999</v>
      </c>
      <c r="M26" s="66">
        <f t="shared" si="4"/>
        <v>20</v>
      </c>
      <c r="N26" s="65"/>
      <c r="O26" s="66"/>
      <c r="P26" s="65"/>
      <c r="Q26" s="66"/>
      <c r="R26" s="65">
        <f>VLOOKUP($A26,'Return Data'!$B$7:$R$2843,16,0)</f>
        <v>-49.922800000000002</v>
      </c>
      <c r="S26" s="67">
        <f t="shared" si="5"/>
        <v>20</v>
      </c>
    </row>
    <row r="27" spans="1:19" x14ac:dyDescent="0.3">
      <c r="A27" s="82" t="s">
        <v>711</v>
      </c>
      <c r="B27" s="64">
        <f>VLOOKUP($A27,'Return Data'!$B$7:$R$2843,3,0)</f>
        <v>44344</v>
      </c>
      <c r="C27" s="65">
        <f>VLOOKUP($A27,'Return Data'!$B$7:$R$2843,4,0)</f>
        <v>11.5008</v>
      </c>
      <c r="D27" s="65">
        <f>VLOOKUP($A27,'Return Data'!$B$7:$R$2843,9,0)</f>
        <v>5.8464</v>
      </c>
      <c r="E27" s="66">
        <f t="shared" si="0"/>
        <v>16</v>
      </c>
      <c r="F27" s="65">
        <f>VLOOKUP($A27,'Return Data'!$B$7:$R$2843,10,0)</f>
        <v>6.4999000000000002</v>
      </c>
      <c r="G27" s="66">
        <f t="shared" si="1"/>
        <v>17</v>
      </c>
      <c r="H27" s="65">
        <f>VLOOKUP($A27,'Return Data'!$B$7:$R$2843,11,0)</f>
        <v>4.5602999999999998</v>
      </c>
      <c r="I27" s="66">
        <f t="shared" si="2"/>
        <v>13</v>
      </c>
      <c r="J27" s="65">
        <f>VLOOKUP($A27,'Return Data'!$B$7:$R$2843,12,0)</f>
        <v>6.7933000000000003</v>
      </c>
      <c r="K27" s="66">
        <f t="shared" si="3"/>
        <v>15</v>
      </c>
      <c r="L27" s="65">
        <f>VLOOKUP($A27,'Return Data'!$B$7:$R$2843,13,0)</f>
        <v>-3.2172000000000001</v>
      </c>
      <c r="M27" s="66">
        <f t="shared" si="4"/>
        <v>18</v>
      </c>
      <c r="N27" s="65">
        <f>VLOOKUP($A27,'Return Data'!$B$7:$R$2843,17,0)</f>
        <v>-17.2822</v>
      </c>
      <c r="O27" s="66">
        <f>RANK(N27,N$8:N$27,0)</f>
        <v>16</v>
      </c>
      <c r="P27" s="65">
        <f>VLOOKUP($A27,'Return Data'!$B$7:$R$2843,14,0)</f>
        <v>-10.1214</v>
      </c>
      <c r="Q27" s="66">
        <f>RANK(P27,P$8:P$27,0)</f>
        <v>16</v>
      </c>
      <c r="R27" s="65">
        <f>VLOOKUP($A27,'Return Data'!$B$7:$R$2843,16,0)</f>
        <v>1.6536</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8.9812699999999985</v>
      </c>
      <c r="E29" s="88"/>
      <c r="F29" s="89">
        <f>AVERAGE(F8:F27)</f>
        <v>10.148705000000001</v>
      </c>
      <c r="G29" s="88"/>
      <c r="H29" s="89">
        <f>AVERAGE(H8:H27)</f>
        <v>2.4230450000000001</v>
      </c>
      <c r="I29" s="88"/>
      <c r="J29" s="89">
        <f>AVERAGE(J8:J27)</f>
        <v>5.4600899999999992</v>
      </c>
      <c r="K29" s="88"/>
      <c r="L29" s="89">
        <f>AVERAGE(L8:L27)</f>
        <v>4.0918499999999991</v>
      </c>
      <c r="M29" s="88"/>
      <c r="N29" s="89">
        <f>AVERAGE(N8:N27)</f>
        <v>0.67619411764705861</v>
      </c>
      <c r="O29" s="88"/>
      <c r="P29" s="89">
        <f>AVERAGE(P8:P27)</f>
        <v>1.9460176470588237</v>
      </c>
      <c r="Q29" s="88"/>
      <c r="R29" s="89">
        <f>AVERAGE(R8:R27)</f>
        <v>0.6882750000000003</v>
      </c>
      <c r="S29" s="90"/>
    </row>
    <row r="30" spans="1:19" x14ac:dyDescent="0.3">
      <c r="A30" s="87" t="s">
        <v>28</v>
      </c>
      <c r="B30" s="88"/>
      <c r="C30" s="88"/>
      <c r="D30" s="89">
        <f>MIN(D8:D27)</f>
        <v>0</v>
      </c>
      <c r="E30" s="88"/>
      <c r="F30" s="89">
        <f>MIN(F8:F27)</f>
        <v>0</v>
      </c>
      <c r="G30" s="88"/>
      <c r="H30" s="89">
        <f>MIN(H8:H27)</f>
        <v>-41.502200000000002</v>
      </c>
      <c r="I30" s="88"/>
      <c r="J30" s="89">
        <f>MIN(J8:J27)</f>
        <v>-29.953600000000002</v>
      </c>
      <c r="K30" s="88"/>
      <c r="L30" s="89">
        <f>MIN(L8:L27)</f>
        <v>-59.570599999999999</v>
      </c>
      <c r="M30" s="88"/>
      <c r="N30" s="89">
        <f>MIN(N8:N27)</f>
        <v>-41.809100000000001</v>
      </c>
      <c r="O30" s="88"/>
      <c r="P30" s="89">
        <f>MIN(P8:P27)</f>
        <v>-32.090499999999999</v>
      </c>
      <c r="Q30" s="88"/>
      <c r="R30" s="89">
        <f>MIN(R8:R27)</f>
        <v>-49.922800000000002</v>
      </c>
      <c r="S30" s="90"/>
    </row>
    <row r="31" spans="1:19" ht="15" thickBot="1" x14ac:dyDescent="0.35">
      <c r="A31" s="91" t="s">
        <v>29</v>
      </c>
      <c r="B31" s="92"/>
      <c r="C31" s="92"/>
      <c r="D31" s="93">
        <f>MAX(D8:D27)</f>
        <v>15.976900000000001</v>
      </c>
      <c r="E31" s="92"/>
      <c r="F31" s="93">
        <f>MAX(F8:F27)</f>
        <v>22.581499999999998</v>
      </c>
      <c r="G31" s="92"/>
      <c r="H31" s="93">
        <f>MAX(H8:H27)</f>
        <v>18.4008</v>
      </c>
      <c r="I31" s="92"/>
      <c r="J31" s="93">
        <f>MAX(J8:J27)</f>
        <v>20.472300000000001</v>
      </c>
      <c r="K31" s="92"/>
      <c r="L31" s="93">
        <f>MAX(L8:L27)</f>
        <v>16.864699999999999</v>
      </c>
      <c r="M31" s="92"/>
      <c r="N31" s="93">
        <f>MAX(N8:N27)</f>
        <v>9.6875</v>
      </c>
      <c r="O31" s="92"/>
      <c r="P31" s="93">
        <f>MAX(P8:P27)</f>
        <v>9.0340000000000007</v>
      </c>
      <c r="Q31" s="92"/>
      <c r="R31" s="93">
        <f>MAX(R8:R27)</f>
        <v>9.0086999999999993</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44344</v>
      </c>
      <c r="C8" s="65">
        <f>VLOOKUP($A8,'Return Data'!$B$7:$R$2843,4,0)</f>
        <v>87.929599999999994</v>
      </c>
      <c r="D8" s="65">
        <f>VLOOKUP($A8,'Return Data'!$B$7:$R$2843,9,0)</f>
        <v>7.9748999999999999</v>
      </c>
      <c r="E8" s="66">
        <f>RANK(D8,D$8:D$27,0)</f>
        <v>6</v>
      </c>
      <c r="F8" s="65">
        <f>VLOOKUP($A8,'Return Data'!$B$7:$R$2843,10,0)</f>
        <v>9.2958999999999996</v>
      </c>
      <c r="G8" s="66">
        <f>RANK(F8,F$8:F$27,0)</f>
        <v>4</v>
      </c>
      <c r="H8" s="65">
        <f>VLOOKUP($A8,'Return Data'!$B$7:$R$2843,11,0)</f>
        <v>4.2060000000000004</v>
      </c>
      <c r="I8" s="66">
        <f>RANK(H8,H$8:H$27,0)</f>
        <v>5</v>
      </c>
      <c r="J8" s="65">
        <f>VLOOKUP($A8,'Return Data'!$B$7:$R$2843,12,0)</f>
        <v>7.1658999999999997</v>
      </c>
      <c r="K8" s="66">
        <f>RANK(J8,J$8:J$27,0)</f>
        <v>7</v>
      </c>
      <c r="L8" s="65">
        <f>VLOOKUP($A8,'Return Data'!$B$7:$R$2843,13,0)</f>
        <v>8.1656999999999993</v>
      </c>
      <c r="M8" s="66">
        <f>RANK(L8,L$8:L$27,0)</f>
        <v>4</v>
      </c>
      <c r="N8" s="65">
        <f>VLOOKUP($A8,'Return Data'!$B$7:$R$2843,17,0)</f>
        <v>9.5789000000000009</v>
      </c>
      <c r="O8" s="66">
        <f>RANK(N8,N$8:N$27,0)</f>
        <v>5</v>
      </c>
      <c r="P8" s="65">
        <f>VLOOKUP($A8,'Return Data'!$B$7:$R$2843,14,0)</f>
        <v>9.5824999999999996</v>
      </c>
      <c r="Q8" s="66">
        <f>RANK(P8,P$8:P$27,0)</f>
        <v>4</v>
      </c>
      <c r="R8" s="65">
        <f>VLOOKUP($A8,'Return Data'!$B$7:$R$2843,16,0)</f>
        <v>9.0256000000000007</v>
      </c>
      <c r="S8" s="67">
        <f>RANK(R8,R$8:R$27,0)</f>
        <v>5</v>
      </c>
    </row>
    <row r="9" spans="1:19" x14ac:dyDescent="0.3">
      <c r="A9" s="82" t="s">
        <v>613</v>
      </c>
      <c r="B9" s="64">
        <f>VLOOKUP($A9,'Return Data'!$B$7:$R$2843,3,0)</f>
        <v>44344</v>
      </c>
      <c r="C9" s="65">
        <f>VLOOKUP($A9,'Return Data'!$B$7:$R$2843,4,0)</f>
        <v>13.7424</v>
      </c>
      <c r="D9" s="65">
        <f>VLOOKUP($A9,'Return Data'!$B$7:$R$2843,9,0)</f>
        <v>7.4825999999999997</v>
      </c>
      <c r="E9" s="66">
        <f t="shared" ref="E9:E27" si="0">RANK(D9,D$8:D$27,0)</f>
        <v>8</v>
      </c>
      <c r="F9" s="65">
        <f>VLOOKUP($A9,'Return Data'!$B$7:$R$2843,10,0)</f>
        <v>8.0413999999999994</v>
      </c>
      <c r="G9" s="66">
        <f t="shared" ref="G9:G27" si="1">RANK(F9,F$8:F$27,0)</f>
        <v>13</v>
      </c>
      <c r="H9" s="65">
        <f>VLOOKUP($A9,'Return Data'!$B$7:$R$2843,11,0)</f>
        <v>4.3507999999999996</v>
      </c>
      <c r="I9" s="66">
        <f t="shared" ref="I9:I27" si="2">RANK(H9,H$8:H$27,0)</f>
        <v>4</v>
      </c>
      <c r="J9" s="65">
        <f>VLOOKUP($A9,'Return Data'!$B$7:$R$2843,12,0)</f>
        <v>7.2092999999999998</v>
      </c>
      <c r="K9" s="66">
        <f t="shared" ref="K9:K27" si="3">RANK(J9,J$8:J$27,0)</f>
        <v>5</v>
      </c>
      <c r="L9" s="65">
        <f>VLOOKUP($A9,'Return Data'!$B$7:$R$2843,13,0)</f>
        <v>9.0416000000000007</v>
      </c>
      <c r="M9" s="66">
        <f t="shared" ref="M9:M27" si="4">RANK(L9,L$8:L$27,0)</f>
        <v>1</v>
      </c>
      <c r="N9" s="65">
        <f>VLOOKUP($A9,'Return Data'!$B$7:$R$2843,17,0)</f>
        <v>8.1468000000000007</v>
      </c>
      <c r="O9" s="66">
        <f t="shared" ref="O9:O27" si="5">RANK(N9,N$8:N$27,0)</f>
        <v>15</v>
      </c>
      <c r="P9" s="65">
        <f>VLOOKUP($A9,'Return Data'!$B$7:$R$2843,14,0)</f>
        <v>8.952</v>
      </c>
      <c r="Q9" s="66">
        <f t="shared" ref="Q9:Q24" si="6">RANK(P9,P$8:P$27,0)</f>
        <v>9</v>
      </c>
      <c r="R9" s="65">
        <f>VLOOKUP($A9,'Return Data'!$B$7:$R$2843,16,0)</f>
        <v>8.5458999999999996</v>
      </c>
      <c r="S9" s="67">
        <f t="shared" ref="S9:S27" si="7">RANK(R9,R$8:R$27,0)</f>
        <v>10</v>
      </c>
    </row>
    <row r="10" spans="1:19" x14ac:dyDescent="0.3">
      <c r="A10" s="82" t="s">
        <v>616</v>
      </c>
      <c r="B10" s="64">
        <f>VLOOKUP($A10,'Return Data'!$B$7:$R$2843,3,0)</f>
        <v>44344</v>
      </c>
      <c r="C10" s="65">
        <f>VLOOKUP($A10,'Return Data'!$B$7:$R$2843,4,0)</f>
        <v>22.853400000000001</v>
      </c>
      <c r="D10" s="65">
        <f>VLOOKUP($A10,'Return Data'!$B$7:$R$2843,9,0)</f>
        <v>5.6641000000000004</v>
      </c>
      <c r="E10" s="66">
        <f t="shared" si="0"/>
        <v>17</v>
      </c>
      <c r="F10" s="65">
        <f>VLOOKUP($A10,'Return Data'!$B$7:$R$2843,10,0)</f>
        <v>6.7984999999999998</v>
      </c>
      <c r="G10" s="66">
        <f t="shared" si="1"/>
        <v>17</v>
      </c>
      <c r="H10" s="65">
        <f>VLOOKUP($A10,'Return Data'!$B$7:$R$2843,11,0)</f>
        <v>2.2765</v>
      </c>
      <c r="I10" s="66">
        <f t="shared" si="2"/>
        <v>19</v>
      </c>
      <c r="J10" s="65">
        <f>VLOOKUP($A10,'Return Data'!$B$7:$R$2843,12,0)</f>
        <v>5.3639999999999999</v>
      </c>
      <c r="K10" s="66">
        <f t="shared" si="3"/>
        <v>17</v>
      </c>
      <c r="L10" s="65">
        <f>VLOOKUP($A10,'Return Data'!$B$7:$R$2843,13,0)</f>
        <v>6.4866000000000001</v>
      </c>
      <c r="M10" s="66">
        <f t="shared" si="4"/>
        <v>16</v>
      </c>
      <c r="N10" s="65">
        <f>VLOOKUP($A10,'Return Data'!$B$7:$R$2843,17,0)</f>
        <v>4.6266999999999996</v>
      </c>
      <c r="O10" s="66">
        <f t="shared" si="5"/>
        <v>18</v>
      </c>
      <c r="P10" s="65">
        <f>VLOOKUP($A10,'Return Data'!$B$7:$R$2843,14,0)</f>
        <v>5.6249000000000002</v>
      </c>
      <c r="Q10" s="66">
        <f t="shared" si="6"/>
        <v>14</v>
      </c>
      <c r="R10" s="65">
        <f>VLOOKUP($A10,'Return Data'!$B$7:$R$2843,16,0)</f>
        <v>7.5217000000000001</v>
      </c>
      <c r="S10" s="67">
        <f t="shared" si="7"/>
        <v>17</v>
      </c>
    </row>
    <row r="11" spans="1:19" x14ac:dyDescent="0.3">
      <c r="A11" s="82" t="s">
        <v>617</v>
      </c>
      <c r="B11" s="64">
        <f>VLOOKUP($A11,'Return Data'!$B$7:$R$2843,3,0)</f>
        <v>44344</v>
      </c>
      <c r="C11" s="65">
        <f>VLOOKUP($A11,'Return Data'!$B$7:$R$2843,4,0)</f>
        <v>18.3049</v>
      </c>
      <c r="D11" s="65">
        <f>VLOOKUP($A11,'Return Data'!$B$7:$R$2843,9,0)</f>
        <v>6.4211999999999998</v>
      </c>
      <c r="E11" s="66">
        <f t="shared" si="0"/>
        <v>14</v>
      </c>
      <c r="F11" s="65">
        <f>VLOOKUP($A11,'Return Data'!$B$7:$R$2843,10,0)</f>
        <v>8.7202999999999999</v>
      </c>
      <c r="G11" s="66">
        <f t="shared" si="1"/>
        <v>8</v>
      </c>
      <c r="H11" s="65">
        <f>VLOOKUP($A11,'Return Data'!$B$7:$R$2843,11,0)</f>
        <v>3.3845999999999998</v>
      </c>
      <c r="I11" s="66">
        <f t="shared" si="2"/>
        <v>13</v>
      </c>
      <c r="J11" s="65">
        <f>VLOOKUP($A11,'Return Data'!$B$7:$R$2843,12,0)</f>
        <v>6.3094000000000001</v>
      </c>
      <c r="K11" s="66">
        <f t="shared" si="3"/>
        <v>12</v>
      </c>
      <c r="L11" s="65">
        <f>VLOOKUP($A11,'Return Data'!$B$7:$R$2843,13,0)</f>
        <v>6.5688000000000004</v>
      </c>
      <c r="M11" s="66">
        <f t="shared" si="4"/>
        <v>15</v>
      </c>
      <c r="N11" s="65">
        <f>VLOOKUP($A11,'Return Data'!$B$7:$R$2843,17,0)</f>
        <v>8.58</v>
      </c>
      <c r="O11" s="66">
        <f t="shared" si="5"/>
        <v>13</v>
      </c>
      <c r="P11" s="65">
        <f>VLOOKUP($A11,'Return Data'!$B$7:$R$2843,14,0)</f>
        <v>8.8544999999999998</v>
      </c>
      <c r="Q11" s="66">
        <f t="shared" si="6"/>
        <v>11</v>
      </c>
      <c r="R11" s="65">
        <f>VLOOKUP($A11,'Return Data'!$B$7:$R$2843,16,0)</f>
        <v>8.6262000000000008</v>
      </c>
      <c r="S11" s="67">
        <f t="shared" si="7"/>
        <v>9</v>
      </c>
    </row>
    <row r="12" spans="1:19" x14ac:dyDescent="0.3">
      <c r="A12" s="82" t="s">
        <v>619</v>
      </c>
      <c r="B12" s="64">
        <f>VLOOKUP($A12,'Return Data'!$B$7:$R$2843,3,0)</f>
        <v>44344</v>
      </c>
      <c r="C12" s="65">
        <f>VLOOKUP($A12,'Return Data'!$B$7:$R$2843,4,0)</f>
        <v>12.8863</v>
      </c>
      <c r="D12" s="65">
        <f>VLOOKUP($A12,'Return Data'!$B$7:$R$2843,9,0)</f>
        <v>3.2850999999999999</v>
      </c>
      <c r="E12" s="66">
        <f t="shared" si="0"/>
        <v>19</v>
      </c>
      <c r="F12" s="65">
        <f>VLOOKUP($A12,'Return Data'!$B$7:$R$2843,10,0)</f>
        <v>4.7907999999999999</v>
      </c>
      <c r="G12" s="66">
        <f t="shared" si="1"/>
        <v>18</v>
      </c>
      <c r="H12" s="65">
        <f>VLOOKUP($A12,'Return Data'!$B$7:$R$2843,11,0)</f>
        <v>3.3174999999999999</v>
      </c>
      <c r="I12" s="66">
        <f t="shared" si="2"/>
        <v>14</v>
      </c>
      <c r="J12" s="65">
        <f>VLOOKUP($A12,'Return Data'!$B$7:$R$2843,12,0)</f>
        <v>4.9269999999999996</v>
      </c>
      <c r="K12" s="66">
        <f t="shared" si="3"/>
        <v>18</v>
      </c>
      <c r="L12" s="65">
        <f>VLOOKUP($A12,'Return Data'!$B$7:$R$2843,13,0)</f>
        <v>6.3137999999999996</v>
      </c>
      <c r="M12" s="66">
        <f t="shared" si="4"/>
        <v>17</v>
      </c>
      <c r="N12" s="65">
        <f>VLOOKUP($A12,'Return Data'!$B$7:$R$2843,17,0)</f>
        <v>8.6198999999999995</v>
      </c>
      <c r="O12" s="66">
        <f t="shared" si="5"/>
        <v>12</v>
      </c>
      <c r="P12" s="65"/>
      <c r="Q12" s="66"/>
      <c r="R12" s="65">
        <f>VLOOKUP($A12,'Return Data'!$B$7:$R$2843,16,0)</f>
        <v>9.7897999999999996</v>
      </c>
      <c r="S12" s="67">
        <f t="shared" si="7"/>
        <v>1</v>
      </c>
    </row>
    <row r="13" spans="1:19" x14ac:dyDescent="0.3">
      <c r="A13" s="82" t="s">
        <v>621</v>
      </c>
      <c r="B13" s="64">
        <f>VLOOKUP($A13,'Return Data'!$B$7:$R$2843,3,0)</f>
        <v>44336</v>
      </c>
      <c r="C13" s="65">
        <f>VLOOKUP($A13,'Return Data'!$B$7:$R$2843,4,0)</f>
        <v>13.8398</v>
      </c>
      <c r="D13" s="65">
        <f>VLOOKUP($A13,'Return Data'!$B$7:$R$2843,9,0)</f>
        <v>3.8273000000000001</v>
      </c>
      <c r="E13" s="66">
        <f t="shared" si="0"/>
        <v>18</v>
      </c>
      <c r="F13" s="65">
        <f>VLOOKUP($A13,'Return Data'!$B$7:$R$2843,10,0)</f>
        <v>3.4994000000000001</v>
      </c>
      <c r="G13" s="66">
        <f t="shared" si="1"/>
        <v>19</v>
      </c>
      <c r="H13" s="65">
        <f>VLOOKUP($A13,'Return Data'!$B$7:$R$2843,11,0)</f>
        <v>3.9321000000000002</v>
      </c>
      <c r="I13" s="66">
        <f t="shared" si="2"/>
        <v>8</v>
      </c>
      <c r="J13" s="65">
        <f>VLOOKUP($A13,'Return Data'!$B$7:$R$2843,12,0)</f>
        <v>4.4851000000000001</v>
      </c>
      <c r="K13" s="66">
        <f t="shared" si="3"/>
        <v>19</v>
      </c>
      <c r="L13" s="65">
        <f>VLOOKUP($A13,'Return Data'!$B$7:$R$2843,13,0)</f>
        <v>-0.73160000000000003</v>
      </c>
      <c r="M13" s="66">
        <f t="shared" si="4"/>
        <v>19</v>
      </c>
      <c r="N13" s="65">
        <f>VLOOKUP($A13,'Return Data'!$B$7:$R$2843,17,0)</f>
        <v>-2.5907</v>
      </c>
      <c r="O13" s="66">
        <f t="shared" si="5"/>
        <v>19</v>
      </c>
      <c r="P13" s="65">
        <f>VLOOKUP($A13,'Return Data'!$B$7:$R$2843,14,0)</f>
        <v>0.84689999999999999</v>
      </c>
      <c r="Q13" s="66">
        <f t="shared" si="6"/>
        <v>15</v>
      </c>
      <c r="R13" s="65">
        <f>VLOOKUP($A13,'Return Data'!$B$7:$R$2843,16,0)</f>
        <v>4.9980000000000002</v>
      </c>
      <c r="S13" s="67">
        <f t="shared" si="7"/>
        <v>19</v>
      </c>
    </row>
    <row r="14" spans="1:19" x14ac:dyDescent="0.3">
      <c r="A14" s="82" t="s">
        <v>624</v>
      </c>
      <c r="B14" s="64">
        <f>VLOOKUP($A14,'Return Data'!$B$7:$R$2843,3,0)</f>
        <v>44344</v>
      </c>
      <c r="C14" s="65">
        <f>VLOOKUP($A14,'Return Data'!$B$7:$R$2843,4,0)</f>
        <v>82.625500000000002</v>
      </c>
      <c r="D14" s="65">
        <f>VLOOKUP($A14,'Return Data'!$B$7:$R$2843,9,0)</f>
        <v>6.0137999999999998</v>
      </c>
      <c r="E14" s="66">
        <f t="shared" si="0"/>
        <v>16</v>
      </c>
      <c r="F14" s="65">
        <f>VLOOKUP($A14,'Return Data'!$B$7:$R$2843,10,0)</f>
        <v>8.5422999999999991</v>
      </c>
      <c r="G14" s="66">
        <f t="shared" si="1"/>
        <v>9</v>
      </c>
      <c r="H14" s="65">
        <f>VLOOKUP($A14,'Return Data'!$B$7:$R$2843,11,0)</f>
        <v>4.4447000000000001</v>
      </c>
      <c r="I14" s="66">
        <f t="shared" si="2"/>
        <v>3</v>
      </c>
      <c r="J14" s="65">
        <f>VLOOKUP($A14,'Return Data'!$B$7:$R$2843,12,0)</f>
        <v>7.8624999999999998</v>
      </c>
      <c r="K14" s="66">
        <f t="shared" si="3"/>
        <v>1</v>
      </c>
      <c r="L14" s="65">
        <f>VLOOKUP($A14,'Return Data'!$B$7:$R$2843,13,0)</f>
        <v>8.8262999999999998</v>
      </c>
      <c r="M14" s="66">
        <f t="shared" si="4"/>
        <v>2</v>
      </c>
      <c r="N14" s="65">
        <f>VLOOKUP($A14,'Return Data'!$B$7:$R$2843,17,0)</f>
        <v>8.8795999999999999</v>
      </c>
      <c r="O14" s="66">
        <f t="shared" si="5"/>
        <v>11</v>
      </c>
      <c r="P14" s="65">
        <f>VLOOKUP($A14,'Return Data'!$B$7:$R$2843,14,0)</f>
        <v>9.0396000000000001</v>
      </c>
      <c r="Q14" s="66">
        <f t="shared" si="6"/>
        <v>8</v>
      </c>
      <c r="R14" s="65">
        <f>VLOOKUP($A14,'Return Data'!$B$7:$R$2843,16,0)</f>
        <v>9.3676999999999992</v>
      </c>
      <c r="S14" s="67">
        <f t="shared" si="7"/>
        <v>4</v>
      </c>
    </row>
    <row r="15" spans="1:19" x14ac:dyDescent="0.3">
      <c r="A15" s="82" t="s">
        <v>627</v>
      </c>
      <c r="B15" s="64">
        <f>VLOOKUP($A15,'Return Data'!$B$7:$R$2843,3,0)</f>
        <v>44344</v>
      </c>
      <c r="C15" s="65">
        <f>VLOOKUP($A15,'Return Data'!$B$7:$R$2843,4,0)</f>
        <v>25.5383</v>
      </c>
      <c r="D15" s="65">
        <f>VLOOKUP($A15,'Return Data'!$B$7:$R$2843,9,0)</f>
        <v>8.4042999999999992</v>
      </c>
      <c r="E15" s="66">
        <f t="shared" si="0"/>
        <v>4</v>
      </c>
      <c r="F15" s="65">
        <f>VLOOKUP($A15,'Return Data'!$B$7:$R$2843,10,0)</f>
        <v>9.5595999999999997</v>
      </c>
      <c r="G15" s="66">
        <f t="shared" si="1"/>
        <v>3</v>
      </c>
      <c r="H15" s="65">
        <f>VLOOKUP($A15,'Return Data'!$B$7:$R$2843,11,0)</f>
        <v>4.0530999999999997</v>
      </c>
      <c r="I15" s="66">
        <f t="shared" si="2"/>
        <v>7</v>
      </c>
      <c r="J15" s="65">
        <f>VLOOKUP($A15,'Return Data'!$B$7:$R$2843,12,0)</f>
        <v>7.2446999999999999</v>
      </c>
      <c r="K15" s="66">
        <f t="shared" si="3"/>
        <v>4</v>
      </c>
      <c r="L15" s="65">
        <f>VLOOKUP($A15,'Return Data'!$B$7:$R$2843,13,0)</f>
        <v>7.8857999999999997</v>
      </c>
      <c r="M15" s="66">
        <f t="shared" si="4"/>
        <v>6</v>
      </c>
      <c r="N15" s="65">
        <f>VLOOKUP($A15,'Return Data'!$B$7:$R$2843,17,0)</f>
        <v>9.5869999999999997</v>
      </c>
      <c r="O15" s="66">
        <f t="shared" si="5"/>
        <v>4</v>
      </c>
      <c r="P15" s="65">
        <f>VLOOKUP($A15,'Return Data'!$B$7:$R$2843,14,0)</f>
        <v>9.6638000000000002</v>
      </c>
      <c r="Q15" s="66">
        <f t="shared" si="6"/>
        <v>3</v>
      </c>
      <c r="R15" s="65">
        <f>VLOOKUP($A15,'Return Data'!$B$7:$R$2843,16,0)</f>
        <v>8.92</v>
      </c>
      <c r="S15" s="67">
        <f t="shared" si="7"/>
        <v>6</v>
      </c>
    </row>
    <row r="16" spans="1:19" x14ac:dyDescent="0.3">
      <c r="A16" s="82" t="s">
        <v>629</v>
      </c>
      <c r="B16" s="64">
        <f>VLOOKUP($A16,'Return Data'!$B$7:$R$2843,3,0)</f>
        <v>44344</v>
      </c>
      <c r="C16" s="65">
        <f>VLOOKUP($A16,'Return Data'!$B$7:$R$2843,4,0)</f>
        <v>23.750800000000002</v>
      </c>
      <c r="D16" s="65">
        <f>VLOOKUP($A16,'Return Data'!$B$7:$R$2843,9,0)</f>
        <v>6.4837999999999996</v>
      </c>
      <c r="E16" s="66">
        <f t="shared" si="0"/>
        <v>12</v>
      </c>
      <c r="F16" s="65">
        <f>VLOOKUP($A16,'Return Data'!$B$7:$R$2843,10,0)</f>
        <v>7.1715999999999998</v>
      </c>
      <c r="G16" s="66">
        <f t="shared" si="1"/>
        <v>16</v>
      </c>
      <c r="H16" s="65">
        <f>VLOOKUP($A16,'Return Data'!$B$7:$R$2843,11,0)</f>
        <v>4.1393000000000004</v>
      </c>
      <c r="I16" s="66">
        <f t="shared" si="2"/>
        <v>6</v>
      </c>
      <c r="J16" s="65">
        <f>VLOOKUP($A16,'Return Data'!$B$7:$R$2843,12,0)</f>
        <v>6.6334999999999997</v>
      </c>
      <c r="K16" s="66">
        <f t="shared" si="3"/>
        <v>9</v>
      </c>
      <c r="L16" s="65">
        <f>VLOOKUP($A16,'Return Data'!$B$7:$R$2843,13,0)</f>
        <v>7.4969000000000001</v>
      </c>
      <c r="M16" s="66">
        <f t="shared" si="4"/>
        <v>8</v>
      </c>
      <c r="N16" s="65">
        <f>VLOOKUP($A16,'Return Data'!$B$7:$R$2843,17,0)</f>
        <v>9.0950000000000006</v>
      </c>
      <c r="O16" s="66">
        <f t="shared" si="5"/>
        <v>9</v>
      </c>
      <c r="P16" s="65">
        <f>VLOOKUP($A16,'Return Data'!$B$7:$R$2843,14,0)</f>
        <v>9.1348000000000003</v>
      </c>
      <c r="Q16" s="66">
        <f t="shared" si="6"/>
        <v>6</v>
      </c>
      <c r="R16" s="65">
        <f>VLOOKUP($A16,'Return Data'!$B$7:$R$2843,16,0)</f>
        <v>8.8941999999999997</v>
      </c>
      <c r="S16" s="67">
        <f t="shared" si="7"/>
        <v>7</v>
      </c>
    </row>
    <row r="17" spans="1:19" x14ac:dyDescent="0.3">
      <c r="A17" s="82" t="s">
        <v>630</v>
      </c>
      <c r="B17" s="64">
        <f>VLOOKUP($A17,'Return Data'!$B$7:$R$2843,3,0)</f>
        <v>44344</v>
      </c>
      <c r="C17" s="65">
        <f>VLOOKUP($A17,'Return Data'!$B$7:$R$2843,4,0)</f>
        <v>15.5084</v>
      </c>
      <c r="D17" s="65">
        <f>VLOOKUP($A17,'Return Data'!$B$7:$R$2843,9,0)</f>
        <v>8.5402000000000005</v>
      </c>
      <c r="E17" s="66">
        <f t="shared" si="0"/>
        <v>2</v>
      </c>
      <c r="F17" s="65">
        <f>VLOOKUP($A17,'Return Data'!$B$7:$R$2843,10,0)</f>
        <v>10.3741</v>
      </c>
      <c r="G17" s="66">
        <f t="shared" si="1"/>
        <v>2</v>
      </c>
      <c r="H17" s="65">
        <f>VLOOKUP($A17,'Return Data'!$B$7:$R$2843,11,0)</f>
        <v>3.8485</v>
      </c>
      <c r="I17" s="66">
        <f t="shared" si="2"/>
        <v>9</v>
      </c>
      <c r="J17" s="65">
        <f>VLOOKUP($A17,'Return Data'!$B$7:$R$2843,12,0)</f>
        <v>7.1839000000000004</v>
      </c>
      <c r="K17" s="66">
        <f t="shared" si="3"/>
        <v>6</v>
      </c>
      <c r="L17" s="65">
        <f>VLOOKUP($A17,'Return Data'!$B$7:$R$2843,13,0)</f>
        <v>8.1079000000000008</v>
      </c>
      <c r="M17" s="66">
        <f t="shared" si="4"/>
        <v>5</v>
      </c>
      <c r="N17" s="65">
        <f>VLOOKUP($A17,'Return Data'!$B$7:$R$2843,17,0)</f>
        <v>9.1174999999999997</v>
      </c>
      <c r="O17" s="66">
        <f t="shared" si="5"/>
        <v>7</v>
      </c>
      <c r="P17" s="65">
        <f>VLOOKUP($A17,'Return Data'!$B$7:$R$2843,14,0)</f>
        <v>9.0862999999999996</v>
      </c>
      <c r="Q17" s="66">
        <f t="shared" si="6"/>
        <v>7</v>
      </c>
      <c r="R17" s="65">
        <f>VLOOKUP($A17,'Return Data'!$B$7:$R$2843,16,0)</f>
        <v>8.5010999999999992</v>
      </c>
      <c r="S17" s="67">
        <f t="shared" si="7"/>
        <v>12</v>
      </c>
    </row>
    <row r="18" spans="1:19" x14ac:dyDescent="0.3">
      <c r="A18" s="82" t="s">
        <v>633</v>
      </c>
      <c r="B18" s="64">
        <f>VLOOKUP($A18,'Return Data'!$B$7:$R$2843,3,0)</f>
        <v>44344</v>
      </c>
      <c r="C18" s="65">
        <f>VLOOKUP($A18,'Return Data'!$B$7:$R$2843,4,0)</f>
        <v>2646.6423</v>
      </c>
      <c r="D18" s="65">
        <f>VLOOKUP($A18,'Return Data'!$B$7:$R$2843,9,0)</f>
        <v>6.4654999999999996</v>
      </c>
      <c r="E18" s="66">
        <f t="shared" si="0"/>
        <v>13</v>
      </c>
      <c r="F18" s="65">
        <f>VLOOKUP($A18,'Return Data'!$B$7:$R$2843,10,0)</f>
        <v>8.3661999999999992</v>
      </c>
      <c r="G18" s="66">
        <f t="shared" si="1"/>
        <v>11</v>
      </c>
      <c r="H18" s="65">
        <f>VLOOKUP($A18,'Return Data'!$B$7:$R$2843,11,0)</f>
        <v>3.4597000000000002</v>
      </c>
      <c r="I18" s="66">
        <f t="shared" si="2"/>
        <v>12</v>
      </c>
      <c r="J18" s="65">
        <f>VLOOKUP($A18,'Return Data'!$B$7:$R$2843,12,0)</f>
        <v>5.8342000000000001</v>
      </c>
      <c r="K18" s="66">
        <f t="shared" si="3"/>
        <v>16</v>
      </c>
      <c r="L18" s="65">
        <f>VLOOKUP($A18,'Return Data'!$B$7:$R$2843,13,0)</f>
        <v>7.3531000000000004</v>
      </c>
      <c r="M18" s="66">
        <f t="shared" si="4"/>
        <v>9</v>
      </c>
      <c r="N18" s="65">
        <f>VLOOKUP($A18,'Return Data'!$B$7:$R$2843,17,0)</f>
        <v>9.1008999999999993</v>
      </c>
      <c r="O18" s="66">
        <f t="shared" si="5"/>
        <v>8</v>
      </c>
      <c r="P18" s="65">
        <f>VLOOKUP($A18,'Return Data'!$B$7:$R$2843,14,0)</f>
        <v>9.4047999999999998</v>
      </c>
      <c r="Q18" s="66">
        <f t="shared" si="6"/>
        <v>5</v>
      </c>
      <c r="R18" s="65">
        <f>VLOOKUP($A18,'Return Data'!$B$7:$R$2843,16,0)</f>
        <v>8.0755999999999997</v>
      </c>
      <c r="S18" s="67">
        <f t="shared" si="7"/>
        <v>16</v>
      </c>
    </row>
    <row r="19" spans="1:19" x14ac:dyDescent="0.3">
      <c r="A19" s="82" t="s">
        <v>635</v>
      </c>
      <c r="B19" s="64">
        <f>VLOOKUP($A19,'Return Data'!$B$7:$R$2843,3,0)</f>
        <v>44344</v>
      </c>
      <c r="C19" s="65">
        <f>VLOOKUP($A19,'Return Data'!$B$7:$R$2843,4,0)</f>
        <v>3019.7040999999999</v>
      </c>
      <c r="D19" s="65">
        <f>VLOOKUP($A19,'Return Data'!$B$7:$R$2843,9,0)</f>
        <v>7.1741000000000001</v>
      </c>
      <c r="E19" s="66">
        <f t="shared" si="0"/>
        <v>9</v>
      </c>
      <c r="F19" s="65">
        <f>VLOOKUP($A19,'Return Data'!$B$7:$R$2843,10,0)</f>
        <v>7.9055</v>
      </c>
      <c r="G19" s="66">
        <f t="shared" si="1"/>
        <v>14</v>
      </c>
      <c r="H19" s="65">
        <f>VLOOKUP($A19,'Return Data'!$B$7:$R$2843,11,0)</f>
        <v>3.5874999999999999</v>
      </c>
      <c r="I19" s="66">
        <f t="shared" si="2"/>
        <v>11</v>
      </c>
      <c r="J19" s="65">
        <f>VLOOKUP($A19,'Return Data'!$B$7:$R$2843,12,0)</f>
        <v>6.0582000000000003</v>
      </c>
      <c r="K19" s="66">
        <f t="shared" si="3"/>
        <v>15</v>
      </c>
      <c r="L19" s="65">
        <f>VLOOKUP($A19,'Return Data'!$B$7:$R$2843,13,0)</f>
        <v>7.2929000000000004</v>
      </c>
      <c r="M19" s="66">
        <f t="shared" si="4"/>
        <v>11</v>
      </c>
      <c r="N19" s="65">
        <f>VLOOKUP($A19,'Return Data'!$B$7:$R$2843,17,0)</f>
        <v>8.4489999999999998</v>
      </c>
      <c r="O19" s="66">
        <f t="shared" si="5"/>
        <v>14</v>
      </c>
      <c r="P19" s="65">
        <f>VLOOKUP($A19,'Return Data'!$B$7:$R$2843,14,0)</f>
        <v>8.7824000000000009</v>
      </c>
      <c r="Q19" s="66">
        <f t="shared" si="6"/>
        <v>12</v>
      </c>
      <c r="R19" s="65">
        <f>VLOOKUP($A19,'Return Data'!$B$7:$R$2843,16,0)</f>
        <v>8.7607999999999997</v>
      </c>
      <c r="S19" s="67">
        <f t="shared" si="7"/>
        <v>8</v>
      </c>
    </row>
    <row r="20" spans="1:19" x14ac:dyDescent="0.3">
      <c r="A20" s="82" t="s">
        <v>636</v>
      </c>
      <c r="B20" s="64">
        <f>VLOOKUP($A20,'Return Data'!$B$7:$R$2843,3,0)</f>
        <v>44344</v>
      </c>
      <c r="C20" s="65">
        <f>VLOOKUP($A20,'Return Data'!$B$7:$R$2843,4,0)</f>
        <v>60.601700000000001</v>
      </c>
      <c r="D20" s="65">
        <f>VLOOKUP($A20,'Return Data'!$B$7:$R$2843,9,0)</f>
        <v>11.411099999999999</v>
      </c>
      <c r="E20" s="66">
        <f t="shared" si="0"/>
        <v>1</v>
      </c>
      <c r="F20" s="65">
        <f>VLOOKUP($A20,'Return Data'!$B$7:$R$2843,10,0)</f>
        <v>13.464700000000001</v>
      </c>
      <c r="G20" s="66">
        <f t="shared" si="1"/>
        <v>1</v>
      </c>
      <c r="H20" s="65">
        <f>VLOOKUP($A20,'Return Data'!$B$7:$R$2843,11,0)</f>
        <v>2.8288000000000002</v>
      </c>
      <c r="I20" s="66">
        <f t="shared" si="2"/>
        <v>17</v>
      </c>
      <c r="J20" s="65">
        <f>VLOOKUP($A20,'Return Data'!$B$7:$R$2843,12,0)</f>
        <v>6.9059999999999997</v>
      </c>
      <c r="K20" s="66">
        <f t="shared" si="3"/>
        <v>8</v>
      </c>
      <c r="L20" s="65">
        <f>VLOOKUP($A20,'Return Data'!$B$7:$R$2843,13,0)</f>
        <v>6.2637999999999998</v>
      </c>
      <c r="M20" s="66">
        <f t="shared" si="4"/>
        <v>18</v>
      </c>
      <c r="N20" s="65">
        <f>VLOOKUP($A20,'Return Data'!$B$7:$R$2843,17,0)</f>
        <v>10.7296</v>
      </c>
      <c r="O20" s="66">
        <f t="shared" si="5"/>
        <v>1</v>
      </c>
      <c r="P20" s="65">
        <f>VLOOKUP($A20,'Return Data'!$B$7:$R$2843,14,0)</f>
        <v>10.630599999999999</v>
      </c>
      <c r="Q20" s="66">
        <f t="shared" si="6"/>
        <v>1</v>
      </c>
      <c r="R20" s="65">
        <f>VLOOKUP($A20,'Return Data'!$B$7:$R$2843,16,0)</f>
        <v>8.4352999999999998</v>
      </c>
      <c r="S20" s="67">
        <f t="shared" si="7"/>
        <v>13</v>
      </c>
    </row>
    <row r="21" spans="1:19" x14ac:dyDescent="0.3">
      <c r="A21" s="117" t="s">
        <v>1776</v>
      </c>
      <c r="B21" s="64">
        <f>VLOOKUP($A21,'Return Data'!$B$7:$R$2843,3,0)</f>
        <v>44344</v>
      </c>
      <c r="C21" s="65">
        <f>VLOOKUP($A21,'Return Data'!$B$7:$R$2843,4,0)</f>
        <v>47.525700000000001</v>
      </c>
      <c r="D21" s="65">
        <f>VLOOKUP($A21,'Return Data'!$B$7:$R$2843,9,0)</f>
        <v>8.0867000000000004</v>
      </c>
      <c r="E21" s="66">
        <f t="shared" si="0"/>
        <v>5</v>
      </c>
      <c r="F21" s="65">
        <f>VLOOKUP($A21,'Return Data'!$B$7:$R$2843,10,0)</f>
        <v>8.4369999999999994</v>
      </c>
      <c r="G21" s="66">
        <f t="shared" si="1"/>
        <v>10</v>
      </c>
      <c r="H21" s="65">
        <f>VLOOKUP($A21,'Return Data'!$B$7:$R$2843,11,0)</f>
        <v>5.0281000000000002</v>
      </c>
      <c r="I21" s="66">
        <f t="shared" si="2"/>
        <v>1</v>
      </c>
      <c r="J21" s="65">
        <f>VLOOKUP($A21,'Return Data'!$B$7:$R$2843,12,0)</f>
        <v>7.5800999999999998</v>
      </c>
      <c r="K21" s="66">
        <f t="shared" si="3"/>
        <v>2</v>
      </c>
      <c r="L21" s="65">
        <f>VLOOKUP($A21,'Return Data'!$B$7:$R$2843,13,0)</f>
        <v>8.3423999999999996</v>
      </c>
      <c r="M21" s="66">
        <f t="shared" si="4"/>
        <v>3</v>
      </c>
      <c r="N21" s="65">
        <f>VLOOKUP($A21,'Return Data'!$B$7:$R$2843,17,0)</f>
        <v>8.1088000000000005</v>
      </c>
      <c r="O21" s="66">
        <f t="shared" si="5"/>
        <v>16</v>
      </c>
      <c r="P21" s="65">
        <f>VLOOKUP($A21,'Return Data'!$B$7:$R$2843,14,0)</f>
        <v>8.3803000000000001</v>
      </c>
      <c r="Q21" s="66">
        <f t="shared" si="6"/>
        <v>13</v>
      </c>
      <c r="R21" s="65">
        <f>VLOOKUP($A21,'Return Data'!$B$7:$R$2843,16,0)</f>
        <v>8.5329999999999995</v>
      </c>
      <c r="S21" s="67">
        <f t="shared" si="7"/>
        <v>11</v>
      </c>
    </row>
    <row r="22" spans="1:19" x14ac:dyDescent="0.3">
      <c r="A22" s="82" t="s">
        <v>639</v>
      </c>
      <c r="B22" s="64">
        <f>VLOOKUP($A22,'Return Data'!$B$7:$R$2843,3,0)</f>
        <v>44344</v>
      </c>
      <c r="C22" s="65">
        <f>VLOOKUP($A22,'Return Data'!$B$7:$R$2843,4,0)</f>
        <v>37.020000000000003</v>
      </c>
      <c r="D22" s="65">
        <f>VLOOKUP($A22,'Return Data'!$B$7:$R$2843,9,0)</f>
        <v>8.4687000000000001</v>
      </c>
      <c r="E22" s="66">
        <f t="shared" si="0"/>
        <v>3</v>
      </c>
      <c r="F22" s="65">
        <f>VLOOKUP($A22,'Return Data'!$B$7:$R$2843,10,0)</f>
        <v>8.7675000000000001</v>
      </c>
      <c r="G22" s="66">
        <f t="shared" si="1"/>
        <v>7</v>
      </c>
      <c r="H22" s="65">
        <f>VLOOKUP($A22,'Return Data'!$B$7:$R$2843,11,0)</f>
        <v>4.6052</v>
      </c>
      <c r="I22" s="66">
        <f t="shared" si="2"/>
        <v>2</v>
      </c>
      <c r="J22" s="65">
        <f>VLOOKUP($A22,'Return Data'!$B$7:$R$2843,12,0)</f>
        <v>7.4570999999999996</v>
      </c>
      <c r="K22" s="66">
        <f t="shared" si="3"/>
        <v>3</v>
      </c>
      <c r="L22" s="65">
        <f>VLOOKUP($A22,'Return Data'!$B$7:$R$2843,13,0)</f>
        <v>7.8571</v>
      </c>
      <c r="M22" s="66">
        <f t="shared" si="4"/>
        <v>7</v>
      </c>
      <c r="N22" s="65">
        <f>VLOOKUP($A22,'Return Data'!$B$7:$R$2843,17,0)</f>
        <v>9.1433</v>
      </c>
      <c r="O22" s="66">
        <f t="shared" si="5"/>
        <v>6</v>
      </c>
      <c r="P22" s="65">
        <f>VLOOKUP($A22,'Return Data'!$B$7:$R$2843,14,0)</f>
        <v>8.8574999999999999</v>
      </c>
      <c r="Q22" s="66">
        <f t="shared" si="6"/>
        <v>10</v>
      </c>
      <c r="R22" s="65">
        <f>VLOOKUP($A22,'Return Data'!$B$7:$R$2843,16,0)</f>
        <v>8.1740999999999993</v>
      </c>
      <c r="S22" s="67">
        <f t="shared" si="7"/>
        <v>15</v>
      </c>
    </row>
    <row r="23" spans="1:19" x14ac:dyDescent="0.3">
      <c r="A23" s="82" t="s">
        <v>640</v>
      </c>
      <c r="B23" s="64">
        <f>VLOOKUP($A23,'Return Data'!$B$7:$R$2843,3,0)</f>
        <v>44344</v>
      </c>
      <c r="C23" s="65">
        <f>VLOOKUP($A23,'Return Data'!$B$7:$R$2843,4,0)</f>
        <v>12.364100000000001</v>
      </c>
      <c r="D23" s="65">
        <f>VLOOKUP($A23,'Return Data'!$B$7:$R$2843,9,0)</f>
        <v>6.5393999999999997</v>
      </c>
      <c r="E23" s="66">
        <f t="shared" si="0"/>
        <v>11</v>
      </c>
      <c r="F23" s="65">
        <f>VLOOKUP($A23,'Return Data'!$B$7:$R$2843,10,0)</f>
        <v>7.7712000000000003</v>
      </c>
      <c r="G23" s="66">
        <f t="shared" si="1"/>
        <v>15</v>
      </c>
      <c r="H23" s="65">
        <f>VLOOKUP($A23,'Return Data'!$B$7:$R$2843,11,0)</f>
        <v>2.9411</v>
      </c>
      <c r="I23" s="66">
        <f t="shared" si="2"/>
        <v>16</v>
      </c>
      <c r="J23" s="65">
        <f>VLOOKUP($A23,'Return Data'!$B$7:$R$2843,12,0)</f>
        <v>6.1580000000000004</v>
      </c>
      <c r="K23" s="66">
        <f t="shared" si="3"/>
        <v>14</v>
      </c>
      <c r="L23" s="65">
        <f>VLOOKUP($A23,'Return Data'!$B$7:$R$2843,13,0)</f>
        <v>6.6395</v>
      </c>
      <c r="M23" s="66">
        <f t="shared" si="4"/>
        <v>14</v>
      </c>
      <c r="N23" s="65">
        <f>VLOOKUP($A23,'Return Data'!$B$7:$R$2843,17,0)</f>
        <v>9.0768000000000004</v>
      </c>
      <c r="O23" s="66">
        <f t="shared" si="5"/>
        <v>10</v>
      </c>
      <c r="P23" s="65"/>
      <c r="Q23" s="66"/>
      <c r="R23" s="65">
        <f>VLOOKUP($A23,'Return Data'!$B$7:$R$2843,16,0)</f>
        <v>9.5761000000000003</v>
      </c>
      <c r="S23" s="67">
        <f t="shared" si="7"/>
        <v>3</v>
      </c>
    </row>
    <row r="24" spans="1:19" x14ac:dyDescent="0.3">
      <c r="A24" s="82" t="s">
        <v>643</v>
      </c>
      <c r="B24" s="64">
        <f>VLOOKUP($A24,'Return Data'!$B$7:$R$2843,3,0)</f>
        <v>44344</v>
      </c>
      <c r="C24" s="65">
        <f>VLOOKUP($A24,'Return Data'!$B$7:$R$2843,4,0)</f>
        <v>32.4163</v>
      </c>
      <c r="D24" s="65">
        <f>VLOOKUP($A24,'Return Data'!$B$7:$R$2843,9,0)</f>
        <v>6.3155999999999999</v>
      </c>
      <c r="E24" s="66">
        <f t="shared" si="0"/>
        <v>15</v>
      </c>
      <c r="F24" s="65">
        <f>VLOOKUP($A24,'Return Data'!$B$7:$R$2843,10,0)</f>
        <v>8.8447999999999993</v>
      </c>
      <c r="G24" s="66">
        <f t="shared" si="1"/>
        <v>6</v>
      </c>
      <c r="H24" s="65">
        <f>VLOOKUP($A24,'Return Data'!$B$7:$R$2843,11,0)</f>
        <v>3.6806000000000001</v>
      </c>
      <c r="I24" s="66">
        <f t="shared" si="2"/>
        <v>10</v>
      </c>
      <c r="J24" s="65">
        <f>VLOOKUP($A24,'Return Data'!$B$7:$R$2843,12,0)</f>
        <v>6.4047999999999998</v>
      </c>
      <c r="K24" s="66">
        <f t="shared" si="3"/>
        <v>11</v>
      </c>
      <c r="L24" s="65">
        <f>VLOOKUP($A24,'Return Data'!$B$7:$R$2843,13,0)</f>
        <v>7.2979000000000003</v>
      </c>
      <c r="M24" s="66">
        <f t="shared" si="4"/>
        <v>10</v>
      </c>
      <c r="N24" s="65">
        <f>VLOOKUP($A24,'Return Data'!$B$7:$R$2843,17,0)</f>
        <v>9.6494</v>
      </c>
      <c r="O24" s="66">
        <f t="shared" si="5"/>
        <v>3</v>
      </c>
      <c r="P24" s="65">
        <f>VLOOKUP($A24,'Return Data'!$B$7:$R$2843,14,0)</f>
        <v>9.8030000000000008</v>
      </c>
      <c r="Q24" s="66">
        <f t="shared" si="6"/>
        <v>2</v>
      </c>
      <c r="R24" s="65">
        <f>VLOOKUP($A24,'Return Data'!$B$7:$R$2843,16,0)</f>
        <v>8.3445</v>
      </c>
      <c r="S24" s="67">
        <f t="shared" si="7"/>
        <v>14</v>
      </c>
    </row>
    <row r="25" spans="1:19" x14ac:dyDescent="0.3">
      <c r="A25" s="82" t="s">
        <v>644</v>
      </c>
      <c r="B25" s="64">
        <f>VLOOKUP($A25,'Return Data'!$B$7:$R$2843,3,0)</f>
        <v>44344</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v>
      </c>
      <c r="K25" s="66">
        <f t="shared" si="3"/>
        <v>20</v>
      </c>
      <c r="L25" s="65">
        <f>VLOOKUP($A25,'Return Data'!$B$7:$R$2843,13,0)</f>
        <v>-15.1547</v>
      </c>
      <c r="M25" s="66">
        <f t="shared" si="4"/>
        <v>20</v>
      </c>
      <c r="N25" s="65"/>
      <c r="O25" s="66"/>
      <c r="P25" s="65"/>
      <c r="Q25" s="66"/>
      <c r="R25" s="65">
        <f>VLOOKUP($A25,'Return Data'!$B$7:$R$2843,16,0)</f>
        <v>-11.2219</v>
      </c>
      <c r="S25" s="67">
        <f t="shared" si="7"/>
        <v>20</v>
      </c>
    </row>
    <row r="26" spans="1:19" x14ac:dyDescent="0.3">
      <c r="A26" s="82" t="s">
        <v>646</v>
      </c>
      <c r="B26" s="64">
        <f>VLOOKUP($A26,'Return Data'!$B$7:$R$2843,3,0)</f>
        <v>44344</v>
      </c>
      <c r="C26" s="65">
        <f>VLOOKUP($A26,'Return Data'!$B$7:$R$2843,4,0)</f>
        <v>12.289099999999999</v>
      </c>
      <c r="D26" s="65">
        <f>VLOOKUP($A26,'Return Data'!$B$7:$R$2843,9,0)</f>
        <v>7.8017000000000003</v>
      </c>
      <c r="E26" s="66">
        <f t="shared" si="0"/>
        <v>7</v>
      </c>
      <c r="F26" s="65">
        <f>VLOOKUP($A26,'Return Data'!$B$7:$R$2843,10,0)</f>
        <v>9.2460000000000004</v>
      </c>
      <c r="G26" s="66">
        <f t="shared" si="1"/>
        <v>5</v>
      </c>
      <c r="H26" s="65">
        <f>VLOOKUP($A26,'Return Data'!$B$7:$R$2843,11,0)</f>
        <v>2.7612000000000001</v>
      </c>
      <c r="I26" s="66">
        <f t="shared" si="2"/>
        <v>18</v>
      </c>
      <c r="J26" s="65">
        <f>VLOOKUP($A26,'Return Data'!$B$7:$R$2843,12,0)</f>
        <v>6.2117000000000004</v>
      </c>
      <c r="K26" s="66">
        <f t="shared" si="3"/>
        <v>13</v>
      </c>
      <c r="L26" s="65">
        <f>VLOOKUP($A26,'Return Data'!$B$7:$R$2843,13,0)</f>
        <v>7.2563000000000004</v>
      </c>
      <c r="M26" s="66">
        <f t="shared" si="4"/>
        <v>13</v>
      </c>
      <c r="N26" s="65">
        <f>VLOOKUP($A26,'Return Data'!$B$7:$R$2843,17,0)</f>
        <v>6.6951000000000001</v>
      </c>
      <c r="O26" s="66">
        <f t="shared" si="5"/>
        <v>17</v>
      </c>
      <c r="P26" s="65"/>
      <c r="Q26" s="66"/>
      <c r="R26" s="65">
        <f>VLOOKUP($A26,'Return Data'!$B$7:$R$2843,16,0)</f>
        <v>7.0857000000000001</v>
      </c>
      <c r="S26" s="67">
        <f t="shared" si="7"/>
        <v>18</v>
      </c>
    </row>
    <row r="27" spans="1:19" x14ac:dyDescent="0.3">
      <c r="A27" s="82" t="s">
        <v>648</v>
      </c>
      <c r="B27" s="64">
        <f>VLOOKUP($A27,'Return Data'!$B$7:$R$2843,3,0)</f>
        <v>44344</v>
      </c>
      <c r="C27" s="65">
        <f>VLOOKUP($A27,'Return Data'!$B$7:$R$2843,4,0)</f>
        <v>12.96</v>
      </c>
      <c r="D27" s="65">
        <f>VLOOKUP($A27,'Return Data'!$B$7:$R$2843,9,0)</f>
        <v>6.5692000000000004</v>
      </c>
      <c r="E27" s="66">
        <f t="shared" si="0"/>
        <v>10</v>
      </c>
      <c r="F27" s="65">
        <f>VLOOKUP($A27,'Return Data'!$B$7:$R$2843,10,0)</f>
        <v>8.2856000000000005</v>
      </c>
      <c r="G27" s="66">
        <f t="shared" si="1"/>
        <v>12</v>
      </c>
      <c r="H27" s="65">
        <f>VLOOKUP($A27,'Return Data'!$B$7:$R$2843,11,0)</f>
        <v>3.2968000000000002</v>
      </c>
      <c r="I27" s="66">
        <f t="shared" si="2"/>
        <v>15</v>
      </c>
      <c r="J27" s="65">
        <f>VLOOKUP($A27,'Return Data'!$B$7:$R$2843,12,0)</f>
        <v>6.6288</v>
      </c>
      <c r="K27" s="66">
        <f t="shared" si="3"/>
        <v>10</v>
      </c>
      <c r="L27" s="65">
        <f>VLOOKUP($A27,'Return Data'!$B$7:$R$2843,13,0)</f>
        <v>7.2572000000000001</v>
      </c>
      <c r="M27" s="66">
        <f t="shared" si="4"/>
        <v>12</v>
      </c>
      <c r="N27" s="65">
        <f>VLOOKUP($A27,'Return Data'!$B$7:$R$2843,17,0)</f>
        <v>9.7486999999999995</v>
      </c>
      <c r="O27" s="66">
        <f t="shared" si="5"/>
        <v>2</v>
      </c>
      <c r="P27" s="65"/>
      <c r="Q27" s="66"/>
      <c r="R27" s="65">
        <f>VLOOKUP($A27,'Return Data'!$B$7:$R$2843,16,0)</f>
        <v>9.6824999999999992</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6.646465000000001</v>
      </c>
      <c r="E29" s="88"/>
      <c r="F29" s="89">
        <f>AVERAGE(F8:F27)</f>
        <v>7.8941199999999991</v>
      </c>
      <c r="G29" s="88"/>
      <c r="H29" s="89">
        <f>AVERAGE(H8:H27)</f>
        <v>3.5071050000000006</v>
      </c>
      <c r="I29" s="88"/>
      <c r="J29" s="89">
        <f>AVERAGE(J8:J27)</f>
        <v>6.1812099999999992</v>
      </c>
      <c r="K29" s="88"/>
      <c r="L29" s="89">
        <f>AVERAGE(L8:L27)</f>
        <v>5.9283649999999994</v>
      </c>
      <c r="M29" s="88"/>
      <c r="N29" s="89">
        <f>AVERAGE(N8:N27)</f>
        <v>8.1232789473684228</v>
      </c>
      <c r="O29" s="88"/>
      <c r="P29" s="89">
        <f>AVERAGE(P8:P27)</f>
        <v>8.4429266666666667</v>
      </c>
      <c r="Q29" s="88"/>
      <c r="R29" s="89">
        <f>AVERAGE(R8:R27)</f>
        <v>7.481795</v>
      </c>
      <c r="S29" s="90"/>
    </row>
    <row r="30" spans="1:19" x14ac:dyDescent="0.3">
      <c r="A30" s="87" t="s">
        <v>28</v>
      </c>
      <c r="B30" s="88"/>
      <c r="C30" s="88"/>
      <c r="D30" s="89">
        <f>MIN(D8:D27)</f>
        <v>0</v>
      </c>
      <c r="E30" s="88"/>
      <c r="F30" s="89">
        <f>MIN(F8:F27)</f>
        <v>0</v>
      </c>
      <c r="G30" s="88"/>
      <c r="H30" s="89">
        <f>MIN(H8:H27)</f>
        <v>0</v>
      </c>
      <c r="I30" s="88"/>
      <c r="J30" s="89">
        <f>MIN(J8:J27)</f>
        <v>0</v>
      </c>
      <c r="K30" s="88"/>
      <c r="L30" s="89">
        <f>MIN(L8:L27)</f>
        <v>-15.1547</v>
      </c>
      <c r="M30" s="88"/>
      <c r="N30" s="89">
        <f>MIN(N8:N27)</f>
        <v>-2.5907</v>
      </c>
      <c r="O30" s="88"/>
      <c r="P30" s="89">
        <f>MIN(P8:P27)</f>
        <v>0.84689999999999999</v>
      </c>
      <c r="Q30" s="88"/>
      <c r="R30" s="89">
        <f>MIN(R8:R27)</f>
        <v>-11.2219</v>
      </c>
      <c r="S30" s="90"/>
    </row>
    <row r="31" spans="1:19" ht="15" thickBot="1" x14ac:dyDescent="0.35">
      <c r="A31" s="91" t="s">
        <v>29</v>
      </c>
      <c r="B31" s="92"/>
      <c r="C31" s="92"/>
      <c r="D31" s="93">
        <f>MAX(D8:D27)</f>
        <v>11.411099999999999</v>
      </c>
      <c r="E31" s="92"/>
      <c r="F31" s="93">
        <f>MAX(F8:F27)</f>
        <v>13.464700000000001</v>
      </c>
      <c r="G31" s="92"/>
      <c r="H31" s="93">
        <f>MAX(H8:H27)</f>
        <v>5.0281000000000002</v>
      </c>
      <c r="I31" s="92"/>
      <c r="J31" s="93">
        <f>MAX(J8:J27)</f>
        <v>7.8624999999999998</v>
      </c>
      <c r="K31" s="92"/>
      <c r="L31" s="93">
        <f>MAX(L8:L27)</f>
        <v>9.0416000000000007</v>
      </c>
      <c r="M31" s="92"/>
      <c r="N31" s="93">
        <f>MAX(N8:N27)</f>
        <v>10.7296</v>
      </c>
      <c r="O31" s="92"/>
      <c r="P31" s="93">
        <f>MAX(P8:P27)</f>
        <v>10.630599999999999</v>
      </c>
      <c r="Q31" s="92"/>
      <c r="R31" s="93">
        <f>MAX(R8:R27)</f>
        <v>9.7897999999999996</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44344</v>
      </c>
      <c r="C8" s="65">
        <f>VLOOKUP($A8,'Return Data'!$B$7:$R$2843,4,0)</f>
        <v>87.067400000000006</v>
      </c>
      <c r="D8" s="65">
        <f>VLOOKUP($A8,'Return Data'!$B$7:$R$2843,9,0)</f>
        <v>7.8080999999999996</v>
      </c>
      <c r="E8" s="66">
        <f>RANK(D8,D$8:D$27,0)</f>
        <v>5</v>
      </c>
      <c r="F8" s="65">
        <f>VLOOKUP($A8,'Return Data'!$B$7:$R$2843,10,0)</f>
        <v>9.1302000000000003</v>
      </c>
      <c r="G8" s="66">
        <f>RANK(F8,F$8:F$27,0)</f>
        <v>4</v>
      </c>
      <c r="H8" s="65">
        <f>VLOOKUP($A8,'Return Data'!$B$7:$R$2843,11,0)</f>
        <v>4.0461999999999998</v>
      </c>
      <c r="I8" s="66">
        <f>RANK(H8,H$8:H$27,0)</f>
        <v>2</v>
      </c>
      <c r="J8" s="65">
        <f>VLOOKUP($A8,'Return Data'!$B$7:$R$2843,12,0)</f>
        <v>7.0034000000000001</v>
      </c>
      <c r="K8" s="66">
        <f>RANK(J8,J$8:J$27,0)</f>
        <v>3</v>
      </c>
      <c r="L8" s="65">
        <f>VLOOKUP($A8,'Return Data'!$B$7:$R$2843,13,0)</f>
        <v>7.9949000000000003</v>
      </c>
      <c r="M8" s="66">
        <f>RANK(L8,L$8:L$27,0)</f>
        <v>3</v>
      </c>
      <c r="N8" s="65">
        <f>VLOOKUP($A8,'Return Data'!$B$7:$R$2843,17,0)</f>
        <v>9.4207999999999998</v>
      </c>
      <c r="O8" s="66">
        <f>RANK(N8,N$8:N$27,0)</f>
        <v>3</v>
      </c>
      <c r="P8" s="65">
        <f>VLOOKUP($A8,'Return Data'!$B$7:$R$2843,14,0)</f>
        <v>9.4345999999999997</v>
      </c>
      <c r="Q8" s="66">
        <f>RANK(P8,P$8:P$27,0)</f>
        <v>4</v>
      </c>
      <c r="R8" s="65">
        <f>VLOOKUP($A8,'Return Data'!$B$7:$R$2843,16,0)</f>
        <v>9.3336000000000006</v>
      </c>
      <c r="S8" s="67">
        <f>RANK(R8,R$8:R$27,0)</f>
        <v>3</v>
      </c>
    </row>
    <row r="9" spans="1:19" x14ac:dyDescent="0.3">
      <c r="A9" s="82" t="s">
        <v>614</v>
      </c>
      <c r="B9" s="64">
        <f>VLOOKUP($A9,'Return Data'!$B$7:$R$2843,3,0)</f>
        <v>44344</v>
      </c>
      <c r="C9" s="65">
        <f>VLOOKUP($A9,'Return Data'!$B$7:$R$2843,4,0)</f>
        <v>13.331799999999999</v>
      </c>
      <c r="D9" s="65">
        <f>VLOOKUP($A9,'Return Data'!$B$7:$R$2843,9,0)</f>
        <v>6.7910000000000004</v>
      </c>
      <c r="E9" s="66">
        <f t="shared" ref="E9:E27" si="0">RANK(D9,D$8:D$27,0)</f>
        <v>9</v>
      </c>
      <c r="F9" s="65">
        <f>VLOOKUP($A9,'Return Data'!$B$7:$R$2843,10,0)</f>
        <v>7.3404999999999996</v>
      </c>
      <c r="G9" s="66">
        <f t="shared" ref="G9:G27" si="1">RANK(F9,F$8:F$27,0)</f>
        <v>14</v>
      </c>
      <c r="H9" s="65">
        <f>VLOOKUP($A9,'Return Data'!$B$7:$R$2843,11,0)</f>
        <v>3.6593</v>
      </c>
      <c r="I9" s="66">
        <f t="shared" ref="I9:I27" si="2">RANK(H9,H$8:H$27,0)</f>
        <v>7</v>
      </c>
      <c r="J9" s="65">
        <f>VLOOKUP($A9,'Return Data'!$B$7:$R$2843,12,0)</f>
        <v>6.5067000000000004</v>
      </c>
      <c r="K9" s="66">
        <f t="shared" ref="K9:K27" si="3">RANK(J9,J$8:J$27,0)</f>
        <v>8</v>
      </c>
      <c r="L9" s="65">
        <f>VLOOKUP($A9,'Return Data'!$B$7:$R$2843,13,0)</f>
        <v>8.3049999999999997</v>
      </c>
      <c r="M9" s="66">
        <f t="shared" ref="M9:M27" si="4">RANK(L9,L$8:L$27,0)</f>
        <v>1</v>
      </c>
      <c r="N9" s="65">
        <f>VLOOKUP($A9,'Return Data'!$B$7:$R$2843,17,0)</f>
        <v>7.3682999999999996</v>
      </c>
      <c r="O9" s="66">
        <f t="shared" ref="O9:O22" si="5">RANK(N9,N$8:N$27,0)</f>
        <v>16</v>
      </c>
      <c r="P9" s="65">
        <f>VLOOKUP($A9,'Return Data'!$B$7:$R$2843,14,0)</f>
        <v>8.1358999999999995</v>
      </c>
      <c r="Q9" s="66">
        <f t="shared" ref="Q9" si="6">RANK(P9,P$8:P$27,0)</f>
        <v>10</v>
      </c>
      <c r="R9" s="65">
        <f>VLOOKUP($A9,'Return Data'!$B$7:$R$2843,16,0)</f>
        <v>7.6999000000000004</v>
      </c>
      <c r="S9" s="67">
        <f t="shared" ref="S9:S27" si="7">RANK(R9,R$8:R$27,0)</f>
        <v>10</v>
      </c>
    </row>
    <row r="10" spans="1:19" x14ac:dyDescent="0.3">
      <c r="A10" s="82" t="s">
        <v>615</v>
      </c>
      <c r="B10" s="64">
        <f>VLOOKUP($A10,'Return Data'!$B$7:$R$2843,3,0)</f>
        <v>44344</v>
      </c>
      <c r="C10" s="65">
        <f>VLOOKUP($A10,'Return Data'!$B$7:$R$2843,4,0)</f>
        <v>21.853200000000001</v>
      </c>
      <c r="D10" s="65">
        <f>VLOOKUP($A10,'Return Data'!$B$7:$R$2843,9,0)</f>
        <v>4.8967000000000001</v>
      </c>
      <c r="E10" s="66">
        <f t="shared" si="0"/>
        <v>17</v>
      </c>
      <c r="F10" s="65">
        <f>VLOOKUP($A10,'Return Data'!$B$7:$R$2843,10,0)</f>
        <v>6.0286999999999997</v>
      </c>
      <c r="G10" s="66">
        <f t="shared" si="1"/>
        <v>17</v>
      </c>
      <c r="H10" s="65">
        <f>VLOOKUP($A10,'Return Data'!$B$7:$R$2843,11,0)</f>
        <v>1.6217999999999999</v>
      </c>
      <c r="I10" s="66">
        <f t="shared" si="2"/>
        <v>19</v>
      </c>
      <c r="J10" s="65">
        <f>VLOOKUP($A10,'Return Data'!$B$7:$R$2843,12,0)</f>
        <v>4.7602000000000002</v>
      </c>
      <c r="K10" s="66">
        <f t="shared" si="3"/>
        <v>17</v>
      </c>
      <c r="L10" s="65">
        <f>VLOOKUP($A10,'Return Data'!$B$7:$R$2843,13,0)</f>
        <v>5.8640999999999996</v>
      </c>
      <c r="M10" s="66">
        <f t="shared" si="4"/>
        <v>18</v>
      </c>
      <c r="N10" s="65">
        <f>VLOOKUP($A10,'Return Data'!$B$7:$R$2843,17,0)</f>
        <v>4.1273</v>
      </c>
      <c r="O10" s="66">
        <f t="shared" si="5"/>
        <v>18</v>
      </c>
      <c r="P10" s="65">
        <f>VLOOKUP($A10,'Return Data'!$B$7:$R$2843,14,0)</f>
        <v>5.1542000000000003</v>
      </c>
      <c r="Q10" s="66">
        <f t="shared" ref="Q10:Q22" si="8">RANK(P10,P$8:P$27,0)</f>
        <v>14</v>
      </c>
      <c r="R10" s="65">
        <f>VLOOKUP($A10,'Return Data'!$B$7:$R$2843,16,0)</f>
        <v>6.4226000000000001</v>
      </c>
      <c r="S10" s="67">
        <f t="shared" si="7"/>
        <v>18</v>
      </c>
    </row>
    <row r="11" spans="1:19" x14ac:dyDescent="0.3">
      <c r="A11" s="82" t="s">
        <v>618</v>
      </c>
      <c r="B11" s="64">
        <f>VLOOKUP($A11,'Return Data'!$B$7:$R$2843,3,0)</f>
        <v>44344</v>
      </c>
      <c r="C11" s="65">
        <f>VLOOKUP($A11,'Return Data'!$B$7:$R$2843,4,0)</f>
        <v>17.5382</v>
      </c>
      <c r="D11" s="65">
        <f>VLOOKUP($A11,'Return Data'!$B$7:$R$2843,9,0)</f>
        <v>5.7782999999999998</v>
      </c>
      <c r="E11" s="66">
        <f t="shared" si="0"/>
        <v>15</v>
      </c>
      <c r="F11" s="65">
        <f>VLOOKUP($A11,'Return Data'!$B$7:$R$2843,10,0)</f>
        <v>8.1222999999999992</v>
      </c>
      <c r="G11" s="66">
        <f t="shared" si="1"/>
        <v>8</v>
      </c>
      <c r="H11" s="65">
        <f>VLOOKUP($A11,'Return Data'!$B$7:$R$2843,11,0)</f>
        <v>2.7707000000000002</v>
      </c>
      <c r="I11" s="66">
        <f t="shared" si="2"/>
        <v>15</v>
      </c>
      <c r="J11" s="65">
        <f>VLOOKUP($A11,'Return Data'!$B$7:$R$2843,12,0)</f>
        <v>5.6624999999999996</v>
      </c>
      <c r="K11" s="66">
        <f t="shared" si="3"/>
        <v>14</v>
      </c>
      <c r="L11" s="65">
        <f>VLOOKUP($A11,'Return Data'!$B$7:$R$2843,13,0)</f>
        <v>5.8878000000000004</v>
      </c>
      <c r="M11" s="66">
        <f t="shared" si="4"/>
        <v>17</v>
      </c>
      <c r="N11" s="65">
        <f>VLOOKUP($A11,'Return Data'!$B$7:$R$2843,17,0)</f>
        <v>7.8468</v>
      </c>
      <c r="O11" s="66">
        <f t="shared" si="5"/>
        <v>14</v>
      </c>
      <c r="P11" s="65">
        <f>VLOOKUP($A11,'Return Data'!$B$7:$R$2843,14,0)</f>
        <v>8.1003000000000007</v>
      </c>
      <c r="Q11" s="66">
        <f t="shared" si="8"/>
        <v>11</v>
      </c>
      <c r="R11" s="65">
        <f>VLOOKUP($A11,'Return Data'!$B$7:$R$2843,16,0)</f>
        <v>7.9919000000000002</v>
      </c>
      <c r="S11" s="67">
        <f t="shared" si="7"/>
        <v>9</v>
      </c>
    </row>
    <row r="12" spans="1:19" x14ac:dyDescent="0.3">
      <c r="A12" s="82" t="s">
        <v>620</v>
      </c>
      <c r="B12" s="64">
        <f>VLOOKUP($A12,'Return Data'!$B$7:$R$2843,3,0)</f>
        <v>44344</v>
      </c>
      <c r="C12" s="65">
        <f>VLOOKUP($A12,'Return Data'!$B$7:$R$2843,4,0)</f>
        <v>12.798</v>
      </c>
      <c r="D12" s="65">
        <f>VLOOKUP($A12,'Return Data'!$B$7:$R$2843,9,0)</f>
        <v>3.0211000000000001</v>
      </c>
      <c r="E12" s="66">
        <f t="shared" si="0"/>
        <v>19</v>
      </c>
      <c r="F12" s="65">
        <f>VLOOKUP($A12,'Return Data'!$B$7:$R$2843,10,0)</f>
        <v>4.5259999999999998</v>
      </c>
      <c r="G12" s="66">
        <f t="shared" si="1"/>
        <v>18</v>
      </c>
      <c r="H12" s="65">
        <f>VLOOKUP($A12,'Return Data'!$B$7:$R$2843,11,0)</f>
        <v>3.0562</v>
      </c>
      <c r="I12" s="66">
        <f t="shared" si="2"/>
        <v>12</v>
      </c>
      <c r="J12" s="65">
        <f>VLOOKUP($A12,'Return Data'!$B$7:$R$2843,12,0)</f>
        <v>4.6662999999999997</v>
      </c>
      <c r="K12" s="66">
        <f t="shared" si="3"/>
        <v>18</v>
      </c>
      <c r="L12" s="65">
        <f>VLOOKUP($A12,'Return Data'!$B$7:$R$2843,13,0)</f>
        <v>6.0481999999999996</v>
      </c>
      <c r="M12" s="66">
        <f t="shared" si="4"/>
        <v>15</v>
      </c>
      <c r="N12" s="65">
        <f>VLOOKUP($A12,'Return Data'!$B$7:$R$2843,17,0)</f>
        <v>8.3437999999999999</v>
      </c>
      <c r="O12" s="66">
        <f t="shared" ref="O12" si="9">RANK(N12,N$8:N$27,0)</f>
        <v>10</v>
      </c>
      <c r="P12" s="65"/>
      <c r="Q12" s="66"/>
      <c r="R12" s="65">
        <f>VLOOKUP($A12,'Return Data'!$B$7:$R$2843,16,0)</f>
        <v>9.5121000000000002</v>
      </c>
      <c r="S12" s="67">
        <f t="shared" si="7"/>
        <v>1</v>
      </c>
    </row>
    <row r="13" spans="1:19" x14ac:dyDescent="0.3">
      <c r="A13" s="82" t="s">
        <v>622</v>
      </c>
      <c r="B13" s="64">
        <f>VLOOKUP($A13,'Return Data'!$B$7:$R$2843,3,0)</f>
        <v>44336</v>
      </c>
      <c r="C13" s="65">
        <f>VLOOKUP($A13,'Return Data'!$B$7:$R$2843,4,0)</f>
        <v>13.409700000000001</v>
      </c>
      <c r="D13" s="65">
        <f>VLOOKUP($A13,'Return Data'!$B$7:$R$2843,9,0)</f>
        <v>3.4392999999999998</v>
      </c>
      <c r="E13" s="66">
        <f t="shared" si="0"/>
        <v>18</v>
      </c>
      <c r="F13" s="65">
        <f>VLOOKUP($A13,'Return Data'!$B$7:$R$2843,10,0)</f>
        <v>3.1046999999999998</v>
      </c>
      <c r="G13" s="66">
        <f t="shared" si="1"/>
        <v>19</v>
      </c>
      <c r="H13" s="65">
        <f>VLOOKUP($A13,'Return Data'!$B$7:$R$2843,11,0)</f>
        <v>3.5285000000000002</v>
      </c>
      <c r="I13" s="66">
        <f t="shared" si="2"/>
        <v>9</v>
      </c>
      <c r="J13" s="65">
        <f>VLOOKUP($A13,'Return Data'!$B$7:$R$2843,12,0)</f>
        <v>4.0736999999999997</v>
      </c>
      <c r="K13" s="66">
        <f t="shared" si="3"/>
        <v>19</v>
      </c>
      <c r="L13" s="65">
        <f>VLOOKUP($A13,'Return Data'!$B$7:$R$2843,13,0)</f>
        <v>-1.1252</v>
      </c>
      <c r="M13" s="66">
        <f t="shared" si="4"/>
        <v>19</v>
      </c>
      <c r="N13" s="65">
        <f>VLOOKUP($A13,'Return Data'!$B$7:$R$2843,17,0)</f>
        <v>-2.9782999999999999</v>
      </c>
      <c r="O13" s="66">
        <f t="shared" si="5"/>
        <v>19</v>
      </c>
      <c r="P13" s="65">
        <f>VLOOKUP($A13,'Return Data'!$B$7:$R$2843,14,0)</f>
        <v>0.37259999999999999</v>
      </c>
      <c r="Q13" s="66">
        <f t="shared" si="8"/>
        <v>15</v>
      </c>
      <c r="R13" s="65">
        <f>VLOOKUP($A13,'Return Data'!$B$7:$R$2843,16,0)</f>
        <v>4.4960000000000004</v>
      </c>
      <c r="S13" s="67">
        <f t="shared" si="7"/>
        <v>19</v>
      </c>
    </row>
    <row r="14" spans="1:19" x14ac:dyDescent="0.3">
      <c r="A14" s="82" t="s">
        <v>623</v>
      </c>
      <c r="B14" s="64">
        <f>VLOOKUP($A14,'Return Data'!$B$7:$R$2843,3,0)</f>
        <v>44344</v>
      </c>
      <c r="C14" s="65">
        <f>VLOOKUP($A14,'Return Data'!$B$7:$R$2843,4,0)</f>
        <v>78.014399999999995</v>
      </c>
      <c r="D14" s="65">
        <f>VLOOKUP($A14,'Return Data'!$B$7:$R$2843,9,0)</f>
        <v>5.4625000000000004</v>
      </c>
      <c r="E14" s="66">
        <f t="shared" si="0"/>
        <v>16</v>
      </c>
      <c r="F14" s="65">
        <f>VLOOKUP($A14,'Return Data'!$B$7:$R$2843,10,0)</f>
        <v>7.9744000000000002</v>
      </c>
      <c r="G14" s="66">
        <f t="shared" si="1"/>
        <v>11</v>
      </c>
      <c r="H14" s="65">
        <f>VLOOKUP($A14,'Return Data'!$B$7:$R$2843,11,0)</f>
        <v>3.8742000000000001</v>
      </c>
      <c r="I14" s="66">
        <f t="shared" si="2"/>
        <v>4</v>
      </c>
      <c r="J14" s="65">
        <f>VLOOKUP($A14,'Return Data'!$B$7:$R$2843,12,0)</f>
        <v>7.2710999999999997</v>
      </c>
      <c r="K14" s="66">
        <f t="shared" si="3"/>
        <v>1</v>
      </c>
      <c r="L14" s="65">
        <f>VLOOKUP($A14,'Return Data'!$B$7:$R$2843,13,0)</f>
        <v>8.2155000000000005</v>
      </c>
      <c r="M14" s="66">
        <f t="shared" si="4"/>
        <v>2</v>
      </c>
      <c r="N14" s="65">
        <f>VLOOKUP($A14,'Return Data'!$B$7:$R$2843,17,0)</f>
        <v>8.2659000000000002</v>
      </c>
      <c r="O14" s="66">
        <f t="shared" si="5"/>
        <v>12</v>
      </c>
      <c r="P14" s="65">
        <f>VLOOKUP($A14,'Return Data'!$B$7:$R$2843,14,0)</f>
        <v>8.4252000000000002</v>
      </c>
      <c r="Q14" s="66">
        <f t="shared" si="8"/>
        <v>9</v>
      </c>
      <c r="R14" s="65">
        <f>VLOOKUP($A14,'Return Data'!$B$7:$R$2843,16,0)</f>
        <v>8.9580000000000002</v>
      </c>
      <c r="S14" s="67">
        <f t="shared" si="7"/>
        <v>5</v>
      </c>
    </row>
    <row r="15" spans="1:19" x14ac:dyDescent="0.3">
      <c r="A15" s="82" t="s">
        <v>626</v>
      </c>
      <c r="B15" s="64">
        <f>VLOOKUP($A15,'Return Data'!$B$7:$R$2843,3,0)</f>
        <v>44344</v>
      </c>
      <c r="C15" s="65">
        <f>VLOOKUP($A15,'Return Data'!$B$7:$R$2843,4,0)</f>
        <v>25.2669</v>
      </c>
      <c r="D15" s="65">
        <f>VLOOKUP($A15,'Return Data'!$B$7:$R$2843,9,0)</f>
        <v>8.0950000000000006</v>
      </c>
      <c r="E15" s="66">
        <f t="shared" si="0"/>
        <v>3</v>
      </c>
      <c r="F15" s="65">
        <f>VLOOKUP($A15,'Return Data'!$B$7:$R$2843,10,0)</f>
        <v>9.2506000000000004</v>
      </c>
      <c r="G15" s="66">
        <f t="shared" si="1"/>
        <v>3</v>
      </c>
      <c r="H15" s="65">
        <f>VLOOKUP($A15,'Return Data'!$B$7:$R$2843,11,0)</f>
        <v>3.7452000000000001</v>
      </c>
      <c r="I15" s="66">
        <f t="shared" si="2"/>
        <v>6</v>
      </c>
      <c r="J15" s="65">
        <f>VLOOKUP($A15,'Return Data'!$B$7:$R$2843,12,0)</f>
        <v>6.9241000000000001</v>
      </c>
      <c r="K15" s="66">
        <f t="shared" si="3"/>
        <v>4</v>
      </c>
      <c r="L15" s="65">
        <f>VLOOKUP($A15,'Return Data'!$B$7:$R$2843,13,0)</f>
        <v>7.5640000000000001</v>
      </c>
      <c r="M15" s="66">
        <f t="shared" si="4"/>
        <v>6</v>
      </c>
      <c r="N15" s="65">
        <f>VLOOKUP($A15,'Return Data'!$B$7:$R$2843,17,0)</f>
        <v>9.3363999999999994</v>
      </c>
      <c r="O15" s="66">
        <f t="shared" si="5"/>
        <v>5</v>
      </c>
      <c r="P15" s="65">
        <f>VLOOKUP($A15,'Return Data'!$B$7:$R$2843,14,0)</f>
        <v>9.4656000000000002</v>
      </c>
      <c r="Q15" s="66">
        <f t="shared" si="8"/>
        <v>3</v>
      </c>
      <c r="R15" s="65">
        <f>VLOOKUP($A15,'Return Data'!$B$7:$R$2843,16,0)</f>
        <v>8.8583999999999996</v>
      </c>
      <c r="S15" s="67">
        <f t="shared" si="7"/>
        <v>6</v>
      </c>
    </row>
    <row r="16" spans="1:19" x14ac:dyDescent="0.3">
      <c r="A16" s="82" t="s">
        <v>628</v>
      </c>
      <c r="B16" s="64">
        <f>VLOOKUP($A16,'Return Data'!$B$7:$R$2843,3,0)</f>
        <v>44344</v>
      </c>
      <c r="C16" s="65">
        <f>VLOOKUP($A16,'Return Data'!$B$7:$R$2843,4,0)</f>
        <v>22.912199999999999</v>
      </c>
      <c r="D16" s="65">
        <f>VLOOKUP($A16,'Return Data'!$B$7:$R$2843,9,0)</f>
        <v>6.1642999999999999</v>
      </c>
      <c r="E16" s="66">
        <f t="shared" si="0"/>
        <v>11</v>
      </c>
      <c r="F16" s="65">
        <f>VLOOKUP($A16,'Return Data'!$B$7:$R$2843,10,0)</f>
        <v>6.8532000000000002</v>
      </c>
      <c r="G16" s="66">
        <f t="shared" si="1"/>
        <v>16</v>
      </c>
      <c r="H16" s="65">
        <f>VLOOKUP($A16,'Return Data'!$B$7:$R$2843,11,0)</f>
        <v>3.8193999999999999</v>
      </c>
      <c r="I16" s="66">
        <f t="shared" si="2"/>
        <v>5</v>
      </c>
      <c r="J16" s="65">
        <f>VLOOKUP($A16,'Return Data'!$B$7:$R$2843,12,0)</f>
        <v>6.3048000000000002</v>
      </c>
      <c r="K16" s="66">
        <f t="shared" si="3"/>
        <v>10</v>
      </c>
      <c r="L16" s="65">
        <f>VLOOKUP($A16,'Return Data'!$B$7:$R$2843,13,0)</f>
        <v>7.1604999999999999</v>
      </c>
      <c r="M16" s="66">
        <f t="shared" si="4"/>
        <v>7</v>
      </c>
      <c r="N16" s="65">
        <f>VLOOKUP($A16,'Return Data'!$B$7:$R$2843,17,0)</f>
        <v>8.7558000000000007</v>
      </c>
      <c r="O16" s="66">
        <f t="shared" si="5"/>
        <v>7</v>
      </c>
      <c r="P16" s="65">
        <f>VLOOKUP($A16,'Return Data'!$B$7:$R$2843,14,0)</f>
        <v>8.7993000000000006</v>
      </c>
      <c r="Q16" s="66">
        <f t="shared" si="8"/>
        <v>6</v>
      </c>
      <c r="R16" s="65">
        <f>VLOOKUP($A16,'Return Data'!$B$7:$R$2843,16,0)</f>
        <v>7.2770999999999999</v>
      </c>
      <c r="S16" s="67">
        <f t="shared" si="7"/>
        <v>13</v>
      </c>
    </row>
    <row r="17" spans="1:19" x14ac:dyDescent="0.3">
      <c r="A17" s="82" t="s">
        <v>631</v>
      </c>
      <c r="B17" s="64">
        <f>VLOOKUP($A17,'Return Data'!$B$7:$R$2843,3,0)</f>
        <v>44344</v>
      </c>
      <c r="C17" s="65">
        <f>VLOOKUP($A17,'Return Data'!$B$7:$R$2843,4,0)</f>
        <v>15.2525</v>
      </c>
      <c r="D17" s="65">
        <f>VLOOKUP($A17,'Return Data'!$B$7:$R$2843,9,0)</f>
        <v>8.2316000000000003</v>
      </c>
      <c r="E17" s="66">
        <f t="shared" si="0"/>
        <v>2</v>
      </c>
      <c r="F17" s="65">
        <f>VLOOKUP($A17,'Return Data'!$B$7:$R$2843,10,0)</f>
        <v>10.0631</v>
      </c>
      <c r="G17" s="66">
        <f t="shared" si="1"/>
        <v>2</v>
      </c>
      <c r="H17" s="65">
        <f>VLOOKUP($A17,'Return Data'!$B$7:$R$2843,11,0)</f>
        <v>3.5377999999999998</v>
      </c>
      <c r="I17" s="66">
        <f t="shared" si="2"/>
        <v>8</v>
      </c>
      <c r="J17" s="65">
        <f>VLOOKUP($A17,'Return Data'!$B$7:$R$2843,12,0)</f>
        <v>6.8609999999999998</v>
      </c>
      <c r="K17" s="66">
        <f t="shared" si="3"/>
        <v>5</v>
      </c>
      <c r="L17" s="65">
        <f>VLOOKUP($A17,'Return Data'!$B$7:$R$2843,13,0)</f>
        <v>7.7755000000000001</v>
      </c>
      <c r="M17" s="66">
        <f t="shared" si="4"/>
        <v>5</v>
      </c>
      <c r="N17" s="65">
        <f>VLOOKUP($A17,'Return Data'!$B$7:$R$2843,17,0)</f>
        <v>8.7838999999999992</v>
      </c>
      <c r="O17" s="66">
        <f t="shared" si="5"/>
        <v>6</v>
      </c>
      <c r="P17" s="65">
        <f>VLOOKUP($A17,'Return Data'!$B$7:$R$2843,14,0)</f>
        <v>8.7487999999999992</v>
      </c>
      <c r="Q17" s="66">
        <f t="shared" si="8"/>
        <v>7</v>
      </c>
      <c r="R17" s="65">
        <f>VLOOKUP($A17,'Return Data'!$B$7:$R$2843,16,0)</f>
        <v>8.1659000000000006</v>
      </c>
      <c r="S17" s="67">
        <f t="shared" si="7"/>
        <v>8</v>
      </c>
    </row>
    <row r="18" spans="1:19" x14ac:dyDescent="0.3">
      <c r="A18" s="82" t="s">
        <v>632</v>
      </c>
      <c r="B18" s="64">
        <f>VLOOKUP($A18,'Return Data'!$B$7:$R$2843,3,0)</f>
        <v>44344</v>
      </c>
      <c r="C18" s="65">
        <f>VLOOKUP($A18,'Return Data'!$B$7:$R$2843,4,0)</f>
        <v>2508.7374</v>
      </c>
      <c r="D18" s="65">
        <f>VLOOKUP($A18,'Return Data'!$B$7:$R$2843,9,0)</f>
        <v>6.0652999999999997</v>
      </c>
      <c r="E18" s="66">
        <f t="shared" si="0"/>
        <v>12</v>
      </c>
      <c r="F18" s="65">
        <f>VLOOKUP($A18,'Return Data'!$B$7:$R$2843,10,0)</f>
        <v>7.9585999999999997</v>
      </c>
      <c r="G18" s="66">
        <f t="shared" si="1"/>
        <v>12</v>
      </c>
      <c r="H18" s="65">
        <f>VLOOKUP($A18,'Return Data'!$B$7:$R$2843,11,0)</f>
        <v>3.0535000000000001</v>
      </c>
      <c r="I18" s="66">
        <f t="shared" si="2"/>
        <v>13</v>
      </c>
      <c r="J18" s="65">
        <f>VLOOKUP($A18,'Return Data'!$B$7:$R$2843,12,0)</f>
        <v>5.4173999999999998</v>
      </c>
      <c r="K18" s="66">
        <f t="shared" si="3"/>
        <v>16</v>
      </c>
      <c r="L18" s="65">
        <f>VLOOKUP($A18,'Return Data'!$B$7:$R$2843,13,0)</f>
        <v>6.9246999999999996</v>
      </c>
      <c r="M18" s="66">
        <f t="shared" si="4"/>
        <v>13</v>
      </c>
      <c r="N18" s="65">
        <f>VLOOKUP($A18,'Return Data'!$B$7:$R$2843,17,0)</f>
        <v>8.6685999999999996</v>
      </c>
      <c r="O18" s="66">
        <f t="shared" si="5"/>
        <v>8</v>
      </c>
      <c r="P18" s="65">
        <f>VLOOKUP($A18,'Return Data'!$B$7:$R$2843,14,0)</f>
        <v>8.8996999999999993</v>
      </c>
      <c r="Q18" s="66">
        <f t="shared" si="8"/>
        <v>5</v>
      </c>
      <c r="R18" s="65">
        <f>VLOOKUP($A18,'Return Data'!$B$7:$R$2843,16,0)</f>
        <v>6.8766999999999996</v>
      </c>
      <c r="S18" s="67">
        <f t="shared" si="7"/>
        <v>16</v>
      </c>
    </row>
    <row r="19" spans="1:19" x14ac:dyDescent="0.3">
      <c r="A19" s="82" t="s">
        <v>634</v>
      </c>
      <c r="B19" s="64">
        <f>VLOOKUP($A19,'Return Data'!$B$7:$R$2843,3,0)</f>
        <v>44344</v>
      </c>
      <c r="C19" s="65">
        <f>VLOOKUP($A19,'Return Data'!$B$7:$R$2843,4,0)</f>
        <v>2932.9587000000001</v>
      </c>
      <c r="D19" s="65">
        <f>VLOOKUP($A19,'Return Data'!$B$7:$R$2843,9,0)</f>
        <v>6.8103999999999996</v>
      </c>
      <c r="E19" s="66">
        <f t="shared" si="0"/>
        <v>8</v>
      </c>
      <c r="F19" s="65">
        <f>VLOOKUP($A19,'Return Data'!$B$7:$R$2843,10,0)</f>
        <v>7.5170000000000003</v>
      </c>
      <c r="G19" s="66">
        <f t="shared" si="1"/>
        <v>13</v>
      </c>
      <c r="H19" s="65">
        <f>VLOOKUP($A19,'Return Data'!$B$7:$R$2843,11,0)</f>
        <v>3.2233999999999998</v>
      </c>
      <c r="I19" s="66">
        <f t="shared" si="2"/>
        <v>11</v>
      </c>
      <c r="J19" s="65">
        <f>VLOOKUP($A19,'Return Data'!$B$7:$R$2843,12,0)</f>
        <v>5.7062999999999997</v>
      </c>
      <c r="K19" s="66">
        <f t="shared" si="3"/>
        <v>13</v>
      </c>
      <c r="L19" s="65">
        <f>VLOOKUP($A19,'Return Data'!$B$7:$R$2843,13,0)</f>
        <v>6.9444999999999997</v>
      </c>
      <c r="M19" s="66">
        <f t="shared" si="4"/>
        <v>12</v>
      </c>
      <c r="N19" s="65">
        <f>VLOOKUP($A19,'Return Data'!$B$7:$R$2843,17,0)</f>
        <v>8.1205999999999996</v>
      </c>
      <c r="O19" s="66">
        <f t="shared" si="5"/>
        <v>13</v>
      </c>
      <c r="P19" s="65">
        <f>VLOOKUP($A19,'Return Data'!$B$7:$R$2843,14,0)</f>
        <v>8.4601000000000006</v>
      </c>
      <c r="Q19" s="66">
        <f t="shared" si="8"/>
        <v>8</v>
      </c>
      <c r="R19" s="65">
        <f>VLOOKUP($A19,'Return Data'!$B$7:$R$2843,16,0)</f>
        <v>8.1750000000000007</v>
      </c>
      <c r="S19" s="67">
        <f t="shared" si="7"/>
        <v>7</v>
      </c>
    </row>
    <row r="20" spans="1:19" x14ac:dyDescent="0.3">
      <c r="A20" s="82" t="s">
        <v>637</v>
      </c>
      <c r="B20" s="64">
        <f>VLOOKUP($A20,'Return Data'!$B$7:$R$2843,3,0)</f>
        <v>44344</v>
      </c>
      <c r="C20" s="65">
        <f>VLOOKUP($A20,'Return Data'!$B$7:$R$2843,4,0)</f>
        <v>57.6877</v>
      </c>
      <c r="D20" s="65">
        <f>VLOOKUP($A20,'Return Data'!$B$7:$R$2843,9,0)</f>
        <v>11.069000000000001</v>
      </c>
      <c r="E20" s="66">
        <f t="shared" si="0"/>
        <v>1</v>
      </c>
      <c r="F20" s="65">
        <f>VLOOKUP($A20,'Return Data'!$B$7:$R$2843,10,0)</f>
        <v>13.1059</v>
      </c>
      <c r="G20" s="66">
        <f t="shared" si="1"/>
        <v>1</v>
      </c>
      <c r="H20" s="65">
        <f>VLOOKUP($A20,'Return Data'!$B$7:$R$2843,11,0)</f>
        <v>2.4659</v>
      </c>
      <c r="I20" s="66">
        <f t="shared" si="2"/>
        <v>18</v>
      </c>
      <c r="J20" s="65">
        <f>VLOOKUP($A20,'Return Data'!$B$7:$R$2843,12,0)</f>
        <v>6.5401999999999996</v>
      </c>
      <c r="K20" s="66">
        <f t="shared" si="3"/>
        <v>7</v>
      </c>
      <c r="L20" s="65">
        <f>VLOOKUP($A20,'Return Data'!$B$7:$R$2843,13,0)</f>
        <v>5.9020000000000001</v>
      </c>
      <c r="M20" s="66">
        <f t="shared" si="4"/>
        <v>16</v>
      </c>
      <c r="N20" s="65">
        <f>VLOOKUP($A20,'Return Data'!$B$7:$R$2843,17,0)</f>
        <v>10.361000000000001</v>
      </c>
      <c r="O20" s="66">
        <f t="shared" si="5"/>
        <v>1</v>
      </c>
      <c r="P20" s="65">
        <f>VLOOKUP($A20,'Return Data'!$B$7:$R$2843,14,0)</f>
        <v>10.2798</v>
      </c>
      <c r="Q20" s="66">
        <f t="shared" si="8"/>
        <v>1</v>
      </c>
      <c r="R20" s="65">
        <f>VLOOKUP($A20,'Return Data'!$B$7:$R$2843,16,0)</f>
        <v>7.5182000000000002</v>
      </c>
      <c r="S20" s="67">
        <f t="shared" si="7"/>
        <v>12</v>
      </c>
    </row>
    <row r="21" spans="1:19" x14ac:dyDescent="0.3">
      <c r="A21" s="116" t="s">
        <v>1775</v>
      </c>
      <c r="B21" s="64">
        <f>VLOOKUP($A21,'Return Data'!$B$7:$R$2843,3,0)</f>
        <v>44344</v>
      </c>
      <c r="C21" s="65">
        <f>VLOOKUP($A21,'Return Data'!$B$7:$R$2843,4,0)</f>
        <v>45.968000000000004</v>
      </c>
      <c r="D21" s="65">
        <f>VLOOKUP($A21,'Return Data'!$B$7:$R$2843,9,0)</f>
        <v>7.6841999999999997</v>
      </c>
      <c r="E21" s="66">
        <f t="shared" si="0"/>
        <v>6</v>
      </c>
      <c r="F21" s="65">
        <f>VLOOKUP($A21,'Return Data'!$B$7:$R$2843,10,0)</f>
        <v>8.0280000000000005</v>
      </c>
      <c r="G21" s="66">
        <f t="shared" si="1"/>
        <v>9</v>
      </c>
      <c r="H21" s="65">
        <f>VLOOKUP($A21,'Return Data'!$B$7:$R$2843,11,0)</f>
        <v>4.6185999999999998</v>
      </c>
      <c r="I21" s="66">
        <f t="shared" si="2"/>
        <v>1</v>
      </c>
      <c r="J21" s="65">
        <f>VLOOKUP($A21,'Return Data'!$B$7:$R$2843,12,0)</f>
        <v>7.1581000000000001</v>
      </c>
      <c r="K21" s="66">
        <f t="shared" si="3"/>
        <v>2</v>
      </c>
      <c r="L21" s="65">
        <f>VLOOKUP($A21,'Return Data'!$B$7:$R$2843,13,0)</f>
        <v>7.9099000000000004</v>
      </c>
      <c r="M21" s="66">
        <f t="shared" si="4"/>
        <v>4</v>
      </c>
      <c r="N21" s="65">
        <f>VLOOKUP($A21,'Return Data'!$B$7:$R$2843,17,0)</f>
        <v>7.6782000000000004</v>
      </c>
      <c r="O21" s="66">
        <f t="shared" si="5"/>
        <v>15</v>
      </c>
      <c r="P21" s="65">
        <f>VLOOKUP($A21,'Return Data'!$B$7:$R$2843,14,0)</f>
        <v>7.9484000000000004</v>
      </c>
      <c r="Q21" s="66">
        <f t="shared" si="8"/>
        <v>12</v>
      </c>
      <c r="R21" s="65">
        <f>VLOOKUP($A21,'Return Data'!$B$7:$R$2843,16,0)</f>
        <v>7.6414</v>
      </c>
      <c r="S21" s="67">
        <f t="shared" si="7"/>
        <v>11</v>
      </c>
    </row>
    <row r="22" spans="1:19" x14ac:dyDescent="0.3">
      <c r="A22" s="82" t="s">
        <v>638</v>
      </c>
      <c r="B22" s="64">
        <f>VLOOKUP($A22,'Return Data'!$B$7:$R$2843,3,0)</f>
        <v>44344</v>
      </c>
      <c r="C22" s="65">
        <f>VLOOKUP($A22,'Return Data'!$B$7:$R$2843,4,0)</f>
        <v>34.211399999999998</v>
      </c>
      <c r="D22" s="65">
        <f>VLOOKUP($A22,'Return Data'!$B$7:$R$2843,9,0)</f>
        <v>8.0762999999999998</v>
      </c>
      <c r="E22" s="66">
        <f t="shared" si="0"/>
        <v>4</v>
      </c>
      <c r="F22" s="65">
        <f>VLOOKUP($A22,'Return Data'!$B$7:$R$2843,10,0)</f>
        <v>8.2757000000000005</v>
      </c>
      <c r="G22" s="66">
        <f t="shared" si="1"/>
        <v>7</v>
      </c>
      <c r="H22" s="65">
        <f>VLOOKUP($A22,'Return Data'!$B$7:$R$2843,11,0)</f>
        <v>3.9359000000000002</v>
      </c>
      <c r="I22" s="66">
        <f t="shared" si="2"/>
        <v>3</v>
      </c>
      <c r="J22" s="65">
        <f>VLOOKUP($A22,'Return Data'!$B$7:$R$2843,12,0)</f>
        <v>6.7129000000000003</v>
      </c>
      <c r="K22" s="66">
        <f t="shared" si="3"/>
        <v>6</v>
      </c>
      <c r="L22" s="65">
        <f>VLOOKUP($A22,'Return Data'!$B$7:$R$2843,13,0)</f>
        <v>7.0726000000000004</v>
      </c>
      <c r="M22" s="66">
        <f t="shared" si="4"/>
        <v>8</v>
      </c>
      <c r="N22" s="65">
        <f>VLOOKUP($A22,'Return Data'!$B$7:$R$2843,17,0)</f>
        <v>8.3071000000000002</v>
      </c>
      <c r="O22" s="66">
        <f t="shared" si="5"/>
        <v>11</v>
      </c>
      <c r="P22" s="65">
        <f>VLOOKUP($A22,'Return Data'!$B$7:$R$2843,14,0)</f>
        <v>7.9192999999999998</v>
      </c>
      <c r="Q22" s="66">
        <f t="shared" si="8"/>
        <v>13</v>
      </c>
      <c r="R22" s="65">
        <f>VLOOKUP($A22,'Return Data'!$B$7:$R$2843,16,0)</f>
        <v>6.9377000000000004</v>
      </c>
      <c r="S22" s="67">
        <f t="shared" si="7"/>
        <v>15</v>
      </c>
    </row>
    <row r="23" spans="1:19" x14ac:dyDescent="0.3">
      <c r="A23" s="82" t="s">
        <v>641</v>
      </c>
      <c r="B23" s="64">
        <f>VLOOKUP($A23,'Return Data'!$B$7:$R$2843,3,0)</f>
        <v>44344</v>
      </c>
      <c r="C23" s="65">
        <f>VLOOKUP($A23,'Return Data'!$B$7:$R$2843,4,0)</f>
        <v>12.2212</v>
      </c>
      <c r="D23" s="65">
        <f>VLOOKUP($A23,'Return Data'!$B$7:$R$2843,9,0)</f>
        <v>6.0629999999999997</v>
      </c>
      <c r="E23" s="66">
        <f t="shared" si="0"/>
        <v>13</v>
      </c>
      <c r="F23" s="65">
        <f>VLOOKUP($A23,'Return Data'!$B$7:$R$2843,10,0)</f>
        <v>7.2949000000000002</v>
      </c>
      <c r="G23" s="66">
        <f t="shared" si="1"/>
        <v>15</v>
      </c>
      <c r="H23" s="65">
        <f>VLOOKUP($A23,'Return Data'!$B$7:$R$2843,11,0)</f>
        <v>2.4685000000000001</v>
      </c>
      <c r="I23" s="66">
        <f t="shared" si="2"/>
        <v>17</v>
      </c>
      <c r="J23" s="65">
        <f>VLOOKUP($A23,'Return Data'!$B$7:$R$2843,12,0)</f>
        <v>5.657</v>
      </c>
      <c r="K23" s="66">
        <f t="shared" si="3"/>
        <v>15</v>
      </c>
      <c r="L23" s="65">
        <f>VLOOKUP($A23,'Return Data'!$B$7:$R$2843,13,0)</f>
        <v>6.1189999999999998</v>
      </c>
      <c r="M23" s="66">
        <f t="shared" si="4"/>
        <v>14</v>
      </c>
      <c r="N23" s="65">
        <f>VLOOKUP($A23,'Return Data'!$B$7:$R$2843,17,0)</f>
        <v>8.5382999999999996</v>
      </c>
      <c r="O23" s="66">
        <f t="shared" ref="O23:O27" si="10">RANK(N23,N$8:N$27,0)</f>
        <v>9</v>
      </c>
      <c r="P23" s="65"/>
      <c r="Q23" s="66"/>
      <c r="R23" s="65">
        <f>VLOOKUP($A23,'Return Data'!$B$7:$R$2843,16,0)</f>
        <v>9.0284999999999993</v>
      </c>
      <c r="S23" s="67">
        <f t="shared" si="7"/>
        <v>4</v>
      </c>
    </row>
    <row r="24" spans="1:19" x14ac:dyDescent="0.3">
      <c r="A24" s="82" t="s">
        <v>642</v>
      </c>
      <c r="B24" s="64">
        <f>VLOOKUP($A24,'Return Data'!$B$7:$R$2843,3,0)</f>
        <v>44344</v>
      </c>
      <c r="C24" s="65">
        <f>VLOOKUP($A24,'Return Data'!$B$7:$R$2843,4,0)</f>
        <v>31.648599999999998</v>
      </c>
      <c r="D24" s="65">
        <f>VLOOKUP($A24,'Return Data'!$B$7:$R$2843,9,0)</f>
        <v>6.0423</v>
      </c>
      <c r="E24" s="66">
        <f t="shared" si="0"/>
        <v>14</v>
      </c>
      <c r="F24" s="65">
        <f>VLOOKUP($A24,'Return Data'!$B$7:$R$2843,10,0)</f>
        <v>8.5797000000000008</v>
      </c>
      <c r="G24" s="66">
        <f t="shared" si="1"/>
        <v>6</v>
      </c>
      <c r="H24" s="65">
        <f>VLOOKUP($A24,'Return Data'!$B$7:$R$2843,11,0)</f>
        <v>3.4222000000000001</v>
      </c>
      <c r="I24" s="66">
        <f t="shared" si="2"/>
        <v>10</v>
      </c>
      <c r="J24" s="65">
        <f>VLOOKUP($A24,'Return Data'!$B$7:$R$2843,12,0)</f>
        <v>6.1463999999999999</v>
      </c>
      <c r="K24" s="66">
        <f t="shared" si="3"/>
        <v>11</v>
      </c>
      <c r="L24" s="65">
        <f>VLOOKUP($A24,'Return Data'!$B$7:$R$2843,13,0)</f>
        <v>7.0369999999999999</v>
      </c>
      <c r="M24" s="66">
        <f t="shared" si="4"/>
        <v>9</v>
      </c>
      <c r="N24" s="65">
        <f>VLOOKUP($A24,'Return Data'!$B$7:$R$2843,17,0)</f>
        <v>9.4004999999999992</v>
      </c>
      <c r="O24" s="66">
        <f t="shared" si="10"/>
        <v>4</v>
      </c>
      <c r="P24" s="65">
        <f>VLOOKUP($A24,'Return Data'!$B$7:$R$2843,14,0)</f>
        <v>9.5038999999999998</v>
      </c>
      <c r="Q24" s="66">
        <f t="shared" ref="Q24" si="11">RANK(P24,P$8:P$27,0)</f>
        <v>2</v>
      </c>
      <c r="R24" s="65">
        <f>VLOOKUP($A24,'Return Data'!$B$7:$R$2843,16,0)</f>
        <v>7.2689000000000004</v>
      </c>
      <c r="S24" s="67">
        <f t="shared" si="7"/>
        <v>14</v>
      </c>
    </row>
    <row r="25" spans="1:19" x14ac:dyDescent="0.3">
      <c r="A25" s="82" t="s">
        <v>645</v>
      </c>
      <c r="B25" s="64">
        <f>VLOOKUP($A25,'Return Data'!$B$7:$R$2843,3,0)</f>
        <v>44344</v>
      </c>
      <c r="C25" s="65">
        <f>VLOOKUP($A25,'Return Data'!$B$7:$R$2843,4,0)</f>
        <v>192.02520000000001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v>
      </c>
      <c r="K25" s="66">
        <f t="shared" si="3"/>
        <v>20</v>
      </c>
      <c r="L25" s="65">
        <f>VLOOKUP($A25,'Return Data'!$B$7:$R$2843,13,0)</f>
        <v>-15.1547</v>
      </c>
      <c r="M25" s="66">
        <f t="shared" si="4"/>
        <v>20</v>
      </c>
      <c r="N25" s="65"/>
      <c r="O25" s="66"/>
      <c r="P25" s="65"/>
      <c r="Q25" s="66"/>
      <c r="R25" s="65">
        <f>VLOOKUP($A25,'Return Data'!$B$7:$R$2843,16,0)</f>
        <v>-11.2218</v>
      </c>
      <c r="S25" s="67">
        <f t="shared" si="7"/>
        <v>20</v>
      </c>
    </row>
    <row r="26" spans="1:19" x14ac:dyDescent="0.3">
      <c r="A26" s="82" t="s">
        <v>647</v>
      </c>
      <c r="B26" s="64">
        <f>VLOOKUP($A26,'Return Data'!$B$7:$R$2843,3,0)</f>
        <v>44344</v>
      </c>
      <c r="C26" s="65">
        <f>VLOOKUP($A26,'Return Data'!$B$7:$R$2843,4,0)</f>
        <v>12.171799999999999</v>
      </c>
      <c r="D26" s="65">
        <f>VLOOKUP($A26,'Return Data'!$B$7:$R$2843,9,0)</f>
        <v>7.4320000000000004</v>
      </c>
      <c r="E26" s="66">
        <f t="shared" si="0"/>
        <v>7</v>
      </c>
      <c r="F26" s="65">
        <f>VLOOKUP($A26,'Return Data'!$B$7:$R$2843,10,0)</f>
        <v>8.9819999999999993</v>
      </c>
      <c r="G26" s="66">
        <f t="shared" si="1"/>
        <v>5</v>
      </c>
      <c r="H26" s="65">
        <f>VLOOKUP($A26,'Return Data'!$B$7:$R$2843,11,0)</f>
        <v>2.5682</v>
      </c>
      <c r="I26" s="66">
        <f t="shared" si="2"/>
        <v>16</v>
      </c>
      <c r="J26" s="65">
        <f>VLOOKUP($A26,'Return Data'!$B$7:$R$2843,12,0)</f>
        <v>5.9715999999999996</v>
      </c>
      <c r="K26" s="66">
        <f t="shared" si="3"/>
        <v>12</v>
      </c>
      <c r="L26" s="65">
        <f>VLOOKUP($A26,'Return Data'!$B$7:$R$2843,13,0)</f>
        <v>6.9945000000000004</v>
      </c>
      <c r="M26" s="66">
        <f t="shared" si="4"/>
        <v>10</v>
      </c>
      <c r="N26" s="65">
        <f>VLOOKUP($A26,'Return Data'!$B$7:$R$2843,17,0)</f>
        <v>6.3532999999999999</v>
      </c>
      <c r="O26" s="66">
        <f t="shared" si="10"/>
        <v>17</v>
      </c>
      <c r="P26" s="65"/>
      <c r="Q26" s="66"/>
      <c r="R26" s="65">
        <f>VLOOKUP($A26,'Return Data'!$B$7:$R$2843,16,0)</f>
        <v>6.7450999999999999</v>
      </c>
      <c r="S26" s="67">
        <f t="shared" si="7"/>
        <v>17</v>
      </c>
    </row>
    <row r="27" spans="1:19" x14ac:dyDescent="0.3">
      <c r="A27" s="82" t="s">
        <v>649</v>
      </c>
      <c r="B27" s="64">
        <f>VLOOKUP($A27,'Return Data'!$B$7:$R$2843,3,0)</f>
        <v>44344</v>
      </c>
      <c r="C27" s="65">
        <f>VLOOKUP($A27,'Return Data'!$B$7:$R$2843,4,0)</f>
        <v>12.848800000000001</v>
      </c>
      <c r="D27" s="65">
        <f>VLOOKUP($A27,'Return Data'!$B$7:$R$2843,9,0)</f>
        <v>6.2819000000000003</v>
      </c>
      <c r="E27" s="66">
        <f t="shared" si="0"/>
        <v>10</v>
      </c>
      <c r="F27" s="65">
        <f>VLOOKUP($A27,'Return Data'!$B$7:$R$2843,10,0)</f>
        <v>7.9980000000000002</v>
      </c>
      <c r="G27" s="66">
        <f t="shared" si="1"/>
        <v>10</v>
      </c>
      <c r="H27" s="65">
        <f>VLOOKUP($A27,'Return Data'!$B$7:$R$2843,11,0)</f>
        <v>3.0116999999999998</v>
      </c>
      <c r="I27" s="66">
        <f t="shared" si="2"/>
        <v>14</v>
      </c>
      <c r="J27" s="65">
        <f>VLOOKUP($A27,'Return Data'!$B$7:$R$2843,12,0)</f>
        <v>6.3342999999999998</v>
      </c>
      <c r="K27" s="66">
        <f t="shared" si="3"/>
        <v>9</v>
      </c>
      <c r="L27" s="65">
        <f>VLOOKUP($A27,'Return Data'!$B$7:$R$2843,13,0)</f>
        <v>6.9584000000000001</v>
      </c>
      <c r="M27" s="66">
        <f t="shared" si="4"/>
        <v>11</v>
      </c>
      <c r="N27" s="65">
        <f>VLOOKUP($A27,'Return Data'!$B$7:$R$2843,17,0)</f>
        <v>9.4458000000000002</v>
      </c>
      <c r="O27" s="66">
        <f t="shared" si="10"/>
        <v>2</v>
      </c>
      <c r="P27" s="65"/>
      <c r="Q27" s="66"/>
      <c r="R27" s="65">
        <f>VLOOKUP($A27,'Return Data'!$B$7:$R$2843,16,0)</f>
        <v>9.3461999999999996</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6.2606149999999996</v>
      </c>
      <c r="E29" s="88"/>
      <c r="F29" s="89">
        <f>AVERAGE(F8:F27)</f>
        <v>7.5066749999999995</v>
      </c>
      <c r="G29" s="88"/>
      <c r="H29" s="89">
        <f>AVERAGE(H8:H27)</f>
        <v>3.1213599999999992</v>
      </c>
      <c r="I29" s="88"/>
      <c r="J29" s="89">
        <f>AVERAGE(J8:J27)</f>
        <v>5.7839</v>
      </c>
      <c r="K29" s="88"/>
      <c r="L29" s="89">
        <f>AVERAGE(L8:L27)</f>
        <v>5.5199099999999994</v>
      </c>
      <c r="M29" s="88"/>
      <c r="N29" s="89">
        <f>AVERAGE(N8:N27)</f>
        <v>7.6917947368421045</v>
      </c>
      <c r="O29" s="88"/>
      <c r="P29" s="89">
        <f>AVERAGE(P8:P27)</f>
        <v>7.9765133333333331</v>
      </c>
      <c r="Q29" s="88"/>
      <c r="R29" s="89">
        <f>AVERAGE(R8:R27)</f>
        <v>6.8515699999999979</v>
      </c>
      <c r="S29" s="90"/>
    </row>
    <row r="30" spans="1:19" x14ac:dyDescent="0.3">
      <c r="A30" s="87" t="s">
        <v>28</v>
      </c>
      <c r="B30" s="88"/>
      <c r="C30" s="88"/>
      <c r="D30" s="89">
        <f>MIN(D8:D27)</f>
        <v>0</v>
      </c>
      <c r="E30" s="88"/>
      <c r="F30" s="89">
        <f>MIN(F8:F27)</f>
        <v>0</v>
      </c>
      <c r="G30" s="88"/>
      <c r="H30" s="89">
        <f>MIN(H8:H27)</f>
        <v>0</v>
      </c>
      <c r="I30" s="88"/>
      <c r="J30" s="89">
        <f>MIN(J8:J27)</f>
        <v>0</v>
      </c>
      <c r="K30" s="88"/>
      <c r="L30" s="89">
        <f>MIN(L8:L27)</f>
        <v>-15.1547</v>
      </c>
      <c r="M30" s="88"/>
      <c r="N30" s="89">
        <f>MIN(N8:N27)</f>
        <v>-2.9782999999999999</v>
      </c>
      <c r="O30" s="88"/>
      <c r="P30" s="89">
        <f>MIN(P8:P27)</f>
        <v>0.37259999999999999</v>
      </c>
      <c r="Q30" s="88"/>
      <c r="R30" s="89">
        <f>MIN(R8:R27)</f>
        <v>-11.2218</v>
      </c>
      <c r="S30" s="90"/>
    </row>
    <row r="31" spans="1:19" ht="15" thickBot="1" x14ac:dyDescent="0.35">
      <c r="A31" s="91" t="s">
        <v>29</v>
      </c>
      <c r="B31" s="92"/>
      <c r="C31" s="92"/>
      <c r="D31" s="93">
        <f>MAX(D8:D27)</f>
        <v>11.069000000000001</v>
      </c>
      <c r="E31" s="92"/>
      <c r="F31" s="93">
        <f>MAX(F8:F27)</f>
        <v>13.1059</v>
      </c>
      <c r="G31" s="92"/>
      <c r="H31" s="93">
        <f>MAX(H8:H27)</f>
        <v>4.6185999999999998</v>
      </c>
      <c r="I31" s="92"/>
      <c r="J31" s="93">
        <f>MAX(J8:J27)</f>
        <v>7.2710999999999997</v>
      </c>
      <c r="K31" s="92"/>
      <c r="L31" s="93">
        <f>MAX(L8:L27)</f>
        <v>8.3049999999999997</v>
      </c>
      <c r="M31" s="92"/>
      <c r="N31" s="93">
        <f>MAX(N8:N27)</f>
        <v>10.361000000000001</v>
      </c>
      <c r="O31" s="92"/>
      <c r="P31" s="93">
        <f>MAX(P8:P27)</f>
        <v>10.2798</v>
      </c>
      <c r="Q31" s="92"/>
      <c r="R31" s="93">
        <f>MAX(R8:R27)</f>
        <v>9.5121000000000002</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44344</v>
      </c>
      <c r="C8" s="65">
        <f>VLOOKUP($A8,'Return Data'!$B$7:$R$2843,4,0)</f>
        <v>295.89999999999998</v>
      </c>
      <c r="D8" s="65">
        <f>VLOOKUP($A8,'Return Data'!$B$7:$R$2843,10,0)</f>
        <v>5.6483999999999996</v>
      </c>
      <c r="E8" s="66">
        <f t="shared" ref="E8:E36" si="0">RANK(D8,D$8:D$36,0)</f>
        <v>15</v>
      </c>
      <c r="F8" s="65">
        <f>VLOOKUP($A8,'Return Data'!$B$7:$R$2843,11,0)</f>
        <v>20.060099999999998</v>
      </c>
      <c r="G8" s="66">
        <f t="shared" ref="G8:G36" si="1">RANK(F8,F$8:F$36,0)</f>
        <v>8</v>
      </c>
      <c r="H8" s="65">
        <f>VLOOKUP($A8,'Return Data'!$B$7:$R$2843,12,0)</f>
        <v>32.168999999999997</v>
      </c>
      <c r="I8" s="66">
        <f t="shared" ref="I8:I36" si="2">RANK(H8,H$8:H$36,0)</f>
        <v>11</v>
      </c>
      <c r="J8" s="65">
        <f>VLOOKUP($A8,'Return Data'!$B$7:$R$2843,13,0)</f>
        <v>62.386099999999999</v>
      </c>
      <c r="K8" s="66">
        <f t="shared" ref="K8:K36" si="3">RANK(J8,J$8:J$36,0)</f>
        <v>7</v>
      </c>
      <c r="L8" s="65">
        <f>VLOOKUP($A8,'Return Data'!$B$7:$R$2843,17,0)</f>
        <v>13.179600000000001</v>
      </c>
      <c r="M8" s="66">
        <f t="shared" ref="M8:M36" si="4">RANK(L8,L$8:L$36,0)</f>
        <v>20</v>
      </c>
      <c r="N8" s="65">
        <f>VLOOKUP($A8,'Return Data'!$B$7:$R$2843,14,0)</f>
        <v>10.8751</v>
      </c>
      <c r="O8" s="66">
        <f t="shared" ref="O8:O26" si="5">RANK(N8,N$8:N$36,0)</f>
        <v>22</v>
      </c>
      <c r="P8" s="65">
        <f>VLOOKUP($A8,'Return Data'!$B$7:$R$2843,15,0)</f>
        <v>12.445</v>
      </c>
      <c r="Q8" s="66">
        <f t="shared" ref="Q8:Q26" si="6">RANK(P8,P$8:P$36,0)</f>
        <v>16</v>
      </c>
      <c r="R8" s="65">
        <f>VLOOKUP($A8,'Return Data'!$B$7:$R$2843,16,0)</f>
        <v>19.7941</v>
      </c>
      <c r="S8" s="67">
        <f t="shared" ref="S8:S36" si="7">RANK(R8,R$8:R$36,0)</f>
        <v>3</v>
      </c>
    </row>
    <row r="9" spans="1:20" x14ac:dyDescent="0.3">
      <c r="A9" s="63" t="s">
        <v>953</v>
      </c>
      <c r="B9" s="64">
        <f>VLOOKUP($A9,'Return Data'!$B$7:$R$2843,3,0)</f>
        <v>44344</v>
      </c>
      <c r="C9" s="65">
        <f>VLOOKUP($A9,'Return Data'!$B$7:$R$2843,4,0)</f>
        <v>40.520000000000003</v>
      </c>
      <c r="D9" s="65">
        <f>VLOOKUP($A9,'Return Data'!$B$7:$R$2843,10,0)</f>
        <v>5.9345999999999997</v>
      </c>
      <c r="E9" s="66">
        <f t="shared" si="0"/>
        <v>12</v>
      </c>
      <c r="F9" s="65">
        <f>VLOOKUP($A9,'Return Data'!$B$7:$R$2843,11,0)</f>
        <v>14.366400000000001</v>
      </c>
      <c r="G9" s="66">
        <f t="shared" si="1"/>
        <v>27</v>
      </c>
      <c r="H9" s="65">
        <f>VLOOKUP($A9,'Return Data'!$B$7:$R$2843,12,0)</f>
        <v>28.962399999999999</v>
      </c>
      <c r="I9" s="66">
        <f t="shared" si="2"/>
        <v>23</v>
      </c>
      <c r="J9" s="65">
        <f>VLOOKUP($A9,'Return Data'!$B$7:$R$2843,13,0)</f>
        <v>50.352499999999999</v>
      </c>
      <c r="K9" s="66">
        <f t="shared" si="3"/>
        <v>27</v>
      </c>
      <c r="L9" s="65">
        <f>VLOOKUP($A9,'Return Data'!$B$7:$R$2843,17,0)</f>
        <v>17.0943</v>
      </c>
      <c r="M9" s="66">
        <f t="shared" si="4"/>
        <v>3</v>
      </c>
      <c r="N9" s="65">
        <f>VLOOKUP($A9,'Return Data'!$B$7:$R$2843,14,0)</f>
        <v>15.0322</v>
      </c>
      <c r="O9" s="66">
        <f t="shared" si="5"/>
        <v>2</v>
      </c>
      <c r="P9" s="65">
        <f>VLOOKUP($A9,'Return Data'!$B$7:$R$2843,15,0)</f>
        <v>15.995699999999999</v>
      </c>
      <c r="Q9" s="66">
        <f t="shared" si="6"/>
        <v>2</v>
      </c>
      <c r="R9" s="65">
        <f>VLOOKUP($A9,'Return Data'!$B$7:$R$2843,16,0)</f>
        <v>13.0588</v>
      </c>
      <c r="S9" s="67">
        <f t="shared" si="7"/>
        <v>16</v>
      </c>
    </row>
    <row r="10" spans="1:20" x14ac:dyDescent="0.3">
      <c r="A10" s="63" t="s">
        <v>954</v>
      </c>
      <c r="B10" s="64">
        <f>VLOOKUP($A10,'Return Data'!$B$7:$R$2843,3,0)</f>
        <v>44344</v>
      </c>
      <c r="C10" s="65">
        <f>VLOOKUP($A10,'Return Data'!$B$7:$R$2843,4,0)</f>
        <v>19.47</v>
      </c>
      <c r="D10" s="65">
        <f>VLOOKUP($A10,'Return Data'!$B$7:$R$2843,10,0)</f>
        <v>4.7900999999999998</v>
      </c>
      <c r="E10" s="66">
        <f t="shared" si="0"/>
        <v>25</v>
      </c>
      <c r="F10" s="65">
        <f>VLOOKUP($A10,'Return Data'!$B$7:$R$2843,11,0)</f>
        <v>18.647200000000002</v>
      </c>
      <c r="G10" s="66">
        <f t="shared" si="1"/>
        <v>16</v>
      </c>
      <c r="H10" s="65">
        <f>VLOOKUP($A10,'Return Data'!$B$7:$R$2843,12,0)</f>
        <v>29.973299999999998</v>
      </c>
      <c r="I10" s="66">
        <f t="shared" si="2"/>
        <v>19</v>
      </c>
      <c r="J10" s="65">
        <f>VLOOKUP($A10,'Return Data'!$B$7:$R$2843,13,0)</f>
        <v>55.76</v>
      </c>
      <c r="K10" s="66">
        <f t="shared" si="3"/>
        <v>21</v>
      </c>
      <c r="L10" s="65">
        <f>VLOOKUP($A10,'Return Data'!$B$7:$R$2843,17,0)</f>
        <v>14.214</v>
      </c>
      <c r="M10" s="66">
        <f t="shared" si="4"/>
        <v>16</v>
      </c>
      <c r="N10" s="65">
        <f>VLOOKUP($A10,'Return Data'!$B$7:$R$2843,14,0)</f>
        <v>12.390599999999999</v>
      </c>
      <c r="O10" s="66">
        <f t="shared" si="5"/>
        <v>9</v>
      </c>
      <c r="P10" s="65">
        <f>VLOOKUP($A10,'Return Data'!$B$7:$R$2843,15,0)</f>
        <v>13.324400000000001</v>
      </c>
      <c r="Q10" s="66">
        <f t="shared" si="6"/>
        <v>10</v>
      </c>
      <c r="R10" s="65">
        <f>VLOOKUP($A10,'Return Data'!$B$7:$R$2843,16,0)</f>
        <v>6.2797999999999998</v>
      </c>
      <c r="S10" s="67">
        <f t="shared" si="7"/>
        <v>29</v>
      </c>
    </row>
    <row r="11" spans="1:20" x14ac:dyDescent="0.3">
      <c r="A11" s="63" t="s">
        <v>956</v>
      </c>
      <c r="B11" s="64">
        <f>VLOOKUP($A11,'Return Data'!$B$7:$R$2843,3,0)</f>
        <v>44344</v>
      </c>
      <c r="C11" s="65">
        <f>VLOOKUP($A11,'Return Data'!$B$7:$R$2843,4,0)</f>
        <v>123.4</v>
      </c>
      <c r="D11" s="65">
        <f>VLOOKUP($A11,'Return Data'!$B$7:$R$2843,10,0)</f>
        <v>4.9766000000000004</v>
      </c>
      <c r="E11" s="66">
        <f t="shared" si="0"/>
        <v>21</v>
      </c>
      <c r="F11" s="65">
        <f>VLOOKUP($A11,'Return Data'!$B$7:$R$2843,11,0)</f>
        <v>16.8782</v>
      </c>
      <c r="G11" s="66">
        <f t="shared" si="1"/>
        <v>25</v>
      </c>
      <c r="H11" s="65">
        <f>VLOOKUP($A11,'Return Data'!$B$7:$R$2843,12,0)</f>
        <v>27.995000000000001</v>
      </c>
      <c r="I11" s="66">
        <f t="shared" si="2"/>
        <v>26</v>
      </c>
      <c r="J11" s="65">
        <f>VLOOKUP($A11,'Return Data'!$B$7:$R$2843,13,0)</f>
        <v>50.929499999999997</v>
      </c>
      <c r="K11" s="66">
        <f t="shared" si="3"/>
        <v>26</v>
      </c>
      <c r="L11" s="65">
        <f>VLOOKUP($A11,'Return Data'!$B$7:$R$2843,17,0)</f>
        <v>16.05</v>
      </c>
      <c r="M11" s="66">
        <f t="shared" si="4"/>
        <v>7</v>
      </c>
      <c r="N11" s="65">
        <f>VLOOKUP($A11,'Return Data'!$B$7:$R$2843,14,0)</f>
        <v>13.7104</v>
      </c>
      <c r="O11" s="66">
        <f t="shared" si="5"/>
        <v>4</v>
      </c>
      <c r="P11" s="65">
        <f>VLOOKUP($A11,'Return Data'!$B$7:$R$2843,15,0)</f>
        <v>13.0512</v>
      </c>
      <c r="Q11" s="66">
        <f t="shared" si="6"/>
        <v>13</v>
      </c>
      <c r="R11" s="65">
        <f>VLOOKUP($A11,'Return Data'!$B$7:$R$2843,16,0)</f>
        <v>16.250900000000001</v>
      </c>
      <c r="S11" s="67">
        <f t="shared" si="7"/>
        <v>9</v>
      </c>
    </row>
    <row r="12" spans="1:20" x14ac:dyDescent="0.3">
      <c r="A12" s="63" t="s">
        <v>959</v>
      </c>
      <c r="B12" s="64">
        <f>VLOOKUP($A12,'Return Data'!$B$7:$R$2843,3,0)</f>
        <v>44344</v>
      </c>
      <c r="C12" s="65">
        <f>VLOOKUP($A12,'Return Data'!$B$7:$R$2843,4,0)</f>
        <v>36.69</v>
      </c>
      <c r="D12" s="65">
        <f>VLOOKUP($A12,'Return Data'!$B$7:$R$2843,10,0)</f>
        <v>5.7957999999999998</v>
      </c>
      <c r="E12" s="66">
        <f t="shared" si="0"/>
        <v>14</v>
      </c>
      <c r="F12" s="65">
        <f>VLOOKUP($A12,'Return Data'!$B$7:$R$2843,11,0)</f>
        <v>18.316700000000001</v>
      </c>
      <c r="G12" s="66">
        <f t="shared" si="1"/>
        <v>19</v>
      </c>
      <c r="H12" s="65">
        <f>VLOOKUP($A12,'Return Data'!$B$7:$R$2843,12,0)</f>
        <v>30.7089</v>
      </c>
      <c r="I12" s="66">
        <f t="shared" si="2"/>
        <v>15</v>
      </c>
      <c r="J12" s="65">
        <f>VLOOKUP($A12,'Return Data'!$B$7:$R$2843,13,0)</f>
        <v>56.460599999999999</v>
      </c>
      <c r="K12" s="66">
        <f t="shared" si="3"/>
        <v>18</v>
      </c>
      <c r="L12" s="65">
        <f>VLOOKUP($A12,'Return Data'!$B$7:$R$2843,17,0)</f>
        <v>19.944600000000001</v>
      </c>
      <c r="M12" s="66">
        <f t="shared" si="4"/>
        <v>1</v>
      </c>
      <c r="N12" s="65">
        <f>VLOOKUP($A12,'Return Data'!$B$7:$R$2843,14,0)</f>
        <v>16.5078</v>
      </c>
      <c r="O12" s="66">
        <f t="shared" si="5"/>
        <v>1</v>
      </c>
      <c r="P12" s="65">
        <f>VLOOKUP($A12,'Return Data'!$B$7:$R$2843,15,0)</f>
        <v>16.422000000000001</v>
      </c>
      <c r="Q12" s="66">
        <f t="shared" si="6"/>
        <v>1</v>
      </c>
      <c r="R12" s="65">
        <f>VLOOKUP($A12,'Return Data'!$B$7:$R$2843,16,0)</f>
        <v>12.818199999999999</v>
      </c>
      <c r="S12" s="67">
        <f t="shared" si="7"/>
        <v>17</v>
      </c>
    </row>
    <row r="13" spans="1:20" x14ac:dyDescent="0.3">
      <c r="A13" s="63" t="s">
        <v>961</v>
      </c>
      <c r="B13" s="64">
        <f>VLOOKUP($A13,'Return Data'!$B$7:$R$2843,3,0)</f>
        <v>44344</v>
      </c>
      <c r="C13" s="65">
        <f>VLOOKUP($A13,'Return Data'!$B$7:$R$2843,4,0)</f>
        <v>266.04700000000003</v>
      </c>
      <c r="D13" s="65">
        <f>VLOOKUP($A13,'Return Data'!$B$7:$R$2843,10,0)</f>
        <v>7.4303999999999997</v>
      </c>
      <c r="E13" s="66">
        <f t="shared" si="0"/>
        <v>4</v>
      </c>
      <c r="F13" s="65">
        <f>VLOOKUP($A13,'Return Data'!$B$7:$R$2843,11,0)</f>
        <v>17.666799999999999</v>
      </c>
      <c r="G13" s="66">
        <f t="shared" si="1"/>
        <v>21</v>
      </c>
      <c r="H13" s="65">
        <f>VLOOKUP($A13,'Return Data'!$B$7:$R$2843,12,0)</f>
        <v>31.1326</v>
      </c>
      <c r="I13" s="66">
        <f t="shared" si="2"/>
        <v>13</v>
      </c>
      <c r="J13" s="65">
        <f>VLOOKUP($A13,'Return Data'!$B$7:$R$2843,13,0)</f>
        <v>55.839100000000002</v>
      </c>
      <c r="K13" s="66">
        <f t="shared" si="3"/>
        <v>20</v>
      </c>
      <c r="L13" s="65">
        <f>VLOOKUP($A13,'Return Data'!$B$7:$R$2843,17,0)</f>
        <v>11.1165</v>
      </c>
      <c r="M13" s="66">
        <f t="shared" si="4"/>
        <v>25</v>
      </c>
      <c r="N13" s="65">
        <f>VLOOKUP($A13,'Return Data'!$B$7:$R$2843,14,0)</f>
        <v>9.7959999999999994</v>
      </c>
      <c r="O13" s="66">
        <f t="shared" si="5"/>
        <v>26</v>
      </c>
      <c r="P13" s="65">
        <f>VLOOKUP($A13,'Return Data'!$B$7:$R$2843,15,0)</f>
        <v>11.503</v>
      </c>
      <c r="Q13" s="66">
        <f t="shared" si="6"/>
        <v>25</v>
      </c>
      <c r="R13" s="65">
        <f>VLOOKUP($A13,'Return Data'!$B$7:$R$2843,16,0)</f>
        <v>19.7195</v>
      </c>
      <c r="S13" s="67">
        <f t="shared" si="7"/>
        <v>6</v>
      </c>
    </row>
    <row r="14" spans="1:20" x14ac:dyDescent="0.3">
      <c r="A14" s="63" t="s">
        <v>962</v>
      </c>
      <c r="B14" s="64">
        <f>VLOOKUP($A14,'Return Data'!$B$7:$R$2843,3,0)</f>
        <v>44344</v>
      </c>
      <c r="C14" s="65">
        <f>VLOOKUP($A14,'Return Data'!$B$7:$R$2843,4,0)</f>
        <v>48.01</v>
      </c>
      <c r="D14" s="65">
        <f>VLOOKUP($A14,'Return Data'!$B$7:$R$2843,10,0)</f>
        <v>5.0777000000000001</v>
      </c>
      <c r="E14" s="66">
        <f t="shared" si="0"/>
        <v>19</v>
      </c>
      <c r="F14" s="65">
        <f>VLOOKUP($A14,'Return Data'!$B$7:$R$2843,11,0)</f>
        <v>17.383900000000001</v>
      </c>
      <c r="G14" s="66">
        <f t="shared" si="1"/>
        <v>22</v>
      </c>
      <c r="H14" s="65">
        <f>VLOOKUP($A14,'Return Data'!$B$7:$R$2843,12,0)</f>
        <v>29.337299999999999</v>
      </c>
      <c r="I14" s="66">
        <f t="shared" si="2"/>
        <v>20</v>
      </c>
      <c r="J14" s="65">
        <f>VLOOKUP($A14,'Return Data'!$B$7:$R$2843,13,0)</f>
        <v>59.448700000000002</v>
      </c>
      <c r="K14" s="66">
        <f t="shared" si="3"/>
        <v>13</v>
      </c>
      <c r="L14" s="65">
        <f>VLOOKUP($A14,'Return Data'!$B$7:$R$2843,17,0)</f>
        <v>14.541600000000001</v>
      </c>
      <c r="M14" s="66">
        <f t="shared" si="4"/>
        <v>10</v>
      </c>
      <c r="N14" s="65">
        <f>VLOOKUP($A14,'Return Data'!$B$7:$R$2843,14,0)</f>
        <v>12.1006</v>
      </c>
      <c r="O14" s="66">
        <f t="shared" si="5"/>
        <v>11</v>
      </c>
      <c r="P14" s="65">
        <f>VLOOKUP($A14,'Return Data'!$B$7:$R$2843,15,0)</f>
        <v>13.761100000000001</v>
      </c>
      <c r="Q14" s="66">
        <f t="shared" si="6"/>
        <v>5</v>
      </c>
      <c r="R14" s="65">
        <f>VLOOKUP($A14,'Return Data'!$B$7:$R$2843,16,0)</f>
        <v>13.9293</v>
      </c>
      <c r="S14" s="67">
        <f t="shared" si="7"/>
        <v>14</v>
      </c>
    </row>
    <row r="15" spans="1:20" x14ac:dyDescent="0.3">
      <c r="A15" s="63" t="s">
        <v>964</v>
      </c>
      <c r="B15" s="64">
        <f>VLOOKUP($A15,'Return Data'!$B$7:$R$2843,3,0)</f>
        <v>44344</v>
      </c>
      <c r="C15" s="65">
        <f>VLOOKUP($A15,'Return Data'!$B$7:$R$2843,4,0)</f>
        <v>1543.4331678963099</v>
      </c>
      <c r="D15" s="65">
        <f>VLOOKUP($A15,'Return Data'!$B$7:$R$2843,10,0)</f>
        <v>6.7709000000000001</v>
      </c>
      <c r="E15" s="66">
        <f t="shared" si="0"/>
        <v>8</v>
      </c>
      <c r="F15" s="65">
        <f>VLOOKUP($A15,'Return Data'!$B$7:$R$2843,11,0)</f>
        <v>29.176600000000001</v>
      </c>
      <c r="G15" s="66">
        <f t="shared" si="1"/>
        <v>1</v>
      </c>
      <c r="H15" s="65">
        <f>VLOOKUP($A15,'Return Data'!$B$7:$R$2843,12,0)</f>
        <v>43.080599999999997</v>
      </c>
      <c r="I15" s="66">
        <f t="shared" si="2"/>
        <v>1</v>
      </c>
      <c r="J15" s="65">
        <f>VLOOKUP($A15,'Return Data'!$B$7:$R$2843,13,0)</f>
        <v>70.556700000000006</v>
      </c>
      <c r="K15" s="66">
        <f t="shared" si="3"/>
        <v>1</v>
      </c>
      <c r="L15" s="65">
        <f>VLOOKUP($A15,'Return Data'!$B$7:$R$2843,17,0)</f>
        <v>16.2561</v>
      </c>
      <c r="M15" s="66">
        <f t="shared" si="4"/>
        <v>6</v>
      </c>
      <c r="N15" s="65">
        <f>VLOOKUP($A15,'Return Data'!$B$7:$R$2843,14,0)</f>
        <v>12.7273</v>
      </c>
      <c r="O15" s="66">
        <f t="shared" si="5"/>
        <v>7</v>
      </c>
      <c r="P15" s="65">
        <f>VLOOKUP($A15,'Return Data'!$B$7:$R$2843,15,0)</f>
        <v>12.1663</v>
      </c>
      <c r="Q15" s="66">
        <f t="shared" si="6"/>
        <v>22</v>
      </c>
      <c r="R15" s="65">
        <f>VLOOKUP($A15,'Return Data'!$B$7:$R$2843,16,0)</f>
        <v>20.1051</v>
      </c>
      <c r="S15" s="67">
        <f t="shared" si="7"/>
        <v>1</v>
      </c>
    </row>
    <row r="16" spans="1:20" x14ac:dyDescent="0.3">
      <c r="A16" s="63" t="s">
        <v>966</v>
      </c>
      <c r="B16" s="64">
        <f>VLOOKUP($A16,'Return Data'!$B$7:$R$2843,3,0)</f>
        <v>44344</v>
      </c>
      <c r="C16" s="65">
        <f>VLOOKUP($A16,'Return Data'!$B$7:$R$2843,4,0)</f>
        <v>751.75967057152002</v>
      </c>
      <c r="D16" s="65">
        <f>VLOOKUP($A16,'Return Data'!$B$7:$R$2843,10,0)</f>
        <v>4.9147999999999996</v>
      </c>
      <c r="E16" s="66">
        <f t="shared" si="0"/>
        <v>24</v>
      </c>
      <c r="F16" s="65">
        <f>VLOOKUP($A16,'Return Data'!$B$7:$R$2843,11,0)</f>
        <v>25.112200000000001</v>
      </c>
      <c r="G16" s="66">
        <f t="shared" si="1"/>
        <v>4</v>
      </c>
      <c r="H16" s="65">
        <f>VLOOKUP($A16,'Return Data'!$B$7:$R$2843,12,0)</f>
        <v>34.853700000000003</v>
      </c>
      <c r="I16" s="66">
        <f t="shared" si="2"/>
        <v>4</v>
      </c>
      <c r="J16" s="65">
        <f>VLOOKUP($A16,'Return Data'!$B$7:$R$2843,13,0)</f>
        <v>64.44</v>
      </c>
      <c r="K16" s="66">
        <f t="shared" si="3"/>
        <v>4</v>
      </c>
      <c r="L16" s="65">
        <f>VLOOKUP($A16,'Return Data'!$B$7:$R$2843,17,0)</f>
        <v>8.8109000000000002</v>
      </c>
      <c r="M16" s="66">
        <f t="shared" si="4"/>
        <v>27</v>
      </c>
      <c r="N16" s="65">
        <f>VLOOKUP($A16,'Return Data'!$B$7:$R$2843,14,0)</f>
        <v>11.083600000000001</v>
      </c>
      <c r="O16" s="66">
        <f t="shared" si="5"/>
        <v>20</v>
      </c>
      <c r="P16" s="65">
        <f>VLOOKUP($A16,'Return Data'!$B$7:$R$2843,15,0)</f>
        <v>13.3201</v>
      </c>
      <c r="Q16" s="66">
        <f t="shared" si="6"/>
        <v>11</v>
      </c>
      <c r="R16" s="65">
        <f>VLOOKUP($A16,'Return Data'!$B$7:$R$2843,16,0)</f>
        <v>19.071400000000001</v>
      </c>
      <c r="S16" s="67">
        <f t="shared" si="7"/>
        <v>7</v>
      </c>
    </row>
    <row r="17" spans="1:19" x14ac:dyDescent="0.3">
      <c r="A17" s="63" t="s">
        <v>968</v>
      </c>
      <c r="B17" s="64">
        <f>VLOOKUP($A17,'Return Data'!$B$7:$R$2843,3,0)</f>
        <v>44344</v>
      </c>
      <c r="C17" s="65">
        <f>VLOOKUP($A17,'Return Data'!$B$7:$R$2843,4,0)</f>
        <v>282.7833</v>
      </c>
      <c r="D17" s="65">
        <f>VLOOKUP($A17,'Return Data'!$B$7:$R$2843,10,0)</f>
        <v>4.5640999999999998</v>
      </c>
      <c r="E17" s="66">
        <f t="shared" si="0"/>
        <v>26</v>
      </c>
      <c r="F17" s="65">
        <f>VLOOKUP($A17,'Return Data'!$B$7:$R$2843,11,0)</f>
        <v>17.206900000000001</v>
      </c>
      <c r="G17" s="66">
        <f t="shared" si="1"/>
        <v>24</v>
      </c>
      <c r="H17" s="65">
        <f>VLOOKUP($A17,'Return Data'!$B$7:$R$2843,12,0)</f>
        <v>30.867899999999999</v>
      </c>
      <c r="I17" s="66">
        <f t="shared" si="2"/>
        <v>14</v>
      </c>
      <c r="J17" s="65">
        <f>VLOOKUP($A17,'Return Data'!$B$7:$R$2843,13,0)</f>
        <v>56.765300000000003</v>
      </c>
      <c r="K17" s="66">
        <f t="shared" si="3"/>
        <v>17</v>
      </c>
      <c r="L17" s="65">
        <f>VLOOKUP($A17,'Return Data'!$B$7:$R$2843,17,0)</f>
        <v>14.2827</v>
      </c>
      <c r="M17" s="66">
        <f t="shared" si="4"/>
        <v>15</v>
      </c>
      <c r="N17" s="65">
        <f>VLOOKUP($A17,'Return Data'!$B$7:$R$2843,14,0)</f>
        <v>11.643700000000001</v>
      </c>
      <c r="O17" s="66">
        <f t="shared" si="5"/>
        <v>16</v>
      </c>
      <c r="P17" s="65">
        <f>VLOOKUP($A17,'Return Data'!$B$7:$R$2843,15,0)</f>
        <v>13.4887</v>
      </c>
      <c r="Q17" s="66">
        <f t="shared" si="6"/>
        <v>8</v>
      </c>
      <c r="R17" s="65">
        <f>VLOOKUP($A17,'Return Data'!$B$7:$R$2843,16,0)</f>
        <v>19.827300000000001</v>
      </c>
      <c r="S17" s="67">
        <f t="shared" si="7"/>
        <v>2</v>
      </c>
    </row>
    <row r="18" spans="1:19" x14ac:dyDescent="0.3">
      <c r="A18" s="63" t="s">
        <v>970</v>
      </c>
      <c r="B18" s="64">
        <f>VLOOKUP($A18,'Return Data'!$B$7:$R$2843,3,0)</f>
        <v>44344</v>
      </c>
      <c r="C18" s="65">
        <f>VLOOKUP($A18,'Return Data'!$B$7:$R$2843,4,0)</f>
        <v>56.51</v>
      </c>
      <c r="D18" s="65">
        <f>VLOOKUP($A18,'Return Data'!$B$7:$R$2843,10,0)</f>
        <v>5.3112000000000004</v>
      </c>
      <c r="E18" s="66">
        <f t="shared" si="0"/>
        <v>18</v>
      </c>
      <c r="F18" s="65">
        <f>VLOOKUP($A18,'Return Data'!$B$7:$R$2843,11,0)</f>
        <v>21.136099999999999</v>
      </c>
      <c r="G18" s="66">
        <f t="shared" si="1"/>
        <v>6</v>
      </c>
      <c r="H18" s="65">
        <f>VLOOKUP($A18,'Return Data'!$B$7:$R$2843,12,0)</f>
        <v>31.971</v>
      </c>
      <c r="I18" s="66">
        <f t="shared" si="2"/>
        <v>12</v>
      </c>
      <c r="J18" s="65">
        <f>VLOOKUP($A18,'Return Data'!$B$7:$R$2843,13,0)</f>
        <v>59.093499999999999</v>
      </c>
      <c r="K18" s="66">
        <f t="shared" si="3"/>
        <v>14</v>
      </c>
      <c r="L18" s="65">
        <f>VLOOKUP($A18,'Return Data'!$B$7:$R$2843,17,0)</f>
        <v>14.0092</v>
      </c>
      <c r="M18" s="66">
        <f t="shared" si="4"/>
        <v>18</v>
      </c>
      <c r="N18" s="65">
        <f>VLOOKUP($A18,'Return Data'!$B$7:$R$2843,14,0)</f>
        <v>11.8522</v>
      </c>
      <c r="O18" s="66">
        <f t="shared" si="5"/>
        <v>13</v>
      </c>
      <c r="P18" s="65">
        <f>VLOOKUP($A18,'Return Data'!$B$7:$R$2843,15,0)</f>
        <v>14.1782</v>
      </c>
      <c r="Q18" s="66">
        <f t="shared" si="6"/>
        <v>4</v>
      </c>
      <c r="R18" s="65">
        <f>VLOOKUP($A18,'Return Data'!$B$7:$R$2843,16,0)</f>
        <v>14.224299999999999</v>
      </c>
      <c r="S18" s="67">
        <f t="shared" si="7"/>
        <v>13</v>
      </c>
    </row>
    <row r="19" spans="1:19" x14ac:dyDescent="0.3">
      <c r="A19" s="63" t="s">
        <v>972</v>
      </c>
      <c r="B19" s="64">
        <f>VLOOKUP($A19,'Return Data'!$B$7:$R$2843,3,0)</f>
        <v>44344</v>
      </c>
      <c r="C19" s="65">
        <f>VLOOKUP($A19,'Return Data'!$B$7:$R$2843,4,0)</f>
        <v>33.86</v>
      </c>
      <c r="D19" s="65">
        <f>VLOOKUP($A19,'Return Data'!$B$7:$R$2843,10,0)</f>
        <v>7.8343999999999996</v>
      </c>
      <c r="E19" s="66">
        <f t="shared" si="0"/>
        <v>1</v>
      </c>
      <c r="F19" s="65">
        <f>VLOOKUP($A19,'Return Data'!$B$7:$R$2843,11,0)</f>
        <v>20.928599999999999</v>
      </c>
      <c r="G19" s="66">
        <f t="shared" si="1"/>
        <v>7</v>
      </c>
      <c r="H19" s="65">
        <f>VLOOKUP($A19,'Return Data'!$B$7:$R$2843,12,0)</f>
        <v>34.205300000000001</v>
      </c>
      <c r="I19" s="66">
        <f t="shared" si="2"/>
        <v>5</v>
      </c>
      <c r="J19" s="65">
        <f>VLOOKUP($A19,'Return Data'!$B$7:$R$2843,13,0)</f>
        <v>60.170299999999997</v>
      </c>
      <c r="K19" s="66">
        <f t="shared" si="3"/>
        <v>12</v>
      </c>
      <c r="L19" s="65">
        <f>VLOOKUP($A19,'Return Data'!$B$7:$R$2843,17,0)</f>
        <v>17.870999999999999</v>
      </c>
      <c r="M19" s="66">
        <f t="shared" si="4"/>
        <v>2</v>
      </c>
      <c r="N19" s="65">
        <f>VLOOKUP($A19,'Return Data'!$B$7:$R$2843,14,0)</f>
        <v>12.5052</v>
      </c>
      <c r="O19" s="66">
        <f t="shared" si="5"/>
        <v>8</v>
      </c>
      <c r="P19" s="65">
        <f>VLOOKUP($A19,'Return Data'!$B$7:$R$2843,15,0)</f>
        <v>12.4376</v>
      </c>
      <c r="Q19" s="66">
        <f t="shared" si="6"/>
        <v>17</v>
      </c>
      <c r="R19" s="65">
        <f>VLOOKUP($A19,'Return Data'!$B$7:$R$2843,16,0)</f>
        <v>14.442299999999999</v>
      </c>
      <c r="S19" s="67">
        <f t="shared" si="7"/>
        <v>12</v>
      </c>
    </row>
    <row r="20" spans="1:19" x14ac:dyDescent="0.3">
      <c r="A20" s="63" t="s">
        <v>975</v>
      </c>
      <c r="B20" s="64">
        <f>VLOOKUP($A20,'Return Data'!$B$7:$R$2843,3,0)</f>
        <v>44344</v>
      </c>
      <c r="C20" s="65">
        <f>VLOOKUP($A20,'Return Data'!$B$7:$R$2843,4,0)</f>
        <v>43.41</v>
      </c>
      <c r="D20" s="65">
        <f>VLOOKUP($A20,'Return Data'!$B$7:$R$2843,10,0)</f>
        <v>5.4664999999999999</v>
      </c>
      <c r="E20" s="66">
        <f t="shared" si="0"/>
        <v>17</v>
      </c>
      <c r="F20" s="65">
        <f>VLOOKUP($A20,'Return Data'!$B$7:$R$2843,11,0)</f>
        <v>17.356000000000002</v>
      </c>
      <c r="G20" s="66">
        <f t="shared" si="1"/>
        <v>23</v>
      </c>
      <c r="H20" s="65">
        <f>VLOOKUP($A20,'Return Data'!$B$7:$R$2843,12,0)</f>
        <v>27.004100000000001</v>
      </c>
      <c r="I20" s="66">
        <f t="shared" si="2"/>
        <v>27</v>
      </c>
      <c r="J20" s="65">
        <f>VLOOKUP($A20,'Return Data'!$B$7:$R$2843,13,0)</f>
        <v>54.154800000000002</v>
      </c>
      <c r="K20" s="66">
        <f t="shared" si="3"/>
        <v>22</v>
      </c>
      <c r="L20" s="65">
        <f>VLOOKUP($A20,'Return Data'!$B$7:$R$2843,17,0)</f>
        <v>14.3779</v>
      </c>
      <c r="M20" s="66">
        <f t="shared" si="4"/>
        <v>13</v>
      </c>
      <c r="N20" s="65">
        <f>VLOOKUP($A20,'Return Data'!$B$7:$R$2843,14,0)</f>
        <v>11.6074</v>
      </c>
      <c r="O20" s="66">
        <f t="shared" si="5"/>
        <v>17</v>
      </c>
      <c r="P20" s="65">
        <f>VLOOKUP($A20,'Return Data'!$B$7:$R$2843,15,0)</f>
        <v>13.205500000000001</v>
      </c>
      <c r="Q20" s="66">
        <f t="shared" si="6"/>
        <v>12</v>
      </c>
      <c r="R20" s="65">
        <f>VLOOKUP($A20,'Return Data'!$B$7:$R$2843,16,0)</f>
        <v>10.2981</v>
      </c>
      <c r="S20" s="67">
        <f t="shared" si="7"/>
        <v>23</v>
      </c>
    </row>
    <row r="21" spans="1:19" x14ac:dyDescent="0.3">
      <c r="A21" s="63" t="s">
        <v>976</v>
      </c>
      <c r="B21" s="64">
        <f>VLOOKUP($A21,'Return Data'!$B$7:$R$2843,3,0)</f>
        <v>44344</v>
      </c>
      <c r="C21" s="65">
        <f>VLOOKUP($A21,'Return Data'!$B$7:$R$2843,4,0)</f>
        <v>25.75</v>
      </c>
      <c r="D21" s="65">
        <f>VLOOKUP($A21,'Return Data'!$B$7:$R$2843,10,0)</f>
        <v>4.2931999999999997</v>
      </c>
      <c r="E21" s="66">
        <f t="shared" si="0"/>
        <v>28</v>
      </c>
      <c r="F21" s="65">
        <f>VLOOKUP($A21,'Return Data'!$B$7:$R$2843,11,0)</f>
        <v>11.2311</v>
      </c>
      <c r="G21" s="66">
        <f t="shared" si="1"/>
        <v>29</v>
      </c>
      <c r="H21" s="65">
        <f>VLOOKUP($A21,'Return Data'!$B$7:$R$2843,12,0)</f>
        <v>23.146799999999999</v>
      </c>
      <c r="I21" s="66">
        <f t="shared" si="2"/>
        <v>28</v>
      </c>
      <c r="J21" s="65">
        <f>VLOOKUP($A21,'Return Data'!$B$7:$R$2843,13,0)</f>
        <v>49.883600000000001</v>
      </c>
      <c r="K21" s="66">
        <f t="shared" si="3"/>
        <v>28</v>
      </c>
      <c r="L21" s="65">
        <f>VLOOKUP($A21,'Return Data'!$B$7:$R$2843,17,0)</f>
        <v>8.3975000000000009</v>
      </c>
      <c r="M21" s="66">
        <f t="shared" si="4"/>
        <v>28</v>
      </c>
      <c r="N21" s="65">
        <f>VLOOKUP($A21,'Return Data'!$B$7:$R$2843,14,0)</f>
        <v>8.6355000000000004</v>
      </c>
      <c r="O21" s="66">
        <f t="shared" si="5"/>
        <v>28</v>
      </c>
      <c r="P21" s="65">
        <f>VLOOKUP($A21,'Return Data'!$B$7:$R$2843,15,0)</f>
        <v>11.549099999999999</v>
      </c>
      <c r="Q21" s="66">
        <f t="shared" si="6"/>
        <v>24</v>
      </c>
      <c r="R21" s="65">
        <f>VLOOKUP($A21,'Return Data'!$B$7:$R$2843,16,0)</f>
        <v>10.703900000000001</v>
      </c>
      <c r="S21" s="67">
        <f t="shared" si="7"/>
        <v>22</v>
      </c>
    </row>
    <row r="22" spans="1:19" x14ac:dyDescent="0.3">
      <c r="A22" s="63" t="s">
        <v>978</v>
      </c>
      <c r="B22" s="64">
        <f>VLOOKUP($A22,'Return Data'!$B$7:$R$2843,3,0)</f>
        <v>44344</v>
      </c>
      <c r="C22" s="65">
        <f>VLOOKUP($A22,'Return Data'!$B$7:$R$2843,4,0)</f>
        <v>37.99</v>
      </c>
      <c r="D22" s="65">
        <f>VLOOKUP($A22,'Return Data'!$B$7:$R$2843,10,0)</f>
        <v>7.4985999999999997</v>
      </c>
      <c r="E22" s="66">
        <f t="shared" si="0"/>
        <v>2</v>
      </c>
      <c r="F22" s="65">
        <f>VLOOKUP($A22,'Return Data'!$B$7:$R$2843,11,0)</f>
        <v>19.090900000000001</v>
      </c>
      <c r="G22" s="66">
        <f t="shared" si="1"/>
        <v>13</v>
      </c>
      <c r="H22" s="65">
        <f>VLOOKUP($A22,'Return Data'!$B$7:$R$2843,12,0)</f>
        <v>28.6053</v>
      </c>
      <c r="I22" s="66">
        <f t="shared" si="2"/>
        <v>24</v>
      </c>
      <c r="J22" s="65">
        <f>VLOOKUP($A22,'Return Data'!$B$7:$R$2843,13,0)</f>
        <v>53.123699999999999</v>
      </c>
      <c r="K22" s="66">
        <f t="shared" si="3"/>
        <v>23</v>
      </c>
      <c r="L22" s="65">
        <f>VLOOKUP($A22,'Return Data'!$B$7:$R$2843,17,0)</f>
        <v>14.5327</v>
      </c>
      <c r="M22" s="66">
        <f t="shared" si="4"/>
        <v>11</v>
      </c>
      <c r="N22" s="65">
        <f>VLOOKUP($A22,'Return Data'!$B$7:$R$2843,14,0)</f>
        <v>11.415800000000001</v>
      </c>
      <c r="O22" s="66">
        <f t="shared" si="5"/>
        <v>19</v>
      </c>
      <c r="P22" s="65">
        <f>VLOOKUP($A22,'Return Data'!$B$7:$R$2843,15,0)</f>
        <v>12.508699999999999</v>
      </c>
      <c r="Q22" s="66">
        <f t="shared" si="6"/>
        <v>15</v>
      </c>
      <c r="R22" s="65">
        <f>VLOOKUP($A22,'Return Data'!$B$7:$R$2843,16,0)</f>
        <v>12.0024</v>
      </c>
      <c r="S22" s="67">
        <f t="shared" si="7"/>
        <v>19</v>
      </c>
    </row>
    <row r="23" spans="1:19" x14ac:dyDescent="0.3">
      <c r="A23" s="63" t="s">
        <v>980</v>
      </c>
      <c r="B23" s="64">
        <f>VLOOKUP($A23,'Return Data'!$B$7:$R$2843,3,0)</f>
        <v>44344</v>
      </c>
      <c r="C23" s="65">
        <f>VLOOKUP($A23,'Return Data'!$B$7:$R$2843,4,0)</f>
        <v>86.190700000000007</v>
      </c>
      <c r="D23" s="65">
        <f>VLOOKUP($A23,'Return Data'!$B$7:$R$2843,10,0)</f>
        <v>4.4898999999999996</v>
      </c>
      <c r="E23" s="66">
        <f t="shared" si="0"/>
        <v>27</v>
      </c>
      <c r="F23" s="65">
        <f>VLOOKUP($A23,'Return Data'!$B$7:$R$2843,11,0)</f>
        <v>12.510400000000001</v>
      </c>
      <c r="G23" s="66">
        <f t="shared" si="1"/>
        <v>28</v>
      </c>
      <c r="H23" s="65">
        <f>VLOOKUP($A23,'Return Data'!$B$7:$R$2843,12,0)</f>
        <v>20.927</v>
      </c>
      <c r="I23" s="66">
        <f t="shared" si="2"/>
        <v>29</v>
      </c>
      <c r="J23" s="65">
        <f>VLOOKUP($A23,'Return Data'!$B$7:$R$2843,13,0)</f>
        <v>38.757199999999997</v>
      </c>
      <c r="K23" s="66">
        <f t="shared" si="3"/>
        <v>29</v>
      </c>
      <c r="L23" s="65">
        <f>VLOOKUP($A23,'Return Data'!$B$7:$R$2843,17,0)</f>
        <v>13.0617</v>
      </c>
      <c r="M23" s="66">
        <f t="shared" si="4"/>
        <v>21</v>
      </c>
      <c r="N23" s="65">
        <f>VLOOKUP($A23,'Return Data'!$B$7:$R$2843,14,0)</f>
        <v>10.273</v>
      </c>
      <c r="O23" s="66">
        <f t="shared" si="5"/>
        <v>24</v>
      </c>
      <c r="P23" s="65">
        <f>VLOOKUP($A23,'Return Data'!$B$7:$R$2843,15,0)</f>
        <v>10.053000000000001</v>
      </c>
      <c r="Q23" s="66">
        <f t="shared" si="6"/>
        <v>26</v>
      </c>
      <c r="R23" s="65">
        <f>VLOOKUP($A23,'Return Data'!$B$7:$R$2843,16,0)</f>
        <v>8.5770999999999997</v>
      </c>
      <c r="S23" s="67">
        <f t="shared" si="7"/>
        <v>28</v>
      </c>
    </row>
    <row r="24" spans="1:19" x14ac:dyDescent="0.3">
      <c r="A24" s="63" t="s">
        <v>1913</v>
      </c>
      <c r="B24" s="64">
        <f>VLOOKUP($A24,'Return Data'!$B$7:$R$2843,3,0)</f>
        <v>44344</v>
      </c>
      <c r="C24" s="65">
        <f>VLOOKUP($A24,'Return Data'!$B$7:$R$2843,4,0)</f>
        <v>328.99700000000001</v>
      </c>
      <c r="D24" s="65">
        <f>VLOOKUP($A24,'Return Data'!$B$7:$R$2843,10,0)</f>
        <v>6.4419000000000004</v>
      </c>
      <c r="E24" s="66">
        <f t="shared" si="0"/>
        <v>10</v>
      </c>
      <c r="F24" s="65">
        <f>VLOOKUP($A24,'Return Data'!$B$7:$R$2843,11,0)</f>
        <v>19.949300000000001</v>
      </c>
      <c r="G24" s="66">
        <f t="shared" si="1"/>
        <v>9</v>
      </c>
      <c r="H24" s="65">
        <f>VLOOKUP($A24,'Return Data'!$B$7:$R$2843,12,0)</f>
        <v>33.287300000000002</v>
      </c>
      <c r="I24" s="66">
        <f t="shared" si="2"/>
        <v>7</v>
      </c>
      <c r="J24" s="65">
        <f>VLOOKUP($A24,'Return Data'!$B$7:$R$2843,13,0)</f>
        <v>63.2667</v>
      </c>
      <c r="K24" s="66">
        <f t="shared" si="3"/>
        <v>6</v>
      </c>
      <c r="L24" s="65">
        <f>VLOOKUP($A24,'Return Data'!$B$7:$R$2843,17,0)</f>
        <v>16.958500000000001</v>
      </c>
      <c r="M24" s="66">
        <f t="shared" si="4"/>
        <v>4</v>
      </c>
      <c r="N24" s="65">
        <f>VLOOKUP($A24,'Return Data'!$B$7:$R$2843,14,0)</f>
        <v>13.9033</v>
      </c>
      <c r="O24" s="66">
        <f t="shared" si="5"/>
        <v>3</v>
      </c>
      <c r="P24" s="65">
        <f>VLOOKUP($A24,'Return Data'!$B$7:$R$2843,15,0)</f>
        <v>13.4755</v>
      </c>
      <c r="Q24" s="66">
        <f t="shared" si="6"/>
        <v>9</v>
      </c>
      <c r="R24" s="65">
        <f>VLOOKUP($A24,'Return Data'!$B$7:$R$2843,16,0)</f>
        <v>19.788399999999999</v>
      </c>
      <c r="S24" s="67">
        <f t="shared" si="7"/>
        <v>4</v>
      </c>
    </row>
    <row r="25" spans="1:19" x14ac:dyDescent="0.3">
      <c r="A25" s="63" t="s">
        <v>983</v>
      </c>
      <c r="B25" s="64">
        <f>VLOOKUP($A25,'Return Data'!$B$7:$R$2843,3,0)</f>
        <v>44344</v>
      </c>
      <c r="C25" s="65">
        <f>VLOOKUP($A25,'Return Data'!$B$7:$R$2843,4,0)</f>
        <v>36.100999999999999</v>
      </c>
      <c r="D25" s="65">
        <f>VLOOKUP($A25,'Return Data'!$B$7:$R$2843,10,0)</f>
        <v>5.9581</v>
      </c>
      <c r="E25" s="66">
        <f t="shared" si="0"/>
        <v>11</v>
      </c>
      <c r="F25" s="65">
        <f>VLOOKUP($A25,'Return Data'!$B$7:$R$2843,11,0)</f>
        <v>18.6128</v>
      </c>
      <c r="G25" s="66">
        <f t="shared" si="1"/>
        <v>17</v>
      </c>
      <c r="H25" s="65">
        <f>VLOOKUP($A25,'Return Data'!$B$7:$R$2843,12,0)</f>
        <v>30.290900000000001</v>
      </c>
      <c r="I25" s="66">
        <f t="shared" si="2"/>
        <v>18</v>
      </c>
      <c r="J25" s="65">
        <f>VLOOKUP($A25,'Return Data'!$B$7:$R$2843,13,0)</f>
        <v>56.0045</v>
      </c>
      <c r="K25" s="66">
        <f t="shared" si="3"/>
        <v>19</v>
      </c>
      <c r="L25" s="65">
        <f>VLOOKUP($A25,'Return Data'!$B$7:$R$2843,17,0)</f>
        <v>12.9938</v>
      </c>
      <c r="M25" s="66">
        <f t="shared" si="4"/>
        <v>22</v>
      </c>
      <c r="N25" s="65">
        <f>VLOOKUP($A25,'Return Data'!$B$7:$R$2843,14,0)</f>
        <v>11.547800000000001</v>
      </c>
      <c r="O25" s="66">
        <f t="shared" si="5"/>
        <v>18</v>
      </c>
      <c r="P25" s="65">
        <f>VLOOKUP($A25,'Return Data'!$B$7:$R$2843,15,0)</f>
        <v>12.4222</v>
      </c>
      <c r="Q25" s="66">
        <f t="shared" si="6"/>
        <v>18</v>
      </c>
      <c r="R25" s="65">
        <f>VLOOKUP($A25,'Return Data'!$B$7:$R$2843,16,0)</f>
        <v>9.8948999999999998</v>
      </c>
      <c r="S25" s="67">
        <f t="shared" si="7"/>
        <v>26</v>
      </c>
    </row>
    <row r="26" spans="1:19" x14ac:dyDescent="0.3">
      <c r="A26" s="63" t="s">
        <v>984</v>
      </c>
      <c r="B26" s="64">
        <f>VLOOKUP($A26,'Return Data'!$B$7:$R$2843,3,0)</f>
        <v>44344</v>
      </c>
      <c r="C26" s="65">
        <f>VLOOKUP($A26,'Return Data'!$B$7:$R$2843,4,0)</f>
        <v>39.405400045238601</v>
      </c>
      <c r="D26" s="65">
        <f>VLOOKUP($A26,'Return Data'!$B$7:$R$2843,10,0)</f>
        <v>5.8167</v>
      </c>
      <c r="E26" s="66">
        <f t="shared" si="0"/>
        <v>13</v>
      </c>
      <c r="F26" s="65">
        <f>VLOOKUP($A26,'Return Data'!$B$7:$R$2843,11,0)</f>
        <v>14.957100000000001</v>
      </c>
      <c r="G26" s="66">
        <f t="shared" si="1"/>
        <v>26</v>
      </c>
      <c r="H26" s="65">
        <f>VLOOKUP($A26,'Return Data'!$B$7:$R$2843,12,0)</f>
        <v>28.493400000000001</v>
      </c>
      <c r="I26" s="66">
        <f t="shared" si="2"/>
        <v>25</v>
      </c>
      <c r="J26" s="65">
        <f>VLOOKUP($A26,'Return Data'!$B$7:$R$2843,13,0)</f>
        <v>51.290799999999997</v>
      </c>
      <c r="K26" s="66">
        <f t="shared" si="3"/>
        <v>25</v>
      </c>
      <c r="L26" s="65">
        <f>VLOOKUP($A26,'Return Data'!$B$7:$R$2843,17,0)</f>
        <v>14.393599999999999</v>
      </c>
      <c r="M26" s="66">
        <f t="shared" si="4"/>
        <v>12</v>
      </c>
      <c r="N26" s="65">
        <f>VLOOKUP($A26,'Return Data'!$B$7:$R$2843,14,0)</f>
        <v>11.994300000000001</v>
      </c>
      <c r="O26" s="66">
        <f t="shared" si="5"/>
        <v>12</v>
      </c>
      <c r="P26" s="65">
        <f>VLOOKUP($A26,'Return Data'!$B$7:$R$2843,15,0)</f>
        <v>12.292</v>
      </c>
      <c r="Q26" s="66">
        <f t="shared" si="6"/>
        <v>20</v>
      </c>
      <c r="R26" s="65">
        <f>VLOOKUP($A26,'Return Data'!$B$7:$R$2843,16,0)</f>
        <v>10.164999999999999</v>
      </c>
      <c r="S26" s="67">
        <f t="shared" si="7"/>
        <v>24</v>
      </c>
    </row>
    <row r="27" spans="1:19" x14ac:dyDescent="0.3">
      <c r="A27" s="63" t="s">
        <v>987</v>
      </c>
      <c r="B27" s="64">
        <f>VLOOKUP($A27,'Return Data'!$B$7:$R$2843,3,0)</f>
        <v>44344</v>
      </c>
      <c r="C27" s="65">
        <f>VLOOKUP($A27,'Return Data'!$B$7:$R$2843,4,0)</f>
        <v>13.9123</v>
      </c>
      <c r="D27" s="65">
        <f>VLOOKUP($A27,'Return Data'!$B$7:$R$2843,10,0)</f>
        <v>7.3414000000000001</v>
      </c>
      <c r="E27" s="66">
        <f t="shared" si="0"/>
        <v>5</v>
      </c>
      <c r="F27" s="65">
        <f>VLOOKUP($A27,'Return Data'!$B$7:$R$2843,11,0)</f>
        <v>24.716899999999999</v>
      </c>
      <c r="G27" s="66">
        <f t="shared" si="1"/>
        <v>5</v>
      </c>
      <c r="H27" s="65">
        <f>VLOOKUP($A27,'Return Data'!$B$7:$R$2843,12,0)</f>
        <v>37.583399999999997</v>
      </c>
      <c r="I27" s="66">
        <f t="shared" si="2"/>
        <v>2</v>
      </c>
      <c r="J27" s="65">
        <f>VLOOKUP($A27,'Return Data'!$B$7:$R$2843,13,0)</f>
        <v>61.720199999999998</v>
      </c>
      <c r="K27" s="66">
        <f t="shared" si="3"/>
        <v>8</v>
      </c>
      <c r="L27" s="65">
        <f>VLOOKUP($A27,'Return Data'!$B$7:$R$2843,17,0)</f>
        <v>15.917199999999999</v>
      </c>
      <c r="M27" s="66">
        <f t="shared" si="4"/>
        <v>8</v>
      </c>
      <c r="N27" s="65"/>
      <c r="O27" s="66"/>
      <c r="P27" s="65"/>
      <c r="Q27" s="66"/>
      <c r="R27" s="65">
        <f>VLOOKUP($A27,'Return Data'!$B$7:$R$2843,16,0)</f>
        <v>16.149999999999999</v>
      </c>
      <c r="S27" s="67">
        <f t="shared" si="7"/>
        <v>10</v>
      </c>
    </row>
    <row r="28" spans="1:19" x14ac:dyDescent="0.3">
      <c r="A28" s="63" t="s">
        <v>989</v>
      </c>
      <c r="B28" s="64">
        <f>VLOOKUP($A28,'Return Data'!$B$7:$R$2843,3,0)</f>
        <v>44344</v>
      </c>
      <c r="C28" s="65">
        <f>VLOOKUP($A28,'Return Data'!$B$7:$R$2843,4,0)</f>
        <v>68.489000000000004</v>
      </c>
      <c r="D28" s="65">
        <f>VLOOKUP($A28,'Return Data'!$B$7:$R$2843,10,0)</f>
        <v>5.0026000000000002</v>
      </c>
      <c r="E28" s="66">
        <f t="shared" si="0"/>
        <v>20</v>
      </c>
      <c r="F28" s="65">
        <f>VLOOKUP($A28,'Return Data'!$B$7:$R$2843,11,0)</f>
        <v>18.7622</v>
      </c>
      <c r="G28" s="66">
        <f t="shared" si="1"/>
        <v>15</v>
      </c>
      <c r="H28" s="65">
        <f>VLOOKUP($A28,'Return Data'!$B$7:$R$2843,12,0)</f>
        <v>29.066199999999998</v>
      </c>
      <c r="I28" s="66">
        <f t="shared" si="2"/>
        <v>21</v>
      </c>
      <c r="J28" s="65">
        <f>VLOOKUP($A28,'Return Data'!$B$7:$R$2843,13,0)</f>
        <v>61.306199999999997</v>
      </c>
      <c r="K28" s="66">
        <f t="shared" si="3"/>
        <v>9</v>
      </c>
      <c r="L28" s="65">
        <f>VLOOKUP($A28,'Return Data'!$B$7:$R$2843,17,0)</f>
        <v>14.2887</v>
      </c>
      <c r="M28" s="66">
        <f t="shared" si="4"/>
        <v>14</v>
      </c>
      <c r="N28" s="65">
        <f>VLOOKUP($A28,'Return Data'!$B$7:$R$2843,14,0)</f>
        <v>13.4657</v>
      </c>
      <c r="O28" s="66">
        <f t="shared" ref="O28:O36" si="8">RANK(N28,N$8:N$36,0)</f>
        <v>5</v>
      </c>
      <c r="P28" s="65">
        <f>VLOOKUP($A28,'Return Data'!$B$7:$R$2843,15,0)</f>
        <v>15.682600000000001</v>
      </c>
      <c r="Q28" s="66">
        <f t="shared" ref="Q28:Q36" si="9">RANK(P28,P$8:P$36,0)</f>
        <v>3</v>
      </c>
      <c r="R28" s="65">
        <f>VLOOKUP($A28,'Return Data'!$B$7:$R$2843,16,0)</f>
        <v>15.7485</v>
      </c>
      <c r="S28" s="67">
        <f t="shared" si="7"/>
        <v>11</v>
      </c>
    </row>
    <row r="29" spans="1:19" x14ac:dyDescent="0.3">
      <c r="A29" s="63" t="s">
        <v>2023</v>
      </c>
      <c r="B29" s="64">
        <f>VLOOKUP($A29,'Return Data'!$B$7:$R$2843,3,0)</f>
        <v>44344</v>
      </c>
      <c r="C29" s="65">
        <f>VLOOKUP($A29,'Return Data'!$B$7:$R$2843,4,0)</f>
        <v>30.004300000000001</v>
      </c>
      <c r="D29" s="65">
        <f>VLOOKUP($A29,'Return Data'!$B$7:$R$2843,10,0)</f>
        <v>4.9420999999999999</v>
      </c>
      <c r="E29" s="66">
        <f t="shared" si="0"/>
        <v>22</v>
      </c>
      <c r="F29" s="65">
        <f>VLOOKUP($A29,'Return Data'!$B$7:$R$2843,11,0)</f>
        <v>18.805900000000001</v>
      </c>
      <c r="G29" s="66">
        <f t="shared" si="1"/>
        <v>14</v>
      </c>
      <c r="H29" s="65">
        <f>VLOOKUP($A29,'Return Data'!$B$7:$R$2843,12,0)</f>
        <v>30.627300000000002</v>
      </c>
      <c r="I29" s="66">
        <f t="shared" si="2"/>
        <v>16</v>
      </c>
      <c r="J29" s="65">
        <f>VLOOKUP($A29,'Return Data'!$B$7:$R$2843,13,0)</f>
        <v>57.065899999999999</v>
      </c>
      <c r="K29" s="66">
        <f t="shared" si="3"/>
        <v>16</v>
      </c>
      <c r="L29" s="65">
        <f>VLOOKUP($A29,'Return Data'!$B$7:$R$2843,17,0)</f>
        <v>12.315200000000001</v>
      </c>
      <c r="M29" s="66">
        <f t="shared" si="4"/>
        <v>24</v>
      </c>
      <c r="N29" s="65">
        <f>VLOOKUP($A29,'Return Data'!$B$7:$R$2843,14,0)</f>
        <v>10.2334</v>
      </c>
      <c r="O29" s="66">
        <f t="shared" si="8"/>
        <v>25</v>
      </c>
      <c r="P29" s="65">
        <f>VLOOKUP($A29,'Return Data'!$B$7:$R$2843,15,0)</f>
        <v>12.0063</v>
      </c>
      <c r="Q29" s="66">
        <f t="shared" si="9"/>
        <v>23</v>
      </c>
      <c r="R29" s="65">
        <f>VLOOKUP($A29,'Return Data'!$B$7:$R$2843,16,0)</f>
        <v>12.031599999999999</v>
      </c>
      <c r="S29" s="67">
        <f t="shared" si="7"/>
        <v>18</v>
      </c>
    </row>
    <row r="30" spans="1:19" x14ac:dyDescent="0.3">
      <c r="A30" s="63" t="s">
        <v>990</v>
      </c>
      <c r="B30" s="64">
        <f>VLOOKUP($A30,'Return Data'!$B$7:$R$2843,3,0)</f>
        <v>44344</v>
      </c>
      <c r="C30" s="65">
        <f>VLOOKUP($A30,'Return Data'!$B$7:$R$2843,4,0)</f>
        <v>43.074399999999997</v>
      </c>
      <c r="D30" s="65">
        <f>VLOOKUP($A30,'Return Data'!$B$7:$R$2843,10,0)</f>
        <v>4.9188000000000001</v>
      </c>
      <c r="E30" s="66">
        <f t="shared" si="0"/>
        <v>23</v>
      </c>
      <c r="F30" s="65">
        <f>VLOOKUP($A30,'Return Data'!$B$7:$R$2843,11,0)</f>
        <v>25.605499999999999</v>
      </c>
      <c r="G30" s="66">
        <f t="shared" si="1"/>
        <v>2</v>
      </c>
      <c r="H30" s="65">
        <f>VLOOKUP($A30,'Return Data'!$B$7:$R$2843,12,0)</f>
        <v>32.926000000000002</v>
      </c>
      <c r="I30" s="66">
        <f t="shared" si="2"/>
        <v>8</v>
      </c>
      <c r="J30" s="65">
        <f>VLOOKUP($A30,'Return Data'!$B$7:$R$2843,13,0)</f>
        <v>68.040800000000004</v>
      </c>
      <c r="K30" s="66">
        <f t="shared" si="3"/>
        <v>2</v>
      </c>
      <c r="L30" s="65">
        <f>VLOOKUP($A30,'Return Data'!$B$7:$R$2843,17,0)</f>
        <v>8.1717999999999993</v>
      </c>
      <c r="M30" s="66">
        <f t="shared" si="4"/>
        <v>29</v>
      </c>
      <c r="N30" s="65">
        <f>VLOOKUP($A30,'Return Data'!$B$7:$R$2843,14,0)</f>
        <v>10.375299999999999</v>
      </c>
      <c r="O30" s="66">
        <f t="shared" si="8"/>
        <v>23</v>
      </c>
      <c r="P30" s="65">
        <f>VLOOKUP($A30,'Return Data'!$B$7:$R$2843,15,0)</f>
        <v>13.530900000000001</v>
      </c>
      <c r="Q30" s="66">
        <f t="shared" si="9"/>
        <v>7</v>
      </c>
      <c r="R30" s="65">
        <f>VLOOKUP($A30,'Return Data'!$B$7:$R$2843,16,0)</f>
        <v>11.150700000000001</v>
      </c>
      <c r="S30" s="67">
        <f t="shared" si="7"/>
        <v>21</v>
      </c>
    </row>
    <row r="31" spans="1:19" x14ac:dyDescent="0.3">
      <c r="A31" s="63" t="s">
        <v>992</v>
      </c>
      <c r="B31" s="64">
        <f>VLOOKUP($A31,'Return Data'!$B$7:$R$2843,3,0)</f>
        <v>44344</v>
      </c>
      <c r="C31" s="65">
        <f>VLOOKUP($A31,'Return Data'!$B$7:$R$2843,4,0)</f>
        <v>225.73</v>
      </c>
      <c r="D31" s="65">
        <f>VLOOKUP($A31,'Return Data'!$B$7:$R$2843,10,0)</f>
        <v>7.2504</v>
      </c>
      <c r="E31" s="66">
        <f t="shared" si="0"/>
        <v>6</v>
      </c>
      <c r="F31" s="65">
        <f>VLOOKUP($A31,'Return Data'!$B$7:$R$2843,11,0)</f>
        <v>19.2194</v>
      </c>
      <c r="G31" s="66">
        <f t="shared" si="1"/>
        <v>12</v>
      </c>
      <c r="H31" s="65">
        <f>VLOOKUP($A31,'Return Data'!$B$7:$R$2843,12,0)</f>
        <v>32.907400000000003</v>
      </c>
      <c r="I31" s="66">
        <f t="shared" si="2"/>
        <v>9</v>
      </c>
      <c r="J31" s="65">
        <f>VLOOKUP($A31,'Return Data'!$B$7:$R$2843,13,0)</f>
        <v>60.217199999999998</v>
      </c>
      <c r="K31" s="66">
        <f t="shared" si="3"/>
        <v>11</v>
      </c>
      <c r="L31" s="65">
        <f>VLOOKUP($A31,'Return Data'!$B$7:$R$2843,17,0)</f>
        <v>14.151</v>
      </c>
      <c r="M31" s="66">
        <f t="shared" si="4"/>
        <v>17</v>
      </c>
      <c r="N31" s="65">
        <f>VLOOKUP($A31,'Return Data'!$B$7:$R$2843,14,0)</f>
        <v>12.3482</v>
      </c>
      <c r="O31" s="66">
        <f t="shared" si="8"/>
        <v>10</v>
      </c>
      <c r="P31" s="65">
        <f>VLOOKUP($A31,'Return Data'!$B$7:$R$2843,15,0)</f>
        <v>12.302300000000001</v>
      </c>
      <c r="Q31" s="66">
        <f t="shared" si="9"/>
        <v>19</v>
      </c>
      <c r="R31" s="65">
        <f>VLOOKUP($A31,'Return Data'!$B$7:$R$2843,16,0)</f>
        <v>18.527000000000001</v>
      </c>
      <c r="S31" s="67">
        <f t="shared" si="7"/>
        <v>8</v>
      </c>
    </row>
    <row r="32" spans="1:19" x14ac:dyDescent="0.3">
      <c r="A32" s="63" t="s">
        <v>995</v>
      </c>
      <c r="B32" s="64">
        <f>VLOOKUP($A32,'Return Data'!$B$7:$R$2843,3,0)</f>
        <v>44344</v>
      </c>
      <c r="C32" s="65">
        <f>VLOOKUP($A32,'Return Data'!$B$7:$R$2843,4,0)</f>
        <v>53.927599999999998</v>
      </c>
      <c r="D32" s="65">
        <f>VLOOKUP($A32,'Return Data'!$B$7:$R$2843,10,0)</f>
        <v>4.2394999999999996</v>
      </c>
      <c r="E32" s="66">
        <f t="shared" si="0"/>
        <v>29</v>
      </c>
      <c r="F32" s="65">
        <f>VLOOKUP($A32,'Return Data'!$B$7:$R$2843,11,0)</f>
        <v>19.621099999999998</v>
      </c>
      <c r="G32" s="66">
        <f t="shared" si="1"/>
        <v>10</v>
      </c>
      <c r="H32" s="65">
        <f>VLOOKUP($A32,'Return Data'!$B$7:$R$2843,12,0)</f>
        <v>34.139899999999997</v>
      </c>
      <c r="I32" s="66">
        <f t="shared" si="2"/>
        <v>6</v>
      </c>
      <c r="J32" s="65">
        <f>VLOOKUP($A32,'Return Data'!$B$7:$R$2843,13,0)</f>
        <v>64.433499999999995</v>
      </c>
      <c r="K32" s="66">
        <f t="shared" si="3"/>
        <v>5</v>
      </c>
      <c r="L32" s="65">
        <f>VLOOKUP($A32,'Return Data'!$B$7:$R$2843,17,0)</f>
        <v>14.840999999999999</v>
      </c>
      <c r="M32" s="66">
        <f t="shared" si="4"/>
        <v>9</v>
      </c>
      <c r="N32" s="65">
        <f>VLOOKUP($A32,'Return Data'!$B$7:$R$2843,14,0)</f>
        <v>11.823399999999999</v>
      </c>
      <c r="O32" s="66">
        <f t="shared" si="8"/>
        <v>15</v>
      </c>
      <c r="P32" s="65">
        <f>VLOOKUP($A32,'Return Data'!$B$7:$R$2843,15,0)</f>
        <v>12.667</v>
      </c>
      <c r="Q32" s="66">
        <f t="shared" si="9"/>
        <v>14</v>
      </c>
      <c r="R32" s="65">
        <f>VLOOKUP($A32,'Return Data'!$B$7:$R$2843,16,0)</f>
        <v>11.593500000000001</v>
      </c>
      <c r="S32" s="67">
        <f t="shared" si="7"/>
        <v>20</v>
      </c>
    </row>
    <row r="33" spans="1:19" x14ac:dyDescent="0.3">
      <c r="A33" s="63" t="s">
        <v>996</v>
      </c>
      <c r="B33" s="64">
        <f>VLOOKUP($A33,'Return Data'!$B$7:$R$2843,3,0)</f>
        <v>44344</v>
      </c>
      <c r="C33" s="65">
        <f>VLOOKUP($A33,'Return Data'!$B$7:$R$2843,4,0)</f>
        <v>637.10753213408805</v>
      </c>
      <c r="D33" s="65">
        <f>VLOOKUP($A33,'Return Data'!$B$7:$R$2843,10,0)</f>
        <v>6.7336</v>
      </c>
      <c r="E33" s="66">
        <f t="shared" si="0"/>
        <v>9</v>
      </c>
      <c r="F33" s="65">
        <f>VLOOKUP($A33,'Return Data'!$B$7:$R$2843,11,0)</f>
        <v>25.370200000000001</v>
      </c>
      <c r="G33" s="66">
        <f t="shared" si="1"/>
        <v>3</v>
      </c>
      <c r="H33" s="65">
        <f>VLOOKUP($A33,'Return Data'!$B$7:$R$2843,12,0)</f>
        <v>35.953600000000002</v>
      </c>
      <c r="I33" s="66">
        <f t="shared" si="2"/>
        <v>3</v>
      </c>
      <c r="J33" s="65">
        <f>VLOOKUP($A33,'Return Data'!$B$7:$R$2843,13,0)</f>
        <v>64.694800000000001</v>
      </c>
      <c r="K33" s="66">
        <f t="shared" si="3"/>
        <v>3</v>
      </c>
      <c r="L33" s="65">
        <f>VLOOKUP($A33,'Return Data'!$B$7:$R$2843,17,0)</f>
        <v>12.606400000000001</v>
      </c>
      <c r="M33" s="66">
        <f t="shared" si="4"/>
        <v>23</v>
      </c>
      <c r="N33" s="65">
        <f>VLOOKUP($A33,'Return Data'!$B$7:$R$2843,14,0)</f>
        <v>11.841900000000001</v>
      </c>
      <c r="O33" s="66">
        <f t="shared" si="8"/>
        <v>14</v>
      </c>
      <c r="P33" s="65">
        <f>VLOOKUP($A33,'Return Data'!$B$7:$R$2843,15,0)</f>
        <v>12.2554</v>
      </c>
      <c r="Q33" s="66">
        <f t="shared" si="9"/>
        <v>21</v>
      </c>
      <c r="R33" s="65">
        <f>VLOOKUP($A33,'Return Data'!$B$7:$R$2843,16,0)</f>
        <v>19.7271</v>
      </c>
      <c r="S33" s="67">
        <f t="shared" si="7"/>
        <v>5</v>
      </c>
    </row>
    <row r="34" spans="1:19" x14ac:dyDescent="0.3">
      <c r="A34" s="63" t="s">
        <v>999</v>
      </c>
      <c r="B34" s="64">
        <f>VLOOKUP($A34,'Return Data'!$B$7:$R$2843,3,0)</f>
        <v>44344</v>
      </c>
      <c r="C34" s="65">
        <f>VLOOKUP($A34,'Return Data'!$B$7:$R$2843,4,0)</f>
        <v>124.613333333333</v>
      </c>
      <c r="D34" s="65">
        <f>VLOOKUP($A34,'Return Data'!$B$7:$R$2843,10,0)</f>
        <v>7.4375999999999998</v>
      </c>
      <c r="E34" s="66">
        <f t="shared" si="0"/>
        <v>3</v>
      </c>
      <c r="F34" s="65">
        <f>VLOOKUP($A34,'Return Data'!$B$7:$R$2843,11,0)</f>
        <v>17.707799999999999</v>
      </c>
      <c r="G34" s="66">
        <f t="shared" si="1"/>
        <v>20</v>
      </c>
      <c r="H34" s="65">
        <f>VLOOKUP($A34,'Return Data'!$B$7:$R$2843,12,0)</f>
        <v>29.017099999999999</v>
      </c>
      <c r="I34" s="66">
        <f t="shared" si="2"/>
        <v>22</v>
      </c>
      <c r="J34" s="65">
        <f>VLOOKUP($A34,'Return Data'!$B$7:$R$2843,13,0)</f>
        <v>52.637599999999999</v>
      </c>
      <c r="K34" s="66">
        <f t="shared" si="3"/>
        <v>24</v>
      </c>
      <c r="L34" s="65">
        <f>VLOOKUP($A34,'Return Data'!$B$7:$R$2843,17,0)</f>
        <v>11.0457</v>
      </c>
      <c r="M34" s="66">
        <f t="shared" si="4"/>
        <v>26</v>
      </c>
      <c r="N34" s="65">
        <f>VLOOKUP($A34,'Return Data'!$B$7:$R$2843,14,0)</f>
        <v>9.4367999999999999</v>
      </c>
      <c r="O34" s="66">
        <f t="shared" si="8"/>
        <v>27</v>
      </c>
      <c r="P34" s="65">
        <f>VLOOKUP($A34,'Return Data'!$B$7:$R$2843,15,0)</f>
        <v>9.4701000000000004</v>
      </c>
      <c r="Q34" s="66">
        <f t="shared" si="9"/>
        <v>27</v>
      </c>
      <c r="R34" s="65">
        <f>VLOOKUP($A34,'Return Data'!$B$7:$R$2843,16,0)</f>
        <v>10.0817</v>
      </c>
      <c r="S34" s="67">
        <f t="shared" si="7"/>
        <v>25</v>
      </c>
    </row>
    <row r="35" spans="1:19" x14ac:dyDescent="0.3">
      <c r="A35" s="63" t="s">
        <v>1001</v>
      </c>
      <c r="B35" s="64">
        <f>VLOOKUP($A35,'Return Data'!$B$7:$R$2843,3,0)</f>
        <v>44344</v>
      </c>
      <c r="C35" s="65">
        <f>VLOOKUP($A35,'Return Data'!$B$7:$R$2843,4,0)</f>
        <v>14.35</v>
      </c>
      <c r="D35" s="65">
        <f>VLOOKUP($A35,'Return Data'!$B$7:$R$2843,10,0)</f>
        <v>5.5147000000000004</v>
      </c>
      <c r="E35" s="66">
        <f t="shared" si="0"/>
        <v>16</v>
      </c>
      <c r="F35" s="65">
        <f>VLOOKUP($A35,'Return Data'!$B$7:$R$2843,11,0)</f>
        <v>18.4971</v>
      </c>
      <c r="G35" s="66">
        <f t="shared" si="1"/>
        <v>18</v>
      </c>
      <c r="H35" s="65">
        <f>VLOOKUP($A35,'Return Data'!$B$7:$R$2843,12,0)</f>
        <v>30.336099999999998</v>
      </c>
      <c r="I35" s="66">
        <f t="shared" si="2"/>
        <v>17</v>
      </c>
      <c r="J35" s="65">
        <f>VLOOKUP($A35,'Return Data'!$B$7:$R$2843,13,0)</f>
        <v>58.0396</v>
      </c>
      <c r="K35" s="66">
        <f t="shared" si="3"/>
        <v>15</v>
      </c>
      <c r="L35" s="65">
        <f>VLOOKUP($A35,'Return Data'!$B$7:$R$2843,17,0)</f>
        <v>13.886200000000001</v>
      </c>
      <c r="M35" s="66">
        <f t="shared" si="4"/>
        <v>19</v>
      </c>
      <c r="N35" s="65">
        <f>VLOOKUP($A35,'Return Data'!$B$7:$R$2843,14,0)</f>
        <v>10.8931</v>
      </c>
      <c r="O35" s="66">
        <f t="shared" si="8"/>
        <v>21</v>
      </c>
      <c r="P35" s="65">
        <f>VLOOKUP($A35,'Return Data'!$B$7:$R$2843,15,0)</f>
        <v>0</v>
      </c>
      <c r="Q35" s="66">
        <f t="shared" si="9"/>
        <v>28</v>
      </c>
      <c r="R35" s="65">
        <f>VLOOKUP($A35,'Return Data'!$B$7:$R$2843,16,0)</f>
        <v>9.3290000000000006</v>
      </c>
      <c r="S35" s="67">
        <f t="shared" si="7"/>
        <v>27</v>
      </c>
    </row>
    <row r="36" spans="1:19" x14ac:dyDescent="0.3">
      <c r="A36" s="63" t="s">
        <v>1920</v>
      </c>
      <c r="B36" s="64">
        <f>VLOOKUP($A36,'Return Data'!$B$7:$R$2843,3,0)</f>
        <v>44344</v>
      </c>
      <c r="C36" s="65">
        <f>VLOOKUP($A36,'Return Data'!$B$7:$R$2843,4,0)</f>
        <v>168.9941</v>
      </c>
      <c r="D36" s="65">
        <f>VLOOKUP($A36,'Return Data'!$B$7:$R$2843,10,0)</f>
        <v>6.8226000000000004</v>
      </c>
      <c r="E36" s="66">
        <f t="shared" si="0"/>
        <v>7</v>
      </c>
      <c r="F36" s="65">
        <f>VLOOKUP($A36,'Return Data'!$B$7:$R$2843,11,0)</f>
        <v>19.2453</v>
      </c>
      <c r="G36" s="66">
        <f t="shared" si="1"/>
        <v>11</v>
      </c>
      <c r="H36" s="65">
        <f>VLOOKUP($A36,'Return Data'!$B$7:$R$2843,12,0)</f>
        <v>32.505499999999998</v>
      </c>
      <c r="I36" s="66">
        <f t="shared" si="2"/>
        <v>10</v>
      </c>
      <c r="J36" s="65">
        <f>VLOOKUP($A36,'Return Data'!$B$7:$R$2843,13,0)</f>
        <v>60.611600000000003</v>
      </c>
      <c r="K36" s="66">
        <f t="shared" si="3"/>
        <v>10</v>
      </c>
      <c r="L36" s="65">
        <f>VLOOKUP($A36,'Return Data'!$B$7:$R$2843,17,0)</f>
        <v>16.4129</v>
      </c>
      <c r="M36" s="66">
        <f t="shared" si="4"/>
        <v>5</v>
      </c>
      <c r="N36" s="65">
        <f>VLOOKUP($A36,'Return Data'!$B$7:$R$2843,14,0)</f>
        <v>12.9832</v>
      </c>
      <c r="O36" s="66">
        <f t="shared" si="8"/>
        <v>6</v>
      </c>
      <c r="P36" s="65">
        <f>VLOOKUP($A36,'Return Data'!$B$7:$R$2843,15,0)</f>
        <v>13.726800000000001</v>
      </c>
      <c r="Q36" s="66">
        <f t="shared" si="9"/>
        <v>6</v>
      </c>
      <c r="R36" s="65">
        <f>VLOOKUP($A36,'Return Data'!$B$7:$R$2843,16,0)</f>
        <v>13.410399999999999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5.8350758620689653</v>
      </c>
      <c r="E38" s="74"/>
      <c r="F38" s="75">
        <f>AVERAGE(F8:F36)</f>
        <v>19.246162068965521</v>
      </c>
      <c r="G38" s="74"/>
      <c r="H38" s="75">
        <f>AVERAGE(H8:H36)</f>
        <v>31.106010344827588</v>
      </c>
      <c r="I38" s="74"/>
      <c r="J38" s="75">
        <f>AVERAGE(J8:J36)</f>
        <v>57.843137931034491</v>
      </c>
      <c r="K38" s="74"/>
      <c r="L38" s="75">
        <f>AVERAGE(L8:L36)</f>
        <v>13.990424137931036</v>
      </c>
      <c r="M38" s="74"/>
      <c r="N38" s="75">
        <f>AVERAGE(N8:N36)</f>
        <v>11.892957142857144</v>
      </c>
      <c r="O38" s="74"/>
      <c r="P38" s="75">
        <f>AVERAGE(P8:P36)</f>
        <v>12.472882142857143</v>
      </c>
      <c r="Q38" s="74"/>
      <c r="R38" s="75">
        <f>AVERAGE(R8:R36)</f>
        <v>14.093113793103448</v>
      </c>
      <c r="S38" s="76"/>
    </row>
    <row r="39" spans="1:19" x14ac:dyDescent="0.3">
      <c r="A39" s="73" t="s">
        <v>28</v>
      </c>
      <c r="B39" s="74"/>
      <c r="C39" s="74"/>
      <c r="D39" s="75">
        <f>MIN(D8:D36)</f>
        <v>4.2394999999999996</v>
      </c>
      <c r="E39" s="74"/>
      <c r="F39" s="75">
        <f>MIN(F8:F36)</f>
        <v>11.2311</v>
      </c>
      <c r="G39" s="74"/>
      <c r="H39" s="75">
        <f>MIN(H8:H36)</f>
        <v>20.927</v>
      </c>
      <c r="I39" s="74"/>
      <c r="J39" s="75">
        <f>MIN(J8:J36)</f>
        <v>38.757199999999997</v>
      </c>
      <c r="K39" s="74"/>
      <c r="L39" s="75">
        <f>MIN(L8:L36)</f>
        <v>8.1717999999999993</v>
      </c>
      <c r="M39" s="74"/>
      <c r="N39" s="75">
        <f>MIN(N8:N36)</f>
        <v>8.6355000000000004</v>
      </c>
      <c r="O39" s="74"/>
      <c r="P39" s="75">
        <f>MIN(P8:P36)</f>
        <v>0</v>
      </c>
      <c r="Q39" s="74"/>
      <c r="R39" s="75">
        <f>MIN(R8:R36)</f>
        <v>6.2797999999999998</v>
      </c>
      <c r="S39" s="76"/>
    </row>
    <row r="40" spans="1:19" ht="15" thickBot="1" x14ac:dyDescent="0.35">
      <c r="A40" s="77" t="s">
        <v>29</v>
      </c>
      <c r="B40" s="78"/>
      <c r="C40" s="78"/>
      <c r="D40" s="79">
        <f>MAX(D8:D36)</f>
        <v>7.8343999999999996</v>
      </c>
      <c r="E40" s="78"/>
      <c r="F40" s="79">
        <f>MAX(F8:F36)</f>
        <v>29.176600000000001</v>
      </c>
      <c r="G40" s="78"/>
      <c r="H40" s="79">
        <f>MAX(H8:H36)</f>
        <v>43.080599999999997</v>
      </c>
      <c r="I40" s="78"/>
      <c r="J40" s="79">
        <f>MAX(J8:J36)</f>
        <v>70.556700000000006</v>
      </c>
      <c r="K40" s="78"/>
      <c r="L40" s="79">
        <f>MAX(L8:L36)</f>
        <v>19.944600000000001</v>
      </c>
      <c r="M40" s="78"/>
      <c r="N40" s="79">
        <f>MAX(N8:N36)</f>
        <v>16.5078</v>
      </c>
      <c r="O40" s="78"/>
      <c r="P40" s="79">
        <f>MAX(P8:P36)</f>
        <v>16.422000000000001</v>
      </c>
      <c r="Q40" s="78"/>
      <c r="R40" s="79">
        <f>MAX(R8:R36)</f>
        <v>20.1051</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44344</v>
      </c>
      <c r="C8" s="65">
        <f>VLOOKUP($A8,'Return Data'!$B$7:$R$2843,4,0)</f>
        <v>36.623600000000003</v>
      </c>
      <c r="D8" s="65">
        <f>VLOOKUP($A8,'Return Data'!$B$7:$R$2843,9,0)</f>
        <v>8.7834000000000003</v>
      </c>
      <c r="E8" s="66">
        <f t="shared" ref="E8:E35" si="0">RANK(D8,D$8:D$35,0)</f>
        <v>10</v>
      </c>
      <c r="F8" s="65">
        <f>VLOOKUP($A8,'Return Data'!$B$7:$R$2843,10,0)</f>
        <v>10.926299999999999</v>
      </c>
      <c r="G8" s="66">
        <f t="shared" ref="G8:G35" si="1">RANK(F8,F$8:F$35,0)</f>
        <v>7</v>
      </c>
      <c r="H8" s="65">
        <f>VLOOKUP($A8,'Return Data'!$B$7:$R$2843,11,0)</f>
        <v>6.0792000000000002</v>
      </c>
      <c r="I8" s="66">
        <f t="shared" ref="I8:I35" si="2">RANK(H8,H$8:H$35,0)</f>
        <v>3</v>
      </c>
      <c r="J8" s="65">
        <f>VLOOKUP($A8,'Return Data'!$B$7:$R$2843,12,0)</f>
        <v>8.0744000000000007</v>
      </c>
      <c r="K8" s="66">
        <f t="shared" ref="K8:K33" si="3">RANK(J8,J$8:J$35,0)</f>
        <v>5</v>
      </c>
      <c r="L8" s="65">
        <f>VLOOKUP($A8,'Return Data'!$B$7:$R$2843,13,0)</f>
        <v>9.5245999999999995</v>
      </c>
      <c r="M8" s="66">
        <f>RANK(L8,L$8:L$35,0)</f>
        <v>2</v>
      </c>
      <c r="N8" s="65">
        <f>VLOOKUP($A8,'Return Data'!$B$7:$R$2843,17,0)</f>
        <v>5.4465000000000003</v>
      </c>
      <c r="O8" s="66">
        <f>RANK(N8,N$8:N$35,0)</f>
        <v>21</v>
      </c>
      <c r="P8" s="65">
        <f>VLOOKUP($A8,'Return Data'!$B$7:$R$2843,14,0)</f>
        <v>6.0587</v>
      </c>
      <c r="Q8" s="66">
        <f>RANK(P8,P$8:P$35,0)</f>
        <v>22</v>
      </c>
      <c r="R8" s="65">
        <f>VLOOKUP($A8,'Return Data'!$B$7:$R$2843,16,0)</f>
        <v>7.8287000000000004</v>
      </c>
      <c r="S8" s="67">
        <f t="shared" ref="S8:S35" si="4">RANK(R8,R$8:R$35,0)</f>
        <v>20</v>
      </c>
    </row>
    <row r="9" spans="1:19" x14ac:dyDescent="0.3">
      <c r="A9" s="82" t="s">
        <v>54</v>
      </c>
      <c r="B9" s="64">
        <f>VLOOKUP($A9,'Return Data'!$B$7:$R$2843,3,0)</f>
        <v>44344</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-16.606300000000001</v>
      </c>
      <c r="S9" s="67">
        <f t="shared" si="4"/>
        <v>27</v>
      </c>
    </row>
    <row r="10" spans="1:19" x14ac:dyDescent="0.3">
      <c r="A10" s="82" t="s">
        <v>55</v>
      </c>
      <c r="B10" s="64">
        <f>VLOOKUP($A10,'Return Data'!$B$7:$R$2843,3,0)</f>
        <v>44344</v>
      </c>
      <c r="C10" s="65">
        <f>VLOOKUP($A10,'Return Data'!$B$7:$R$2843,4,0)</f>
        <v>25.266100000000002</v>
      </c>
      <c r="D10" s="65">
        <f>VLOOKUP($A10,'Return Data'!$B$7:$R$2843,9,0)</f>
        <v>11.236000000000001</v>
      </c>
      <c r="E10" s="66">
        <f t="shared" si="0"/>
        <v>2</v>
      </c>
      <c r="F10" s="65">
        <f>VLOOKUP($A10,'Return Data'!$B$7:$R$2843,10,0)</f>
        <v>17.025400000000001</v>
      </c>
      <c r="G10" s="66">
        <f t="shared" si="1"/>
        <v>1</v>
      </c>
      <c r="H10" s="65">
        <f>VLOOKUP($A10,'Return Data'!$B$7:$R$2843,11,0)</f>
        <v>3.3908999999999998</v>
      </c>
      <c r="I10" s="66">
        <f t="shared" si="2"/>
        <v>11</v>
      </c>
      <c r="J10" s="65">
        <f>VLOOKUP($A10,'Return Data'!$B$7:$R$2843,12,0)</f>
        <v>7.7072000000000003</v>
      </c>
      <c r="K10" s="66">
        <f t="shared" si="3"/>
        <v>7</v>
      </c>
      <c r="L10" s="65">
        <f>VLOOKUP($A10,'Return Data'!$B$7:$R$2843,13,0)</f>
        <v>7.2743000000000002</v>
      </c>
      <c r="M10" s="66">
        <f t="shared" ref="M10:M33" si="5">RANK(L10,L$8:L$35,0)</f>
        <v>8</v>
      </c>
      <c r="N10" s="65">
        <f>VLOOKUP($A10,'Return Data'!$B$7:$R$2843,17,0)</f>
        <v>10.629</v>
      </c>
      <c r="O10" s="66">
        <f t="shared" ref="O10:O21" si="6">RANK(N10,N$8:N$35,0)</f>
        <v>1</v>
      </c>
      <c r="P10" s="65">
        <f>VLOOKUP($A10,'Return Data'!$B$7:$R$2843,14,0)</f>
        <v>10.6448</v>
      </c>
      <c r="Q10" s="66">
        <f t="shared" ref="Q10:Q21" si="7">RANK(P10,P$8:P$35,0)</f>
        <v>2</v>
      </c>
      <c r="R10" s="65">
        <f>VLOOKUP($A10,'Return Data'!$B$7:$R$2843,16,0)</f>
        <v>9.6397999999999993</v>
      </c>
      <c r="S10" s="67">
        <f t="shared" si="4"/>
        <v>3</v>
      </c>
    </row>
    <row r="11" spans="1:19" x14ac:dyDescent="0.3">
      <c r="A11" s="82" t="s">
        <v>56</v>
      </c>
      <c r="B11" s="64">
        <f>VLOOKUP($A11,'Return Data'!$B$7:$R$2843,3,0)</f>
        <v>44344</v>
      </c>
      <c r="C11" s="65">
        <f>VLOOKUP($A11,'Return Data'!$B$7:$R$2843,4,0)</f>
        <v>19.554600000000001</v>
      </c>
      <c r="D11" s="65">
        <f>VLOOKUP($A11,'Return Data'!$B$7:$R$2843,9,0)</f>
        <v>8.5715000000000003</v>
      </c>
      <c r="E11" s="66">
        <f t="shared" si="0"/>
        <v>11</v>
      </c>
      <c r="F11" s="65">
        <f>VLOOKUP($A11,'Return Data'!$B$7:$R$2843,10,0)</f>
        <v>8.9905000000000008</v>
      </c>
      <c r="G11" s="66">
        <f t="shared" si="1"/>
        <v>15</v>
      </c>
      <c r="H11" s="65">
        <f>VLOOKUP($A11,'Return Data'!$B$7:$R$2843,11,0)</f>
        <v>7.7195999999999998</v>
      </c>
      <c r="I11" s="66">
        <f t="shared" si="2"/>
        <v>2</v>
      </c>
      <c r="J11" s="65">
        <f>VLOOKUP($A11,'Return Data'!$B$7:$R$2843,12,0)</f>
        <v>9.4382999999999999</v>
      </c>
      <c r="K11" s="66">
        <f t="shared" si="3"/>
        <v>2</v>
      </c>
      <c r="L11" s="65">
        <f>VLOOKUP($A11,'Return Data'!$B$7:$R$2843,13,0)</f>
        <v>7.7210000000000001</v>
      </c>
      <c r="M11" s="66">
        <f t="shared" si="5"/>
        <v>6</v>
      </c>
      <c r="N11" s="65">
        <f>VLOOKUP($A11,'Return Data'!$B$7:$R$2843,17,0)</f>
        <v>3.7395</v>
      </c>
      <c r="O11" s="66">
        <f t="shared" si="6"/>
        <v>23</v>
      </c>
      <c r="P11" s="65">
        <f>VLOOKUP($A11,'Return Data'!$B$7:$R$2843,14,0)</f>
        <v>4.6528999999999998</v>
      </c>
      <c r="Q11" s="66">
        <f t="shared" si="7"/>
        <v>23</v>
      </c>
      <c r="R11" s="65">
        <f>VLOOKUP($A11,'Return Data'!$B$7:$R$2843,16,0)</f>
        <v>7.6388999999999996</v>
      </c>
      <c r="S11" s="67">
        <f t="shared" si="4"/>
        <v>22</v>
      </c>
    </row>
    <row r="12" spans="1:19" x14ac:dyDescent="0.3">
      <c r="A12" s="82" t="s">
        <v>57</v>
      </c>
      <c r="B12" s="64">
        <f>VLOOKUP($A12,'Return Data'!$B$7:$R$2843,3,0)</f>
        <v>44344</v>
      </c>
      <c r="C12" s="65">
        <f>VLOOKUP($A12,'Return Data'!$B$7:$R$2843,4,0)</f>
        <v>38.759500000000003</v>
      </c>
      <c r="D12" s="65">
        <f>VLOOKUP($A12,'Return Data'!$B$7:$R$2843,9,0)</f>
        <v>7.0023999999999997</v>
      </c>
      <c r="E12" s="66">
        <f t="shared" si="0"/>
        <v>18</v>
      </c>
      <c r="F12" s="65">
        <f>VLOOKUP($A12,'Return Data'!$B$7:$R$2843,10,0)</f>
        <v>10.6737</v>
      </c>
      <c r="G12" s="66">
        <f t="shared" si="1"/>
        <v>9</v>
      </c>
      <c r="H12" s="65">
        <f>VLOOKUP($A12,'Return Data'!$B$7:$R$2843,11,0)</f>
        <v>2.234</v>
      </c>
      <c r="I12" s="66">
        <f t="shared" si="2"/>
        <v>16</v>
      </c>
      <c r="J12" s="65">
        <f>VLOOKUP($A12,'Return Data'!$B$7:$R$2843,12,0)</f>
        <v>6.3894000000000002</v>
      </c>
      <c r="K12" s="66">
        <f t="shared" si="3"/>
        <v>14</v>
      </c>
      <c r="L12" s="65">
        <f>VLOOKUP($A12,'Return Data'!$B$7:$R$2843,13,0)</f>
        <v>4.1224999999999996</v>
      </c>
      <c r="M12" s="66">
        <f t="shared" si="5"/>
        <v>23</v>
      </c>
      <c r="N12" s="65">
        <f>VLOOKUP($A12,'Return Data'!$B$7:$R$2843,17,0)</f>
        <v>7.7671000000000001</v>
      </c>
      <c r="O12" s="66">
        <f t="shared" si="6"/>
        <v>17</v>
      </c>
      <c r="P12" s="65">
        <f>VLOOKUP($A12,'Return Data'!$B$7:$R$2843,14,0)</f>
        <v>8.1597000000000008</v>
      </c>
      <c r="Q12" s="66">
        <f t="shared" si="7"/>
        <v>17</v>
      </c>
      <c r="R12" s="65">
        <f>VLOOKUP($A12,'Return Data'!$B$7:$R$2843,16,0)</f>
        <v>8.7218</v>
      </c>
      <c r="S12" s="67">
        <f t="shared" si="4"/>
        <v>10</v>
      </c>
    </row>
    <row r="13" spans="1:19" x14ac:dyDescent="0.3">
      <c r="A13" s="82" t="s">
        <v>58</v>
      </c>
      <c r="B13" s="64">
        <f>VLOOKUP($A13,'Return Data'!$B$7:$R$2843,3,0)</f>
        <v>44344</v>
      </c>
      <c r="C13" s="65">
        <f>VLOOKUP($A13,'Return Data'!$B$7:$R$2843,4,0)</f>
        <v>25.3215</v>
      </c>
      <c r="D13" s="65">
        <f>VLOOKUP($A13,'Return Data'!$B$7:$R$2843,9,0)</f>
        <v>5.3907999999999996</v>
      </c>
      <c r="E13" s="66">
        <f t="shared" si="0"/>
        <v>23</v>
      </c>
      <c r="F13" s="65">
        <f>VLOOKUP($A13,'Return Data'!$B$7:$R$2843,10,0)</f>
        <v>4.7847</v>
      </c>
      <c r="G13" s="66">
        <f t="shared" si="1"/>
        <v>26</v>
      </c>
      <c r="H13" s="65">
        <f>VLOOKUP($A13,'Return Data'!$B$7:$R$2843,11,0)</f>
        <v>1.3644000000000001</v>
      </c>
      <c r="I13" s="66">
        <f t="shared" si="2"/>
        <v>23</v>
      </c>
      <c r="J13" s="65">
        <f>VLOOKUP($A13,'Return Data'!$B$7:$R$2843,12,0)</f>
        <v>5.0618999999999996</v>
      </c>
      <c r="K13" s="66">
        <f t="shared" si="3"/>
        <v>24</v>
      </c>
      <c r="L13" s="65">
        <f>VLOOKUP($A13,'Return Data'!$B$7:$R$2843,13,0)</f>
        <v>3.7290000000000001</v>
      </c>
      <c r="M13" s="66">
        <f t="shared" si="5"/>
        <v>25</v>
      </c>
      <c r="N13" s="65">
        <f>VLOOKUP($A13,'Return Data'!$B$7:$R$2843,17,0)</f>
        <v>8.0503</v>
      </c>
      <c r="O13" s="66">
        <f t="shared" si="6"/>
        <v>15</v>
      </c>
      <c r="P13" s="65">
        <f>VLOOKUP($A13,'Return Data'!$B$7:$R$2843,14,0)</f>
        <v>8.2864000000000004</v>
      </c>
      <c r="Q13" s="66">
        <f t="shared" si="7"/>
        <v>15</v>
      </c>
      <c r="R13" s="65">
        <f>VLOOKUP($A13,'Return Data'!$B$7:$R$2843,16,0)</f>
        <v>8.6913999999999998</v>
      </c>
      <c r="S13" s="67">
        <f t="shared" si="4"/>
        <v>12</v>
      </c>
    </row>
    <row r="14" spans="1:19" x14ac:dyDescent="0.3">
      <c r="A14" s="82" t="s">
        <v>59</v>
      </c>
      <c r="B14" s="64">
        <f>VLOOKUP($A14,'Return Data'!$B$7:$R$2843,3,0)</f>
        <v>44344</v>
      </c>
      <c r="C14" s="65">
        <f>VLOOKUP($A14,'Return Data'!$B$7:$R$2843,4,0)</f>
        <v>2738.0461</v>
      </c>
      <c r="D14" s="65">
        <f>VLOOKUP($A14,'Return Data'!$B$7:$R$2843,9,0)</f>
        <v>8.4163999999999994</v>
      </c>
      <c r="E14" s="66">
        <f t="shared" si="0"/>
        <v>15</v>
      </c>
      <c r="F14" s="65">
        <f>VLOOKUP($A14,'Return Data'!$B$7:$R$2843,10,0)</f>
        <v>11.8573</v>
      </c>
      <c r="G14" s="66">
        <f t="shared" si="1"/>
        <v>5</v>
      </c>
      <c r="H14" s="65">
        <f>VLOOKUP($A14,'Return Data'!$B$7:$R$2843,11,0)</f>
        <v>2.0036</v>
      </c>
      <c r="I14" s="66">
        <f t="shared" si="2"/>
        <v>19</v>
      </c>
      <c r="J14" s="65">
        <f>VLOOKUP($A14,'Return Data'!$B$7:$R$2843,12,0)</f>
        <v>6.3086000000000002</v>
      </c>
      <c r="K14" s="66">
        <f t="shared" si="3"/>
        <v>15</v>
      </c>
      <c r="L14" s="65">
        <f>VLOOKUP($A14,'Return Data'!$B$7:$R$2843,13,0)</f>
        <v>4.5884</v>
      </c>
      <c r="M14" s="66">
        <f t="shared" si="5"/>
        <v>19</v>
      </c>
      <c r="N14" s="65">
        <f>VLOOKUP($A14,'Return Data'!$B$7:$R$2843,17,0)</f>
        <v>10.606</v>
      </c>
      <c r="O14" s="66">
        <f t="shared" si="6"/>
        <v>2</v>
      </c>
      <c r="P14" s="65">
        <f>VLOOKUP($A14,'Return Data'!$B$7:$R$2843,14,0)</f>
        <v>10.2363</v>
      </c>
      <c r="Q14" s="66">
        <f t="shared" si="7"/>
        <v>4</v>
      </c>
      <c r="R14" s="65">
        <f>VLOOKUP($A14,'Return Data'!$B$7:$R$2843,16,0)</f>
        <v>8.9260999999999999</v>
      </c>
      <c r="S14" s="67">
        <f t="shared" si="4"/>
        <v>8</v>
      </c>
    </row>
    <row r="15" spans="1:19" x14ac:dyDescent="0.3">
      <c r="A15" s="82" t="s">
        <v>61</v>
      </c>
      <c r="B15" s="64">
        <f>VLOOKUP($A15,'Return Data'!$B$7:$R$2843,3,0)</f>
        <v>44344</v>
      </c>
      <c r="C15" s="65">
        <f>VLOOKUP($A15,'Return Data'!$B$7:$R$2843,4,0)</f>
        <v>77.337299999999999</v>
      </c>
      <c r="D15" s="65">
        <f>VLOOKUP($A15,'Return Data'!$B$7:$R$2843,9,0)</f>
        <v>9.7207000000000008</v>
      </c>
      <c r="E15" s="66">
        <f t="shared" si="0"/>
        <v>5</v>
      </c>
      <c r="F15" s="65">
        <f>VLOOKUP($A15,'Return Data'!$B$7:$R$2843,10,0)</f>
        <v>16.903400000000001</v>
      </c>
      <c r="G15" s="66">
        <f t="shared" si="1"/>
        <v>2</v>
      </c>
      <c r="H15" s="65">
        <f>VLOOKUP($A15,'Return Data'!$B$7:$R$2843,11,0)</f>
        <v>16.064299999999999</v>
      </c>
      <c r="I15" s="66">
        <f t="shared" si="2"/>
        <v>1</v>
      </c>
      <c r="J15" s="65">
        <f>VLOOKUP($A15,'Return Data'!$B$7:$R$2843,12,0)</f>
        <v>12.7111</v>
      </c>
      <c r="K15" s="66">
        <f t="shared" si="3"/>
        <v>1</v>
      </c>
      <c r="L15" s="65">
        <f>VLOOKUP($A15,'Return Data'!$B$7:$R$2843,13,0)</f>
        <v>10.730399999999999</v>
      </c>
      <c r="M15" s="66">
        <f t="shared" si="5"/>
        <v>1</v>
      </c>
      <c r="N15" s="65">
        <f>VLOOKUP($A15,'Return Data'!$B$7:$R$2843,17,0)</f>
        <v>4.4649000000000001</v>
      </c>
      <c r="O15" s="66">
        <f t="shared" si="6"/>
        <v>22</v>
      </c>
      <c r="P15" s="65">
        <f>VLOOKUP($A15,'Return Data'!$B$7:$R$2843,14,0)</f>
        <v>6.4984999999999999</v>
      </c>
      <c r="Q15" s="66">
        <f t="shared" si="7"/>
        <v>20</v>
      </c>
      <c r="R15" s="65">
        <f>VLOOKUP($A15,'Return Data'!$B$7:$R$2843,16,0)</f>
        <v>8.4905000000000008</v>
      </c>
      <c r="S15" s="67">
        <f t="shared" si="4"/>
        <v>14</v>
      </c>
    </row>
    <row r="16" spans="1:19" x14ac:dyDescent="0.3">
      <c r="A16" s="82" t="s">
        <v>62</v>
      </c>
      <c r="B16" s="64">
        <f>VLOOKUP($A16,'Return Data'!$B$7:$R$2843,3,0)</f>
        <v>44344</v>
      </c>
      <c r="C16" s="65">
        <f>VLOOKUP($A16,'Return Data'!$B$7:$R$2843,4,0)</f>
        <v>72.613399999999999</v>
      </c>
      <c r="D16" s="65">
        <f>VLOOKUP($A16,'Return Data'!$B$7:$R$2843,9,0)</f>
        <v>5.9874999999999998</v>
      </c>
      <c r="E16" s="66">
        <f t="shared" si="0"/>
        <v>22</v>
      </c>
      <c r="F16" s="65">
        <f>VLOOKUP($A16,'Return Data'!$B$7:$R$2843,10,0)</f>
        <v>4.9782999999999999</v>
      </c>
      <c r="G16" s="66">
        <f t="shared" si="1"/>
        <v>25</v>
      </c>
      <c r="H16" s="65">
        <f>VLOOKUP($A16,'Return Data'!$B$7:$R$2843,11,0)</f>
        <v>2.2361</v>
      </c>
      <c r="I16" s="66">
        <f t="shared" si="2"/>
        <v>15</v>
      </c>
      <c r="J16" s="65">
        <f>VLOOKUP($A16,'Return Data'!$B$7:$R$2843,12,0)</f>
        <v>5.3772000000000002</v>
      </c>
      <c r="K16" s="66">
        <f t="shared" si="3"/>
        <v>23</v>
      </c>
      <c r="L16" s="65">
        <f>VLOOKUP($A16,'Return Data'!$B$7:$R$2843,13,0)</f>
        <v>5.9320000000000004</v>
      </c>
      <c r="M16" s="66">
        <f t="shared" si="5"/>
        <v>12</v>
      </c>
      <c r="N16" s="65">
        <f>VLOOKUP($A16,'Return Data'!$B$7:$R$2843,17,0)</f>
        <v>7.6280000000000001</v>
      </c>
      <c r="O16" s="66">
        <f t="shared" si="6"/>
        <v>18</v>
      </c>
      <c r="P16" s="65">
        <f>VLOOKUP($A16,'Return Data'!$B$7:$R$2843,14,0)</f>
        <v>6.1510999999999996</v>
      </c>
      <c r="Q16" s="66">
        <f t="shared" si="7"/>
        <v>21</v>
      </c>
      <c r="R16" s="65">
        <f>VLOOKUP($A16,'Return Data'!$B$7:$R$2843,16,0)</f>
        <v>7.8475999999999999</v>
      </c>
      <c r="S16" s="67">
        <f t="shared" si="4"/>
        <v>19</v>
      </c>
    </row>
    <row r="17" spans="1:19" x14ac:dyDescent="0.3">
      <c r="A17" s="82" t="s">
        <v>63</v>
      </c>
      <c r="B17" s="64">
        <f>VLOOKUP($A17,'Return Data'!$B$7:$R$2843,3,0)</f>
        <v>44344</v>
      </c>
      <c r="C17" s="65">
        <f>VLOOKUP($A17,'Return Data'!$B$7:$R$2843,4,0)</f>
        <v>30.3414</v>
      </c>
      <c r="D17" s="65">
        <f>VLOOKUP($A17,'Return Data'!$B$7:$R$2843,9,0)</f>
        <v>8.4794999999999998</v>
      </c>
      <c r="E17" s="66">
        <f t="shared" si="0"/>
        <v>13</v>
      </c>
      <c r="F17" s="65">
        <f>VLOOKUP($A17,'Return Data'!$B$7:$R$2843,10,0)</f>
        <v>8.8153000000000006</v>
      </c>
      <c r="G17" s="66">
        <f t="shared" si="1"/>
        <v>16</v>
      </c>
      <c r="H17" s="65">
        <f>VLOOKUP($A17,'Return Data'!$B$7:$R$2843,11,0)</f>
        <v>2.1897000000000002</v>
      </c>
      <c r="I17" s="66">
        <f t="shared" si="2"/>
        <v>17</v>
      </c>
      <c r="J17" s="65">
        <f>VLOOKUP($A17,'Return Data'!$B$7:$R$2843,12,0)</f>
        <v>6.1409000000000002</v>
      </c>
      <c r="K17" s="66">
        <f t="shared" si="3"/>
        <v>17</v>
      </c>
      <c r="L17" s="65">
        <f>VLOOKUP($A17,'Return Data'!$B$7:$R$2843,13,0)</f>
        <v>4.8720999999999997</v>
      </c>
      <c r="M17" s="66">
        <f t="shared" si="5"/>
        <v>17</v>
      </c>
      <c r="N17" s="65">
        <f>VLOOKUP($A17,'Return Data'!$B$7:$R$2843,17,0)</f>
        <v>8.1654</v>
      </c>
      <c r="O17" s="66">
        <f t="shared" si="6"/>
        <v>13</v>
      </c>
      <c r="P17" s="65">
        <f>VLOOKUP($A17,'Return Data'!$B$7:$R$2843,14,0)</f>
        <v>8.9107000000000003</v>
      </c>
      <c r="Q17" s="66">
        <f t="shared" si="7"/>
        <v>10</v>
      </c>
      <c r="R17" s="65">
        <f>VLOOKUP($A17,'Return Data'!$B$7:$R$2843,16,0)</f>
        <v>7.8517999999999999</v>
      </c>
      <c r="S17" s="67">
        <f t="shared" si="4"/>
        <v>18</v>
      </c>
    </row>
    <row r="18" spans="1:19" x14ac:dyDescent="0.3">
      <c r="A18" s="82" t="s">
        <v>64</v>
      </c>
      <c r="B18" s="64">
        <f>VLOOKUP($A18,'Return Data'!$B$7:$R$2843,3,0)</f>
        <v>44344</v>
      </c>
      <c r="C18" s="65">
        <f>VLOOKUP($A18,'Return Data'!$B$7:$R$2843,4,0)</f>
        <v>29.7134</v>
      </c>
      <c r="D18" s="65">
        <f>VLOOKUP($A18,'Return Data'!$B$7:$R$2843,9,0)</f>
        <v>9.0297999999999998</v>
      </c>
      <c r="E18" s="66">
        <f t="shared" si="0"/>
        <v>8</v>
      </c>
      <c r="F18" s="65">
        <f>VLOOKUP($A18,'Return Data'!$B$7:$R$2843,10,0)</f>
        <v>9.4268000000000001</v>
      </c>
      <c r="G18" s="66">
        <f t="shared" si="1"/>
        <v>13</v>
      </c>
      <c r="H18" s="65">
        <f>VLOOKUP($A18,'Return Data'!$B$7:$R$2843,11,0)</f>
        <v>5.2691999999999997</v>
      </c>
      <c r="I18" s="66">
        <f t="shared" si="2"/>
        <v>5</v>
      </c>
      <c r="J18" s="65">
        <f>VLOOKUP($A18,'Return Data'!$B$7:$R$2843,12,0)</f>
        <v>8.8432999999999993</v>
      </c>
      <c r="K18" s="66">
        <f t="shared" si="3"/>
        <v>3</v>
      </c>
      <c r="L18" s="65">
        <f>VLOOKUP($A18,'Return Data'!$B$7:$R$2843,13,0)</f>
        <v>7.9012000000000002</v>
      </c>
      <c r="M18" s="66">
        <f t="shared" si="5"/>
        <v>5</v>
      </c>
      <c r="N18" s="65">
        <f>VLOOKUP($A18,'Return Data'!$B$7:$R$2843,17,0)</f>
        <v>10.5932</v>
      </c>
      <c r="O18" s="66">
        <f t="shared" si="6"/>
        <v>3</v>
      </c>
      <c r="P18" s="65">
        <f>VLOOKUP($A18,'Return Data'!$B$7:$R$2843,14,0)</f>
        <v>10.1823</v>
      </c>
      <c r="Q18" s="66">
        <f t="shared" si="7"/>
        <v>5</v>
      </c>
      <c r="R18" s="65">
        <f>VLOOKUP($A18,'Return Data'!$B$7:$R$2843,16,0)</f>
        <v>10.8218</v>
      </c>
      <c r="S18" s="67">
        <f t="shared" si="4"/>
        <v>1</v>
      </c>
    </row>
    <row r="19" spans="1:19" x14ac:dyDescent="0.3">
      <c r="A19" s="82" t="s">
        <v>65</v>
      </c>
      <c r="B19" s="64">
        <f>VLOOKUP($A19,'Return Data'!$B$7:$R$2843,3,0)</f>
        <v>44344</v>
      </c>
      <c r="C19" s="65">
        <f>VLOOKUP($A19,'Return Data'!$B$7:$R$2843,4,0)</f>
        <v>18.6934</v>
      </c>
      <c r="D19" s="65">
        <f>VLOOKUP($A19,'Return Data'!$B$7:$R$2843,9,0)</f>
        <v>9.6897000000000002</v>
      </c>
      <c r="E19" s="66">
        <f t="shared" si="0"/>
        <v>6</v>
      </c>
      <c r="F19" s="65">
        <f>VLOOKUP($A19,'Return Data'!$B$7:$R$2843,10,0)</f>
        <v>8.4122000000000003</v>
      </c>
      <c r="G19" s="66">
        <f t="shared" si="1"/>
        <v>20</v>
      </c>
      <c r="H19" s="65">
        <f>VLOOKUP($A19,'Return Data'!$B$7:$R$2843,11,0)</f>
        <v>4.8703000000000003</v>
      </c>
      <c r="I19" s="66">
        <f t="shared" si="2"/>
        <v>6</v>
      </c>
      <c r="J19" s="65">
        <f>VLOOKUP($A19,'Return Data'!$B$7:$R$2843,12,0)</f>
        <v>7.3954000000000004</v>
      </c>
      <c r="K19" s="66">
        <f t="shared" si="3"/>
        <v>8</v>
      </c>
      <c r="L19" s="65">
        <f>VLOOKUP($A19,'Return Data'!$B$7:$R$2843,13,0)</f>
        <v>7.9938000000000002</v>
      </c>
      <c r="M19" s="66">
        <f t="shared" si="5"/>
        <v>4</v>
      </c>
      <c r="N19" s="65">
        <f>VLOOKUP($A19,'Return Data'!$B$7:$R$2843,17,0)</f>
        <v>7.3796999999999997</v>
      </c>
      <c r="O19" s="66">
        <f t="shared" si="6"/>
        <v>19</v>
      </c>
      <c r="P19" s="65">
        <f>VLOOKUP($A19,'Return Data'!$B$7:$R$2843,14,0)</f>
        <v>8.1897000000000002</v>
      </c>
      <c r="Q19" s="66">
        <f t="shared" si="7"/>
        <v>16</v>
      </c>
      <c r="R19" s="65">
        <f>VLOOKUP($A19,'Return Data'!$B$7:$R$2843,16,0)</f>
        <v>6.6947000000000001</v>
      </c>
      <c r="S19" s="67">
        <f t="shared" si="4"/>
        <v>25</v>
      </c>
    </row>
    <row r="20" spans="1:19" x14ac:dyDescent="0.3">
      <c r="A20" s="82" t="s">
        <v>66</v>
      </c>
      <c r="B20" s="64">
        <f>VLOOKUP($A20,'Return Data'!$B$7:$R$2843,3,0)</f>
        <v>44344</v>
      </c>
      <c r="C20" s="65">
        <f>VLOOKUP($A20,'Return Data'!$B$7:$R$2843,4,0)</f>
        <v>29.334499999999998</v>
      </c>
      <c r="D20" s="65">
        <f>VLOOKUP($A20,'Return Data'!$B$7:$R$2843,9,0)</f>
        <v>8.4320000000000004</v>
      </c>
      <c r="E20" s="66">
        <f t="shared" si="0"/>
        <v>14</v>
      </c>
      <c r="F20" s="65">
        <f>VLOOKUP($A20,'Return Data'!$B$7:$R$2843,10,0)</f>
        <v>10.6494</v>
      </c>
      <c r="G20" s="66">
        <f t="shared" si="1"/>
        <v>10</v>
      </c>
      <c r="H20" s="65">
        <f>VLOOKUP($A20,'Return Data'!$B$7:$R$2843,11,0)</f>
        <v>1.9104000000000001</v>
      </c>
      <c r="I20" s="66">
        <f t="shared" si="2"/>
        <v>20</v>
      </c>
      <c r="J20" s="65">
        <f>VLOOKUP($A20,'Return Data'!$B$7:$R$2843,12,0)</f>
        <v>6.7072000000000003</v>
      </c>
      <c r="K20" s="66">
        <f t="shared" si="3"/>
        <v>12</v>
      </c>
      <c r="L20" s="65">
        <f>VLOOKUP($A20,'Return Data'!$B$7:$R$2843,13,0)</f>
        <v>5.3285</v>
      </c>
      <c r="M20" s="66">
        <f t="shared" si="5"/>
        <v>14</v>
      </c>
      <c r="N20" s="65">
        <f>VLOOKUP($A20,'Return Data'!$B$7:$R$2843,17,0)</f>
        <v>10.5037</v>
      </c>
      <c r="O20" s="66">
        <f t="shared" si="6"/>
        <v>4</v>
      </c>
      <c r="P20" s="65">
        <f>VLOOKUP($A20,'Return Data'!$B$7:$R$2843,14,0)</f>
        <v>10.837199999999999</v>
      </c>
      <c r="Q20" s="66">
        <f t="shared" si="7"/>
        <v>1</v>
      </c>
      <c r="R20" s="65">
        <f>VLOOKUP($A20,'Return Data'!$B$7:$R$2843,16,0)</f>
        <v>9.5210000000000008</v>
      </c>
      <c r="S20" s="67">
        <f t="shared" si="4"/>
        <v>4</v>
      </c>
    </row>
    <row r="21" spans="1:19" x14ac:dyDescent="0.3">
      <c r="A21" s="82" t="s">
        <v>67</v>
      </c>
      <c r="B21" s="64">
        <f>VLOOKUP($A21,'Return Data'!$B$7:$R$2843,3,0)</f>
        <v>44344</v>
      </c>
      <c r="C21" s="65">
        <f>VLOOKUP($A21,'Return Data'!$B$7:$R$2843,4,0)</f>
        <v>17.9497</v>
      </c>
      <c r="D21" s="65">
        <f>VLOOKUP($A21,'Return Data'!$B$7:$R$2843,9,0)</f>
        <v>14.6248</v>
      </c>
      <c r="E21" s="66">
        <f t="shared" si="0"/>
        <v>1</v>
      </c>
      <c r="F21" s="65">
        <f>VLOOKUP($A21,'Return Data'!$B$7:$R$2843,10,0)</f>
        <v>11.8622</v>
      </c>
      <c r="G21" s="66">
        <f t="shared" si="1"/>
        <v>4</v>
      </c>
      <c r="H21" s="65">
        <f>VLOOKUP($A21,'Return Data'!$B$7:$R$2843,11,0)</f>
        <v>5.7548000000000004</v>
      </c>
      <c r="I21" s="66">
        <f t="shared" si="2"/>
        <v>4</v>
      </c>
      <c r="J21" s="65">
        <f>VLOOKUP($A21,'Return Data'!$B$7:$R$2843,12,0)</f>
        <v>8.2439</v>
      </c>
      <c r="K21" s="66">
        <f t="shared" si="3"/>
        <v>4</v>
      </c>
      <c r="L21" s="65">
        <f>VLOOKUP($A21,'Return Data'!$B$7:$R$2843,13,0)</f>
        <v>8.7418999999999993</v>
      </c>
      <c r="M21" s="66">
        <f t="shared" si="5"/>
        <v>3</v>
      </c>
      <c r="N21" s="65">
        <f>VLOOKUP($A21,'Return Data'!$B$7:$R$2843,17,0)</f>
        <v>7.9640000000000004</v>
      </c>
      <c r="O21" s="66">
        <f t="shared" si="6"/>
        <v>16</v>
      </c>
      <c r="P21" s="65">
        <f>VLOOKUP($A21,'Return Data'!$B$7:$R$2843,14,0)</f>
        <v>8.0511999999999997</v>
      </c>
      <c r="Q21" s="66">
        <f t="shared" si="7"/>
        <v>18</v>
      </c>
      <c r="R21" s="65">
        <f>VLOOKUP($A21,'Return Data'!$B$7:$R$2843,16,0)</f>
        <v>7.6543000000000001</v>
      </c>
      <c r="S21" s="67">
        <f t="shared" si="4"/>
        <v>21</v>
      </c>
    </row>
    <row r="22" spans="1:19" x14ac:dyDescent="0.3">
      <c r="A22" s="82" t="s">
        <v>68</v>
      </c>
      <c r="B22" s="64">
        <f>VLOOKUP($A22,'Return Data'!$B$7:$R$2843,3,0)</f>
        <v>44344</v>
      </c>
      <c r="C22" s="65">
        <f>VLOOKUP($A22,'Return Data'!$B$7:$R$2843,4,0)</f>
        <v>1211.816</v>
      </c>
      <c r="D22" s="65">
        <f>VLOOKUP($A22,'Return Data'!$B$7:$R$2843,9,0)</f>
        <v>8.0749999999999993</v>
      </c>
      <c r="E22" s="66">
        <f t="shared" si="0"/>
        <v>17</v>
      </c>
      <c r="F22" s="65">
        <f>VLOOKUP($A22,'Return Data'!$B$7:$R$2843,10,0)</f>
        <v>8.4564000000000004</v>
      </c>
      <c r="G22" s="66">
        <f t="shared" si="1"/>
        <v>18</v>
      </c>
      <c r="H22" s="65">
        <f>VLOOKUP($A22,'Return Data'!$B$7:$R$2843,11,0)</f>
        <v>3.5436000000000001</v>
      </c>
      <c r="I22" s="66">
        <f t="shared" si="2"/>
        <v>8</v>
      </c>
      <c r="J22" s="65">
        <f>VLOOKUP($A22,'Return Data'!$B$7:$R$2843,12,0)</f>
        <v>7.2107999999999999</v>
      </c>
      <c r="K22" s="66">
        <f t="shared" si="3"/>
        <v>10</v>
      </c>
      <c r="L22" s="65">
        <f>VLOOKUP($A22,'Return Data'!$B$7:$R$2843,13,0)</f>
        <v>5.9687999999999999</v>
      </c>
      <c r="M22" s="66">
        <f t="shared" si="5"/>
        <v>11</v>
      </c>
      <c r="N22" s="65"/>
      <c r="O22" s="66"/>
      <c r="P22" s="65"/>
      <c r="Q22" s="66"/>
      <c r="R22" s="65">
        <f>VLOOKUP($A22,'Return Data'!$B$7:$R$2843,16,0)</f>
        <v>8.0472999999999999</v>
      </c>
      <c r="S22" s="67">
        <f t="shared" si="4"/>
        <v>17</v>
      </c>
    </row>
    <row r="23" spans="1:19" x14ac:dyDescent="0.3">
      <c r="A23" s="82" t="s">
        <v>69</v>
      </c>
      <c r="B23" s="64">
        <f>VLOOKUP($A23,'Return Data'!$B$7:$R$2843,3,0)</f>
        <v>44344</v>
      </c>
      <c r="C23" s="65">
        <f>VLOOKUP($A23,'Return Data'!$B$7:$R$2843,4,0)</f>
        <v>34.231900000000003</v>
      </c>
      <c r="D23" s="65">
        <f>VLOOKUP($A23,'Return Data'!$B$7:$R$2843,9,0)</f>
        <v>6.4314</v>
      </c>
      <c r="E23" s="66">
        <f t="shared" si="0"/>
        <v>20</v>
      </c>
      <c r="F23" s="65">
        <f>VLOOKUP($A23,'Return Data'!$B$7:$R$2843,10,0)</f>
        <v>8.0937000000000001</v>
      </c>
      <c r="G23" s="66">
        <f t="shared" si="1"/>
        <v>21</v>
      </c>
      <c r="H23" s="65">
        <f>VLOOKUP($A23,'Return Data'!$B$7:$R$2843,11,0)</f>
        <v>3.3123</v>
      </c>
      <c r="I23" s="66">
        <f t="shared" si="2"/>
        <v>12</v>
      </c>
      <c r="J23" s="65">
        <f>VLOOKUP($A23,'Return Data'!$B$7:$R$2843,12,0)</f>
        <v>5.8733000000000004</v>
      </c>
      <c r="K23" s="66">
        <f t="shared" si="3"/>
        <v>18</v>
      </c>
      <c r="L23" s="65">
        <f>VLOOKUP($A23,'Return Data'!$B$7:$R$2843,13,0)</f>
        <v>6.5243000000000002</v>
      </c>
      <c r="M23" s="66">
        <f t="shared" si="5"/>
        <v>10</v>
      </c>
      <c r="N23" s="65">
        <f>VLOOKUP($A23,'Return Data'!$B$7:$R$2843,17,0)</f>
        <v>6.6266999999999996</v>
      </c>
      <c r="O23" s="66">
        <f t="shared" ref="O23:O33" si="8">RANK(N23,N$8:N$35,0)</f>
        <v>20</v>
      </c>
      <c r="P23" s="65">
        <f>VLOOKUP($A23,'Return Data'!$B$7:$R$2843,14,0)</f>
        <v>7.0547000000000004</v>
      </c>
      <c r="Q23" s="66">
        <f t="shared" ref="Q23:Q33" si="9">RANK(P23,P$8:P$35,0)</f>
        <v>19</v>
      </c>
      <c r="R23" s="65">
        <f>VLOOKUP($A23,'Return Data'!$B$7:$R$2843,16,0)</f>
        <v>8.2047000000000008</v>
      </c>
      <c r="S23" s="67">
        <f t="shared" si="4"/>
        <v>16</v>
      </c>
    </row>
    <row r="24" spans="1:19" x14ac:dyDescent="0.3">
      <c r="A24" s="82" t="s">
        <v>70</v>
      </c>
      <c r="B24" s="64">
        <f>VLOOKUP($A24,'Return Data'!$B$7:$R$2843,3,0)</f>
        <v>44344</v>
      </c>
      <c r="C24" s="65">
        <f>VLOOKUP($A24,'Return Data'!$B$7:$R$2843,4,0)</f>
        <v>30.919</v>
      </c>
      <c r="D24" s="65">
        <f>VLOOKUP($A24,'Return Data'!$B$7:$R$2843,9,0)</f>
        <v>8.9026999999999994</v>
      </c>
      <c r="E24" s="66">
        <f t="shared" si="0"/>
        <v>9</v>
      </c>
      <c r="F24" s="65">
        <f>VLOOKUP($A24,'Return Data'!$B$7:$R$2843,10,0)</f>
        <v>10.260400000000001</v>
      </c>
      <c r="G24" s="66">
        <f t="shared" si="1"/>
        <v>11</v>
      </c>
      <c r="H24" s="65">
        <f>VLOOKUP($A24,'Return Data'!$B$7:$R$2843,11,0)</f>
        <v>2.1815000000000002</v>
      </c>
      <c r="I24" s="66">
        <f t="shared" si="2"/>
        <v>18</v>
      </c>
      <c r="J24" s="65">
        <f>VLOOKUP($A24,'Return Data'!$B$7:$R$2843,12,0)</f>
        <v>7.3476999999999997</v>
      </c>
      <c r="K24" s="66">
        <f t="shared" si="3"/>
        <v>9</v>
      </c>
      <c r="L24" s="65">
        <f>VLOOKUP($A24,'Return Data'!$B$7:$R$2843,13,0)</f>
        <v>7.3140000000000001</v>
      </c>
      <c r="M24" s="66">
        <f t="shared" si="5"/>
        <v>7</v>
      </c>
      <c r="N24" s="65">
        <f>VLOOKUP($A24,'Return Data'!$B$7:$R$2843,17,0)</f>
        <v>9.7835000000000001</v>
      </c>
      <c r="O24" s="66">
        <f t="shared" si="8"/>
        <v>7</v>
      </c>
      <c r="P24" s="65">
        <f>VLOOKUP($A24,'Return Data'!$B$7:$R$2843,14,0)</f>
        <v>10.428800000000001</v>
      </c>
      <c r="Q24" s="66">
        <f t="shared" si="9"/>
        <v>3</v>
      </c>
      <c r="R24" s="65">
        <f>VLOOKUP($A24,'Return Data'!$B$7:$R$2843,16,0)</f>
        <v>9.7012999999999998</v>
      </c>
      <c r="S24" s="67">
        <f t="shared" si="4"/>
        <v>2</v>
      </c>
    </row>
    <row r="25" spans="1:19" x14ac:dyDescent="0.3">
      <c r="A25" s="82" t="s">
        <v>71</v>
      </c>
      <c r="B25" s="64">
        <f>VLOOKUP($A25,'Return Data'!$B$7:$R$2843,3,0)</f>
        <v>44344</v>
      </c>
      <c r="C25" s="65">
        <f>VLOOKUP($A25,'Return Data'!$B$7:$R$2843,4,0)</f>
        <v>24.8505</v>
      </c>
      <c r="D25" s="65">
        <f>VLOOKUP($A25,'Return Data'!$B$7:$R$2843,9,0)</f>
        <v>8.2613000000000003</v>
      </c>
      <c r="E25" s="66">
        <f t="shared" si="0"/>
        <v>16</v>
      </c>
      <c r="F25" s="65">
        <f>VLOOKUP($A25,'Return Data'!$B$7:$R$2843,10,0)</f>
        <v>8.6920000000000002</v>
      </c>
      <c r="G25" s="66">
        <f t="shared" si="1"/>
        <v>17</v>
      </c>
      <c r="H25" s="65">
        <f>VLOOKUP($A25,'Return Data'!$B$7:$R$2843,11,0)</f>
        <v>0.90880000000000005</v>
      </c>
      <c r="I25" s="66">
        <f t="shared" si="2"/>
        <v>25</v>
      </c>
      <c r="J25" s="65">
        <f>VLOOKUP($A25,'Return Data'!$B$7:$R$2843,12,0)</f>
        <v>5.4936999999999996</v>
      </c>
      <c r="K25" s="66">
        <f t="shared" si="3"/>
        <v>21</v>
      </c>
      <c r="L25" s="65">
        <f>VLOOKUP($A25,'Return Data'!$B$7:$R$2843,13,0)</f>
        <v>4.4002999999999997</v>
      </c>
      <c r="M25" s="66">
        <f t="shared" si="5"/>
        <v>20</v>
      </c>
      <c r="N25" s="65">
        <f>VLOOKUP($A25,'Return Data'!$B$7:$R$2843,17,0)</f>
        <v>8.4934999999999992</v>
      </c>
      <c r="O25" s="66">
        <f t="shared" si="8"/>
        <v>12</v>
      </c>
      <c r="P25" s="65">
        <f>VLOOKUP($A25,'Return Data'!$B$7:$R$2843,14,0)</f>
        <v>9.0664999999999996</v>
      </c>
      <c r="Q25" s="66">
        <f t="shared" si="9"/>
        <v>9</v>
      </c>
      <c r="R25" s="65">
        <f>VLOOKUP($A25,'Return Data'!$B$7:$R$2843,16,0)</f>
        <v>8.9710999999999999</v>
      </c>
      <c r="S25" s="67">
        <f t="shared" si="4"/>
        <v>7</v>
      </c>
    </row>
    <row r="26" spans="1:19" x14ac:dyDescent="0.3">
      <c r="A26" s="82" t="s">
        <v>72</v>
      </c>
      <c r="B26" s="64">
        <f>VLOOKUP($A26,'Return Data'!$B$7:$R$2843,3,0)</f>
        <v>44344</v>
      </c>
      <c r="C26" s="65">
        <f>VLOOKUP($A26,'Return Data'!$B$7:$R$2843,4,0)</f>
        <v>13.999599999999999</v>
      </c>
      <c r="D26" s="65">
        <f>VLOOKUP($A26,'Return Data'!$B$7:$R$2843,9,0)</f>
        <v>6.0175000000000001</v>
      </c>
      <c r="E26" s="66">
        <f t="shared" si="0"/>
        <v>21</v>
      </c>
      <c r="F26" s="65">
        <f>VLOOKUP($A26,'Return Data'!$B$7:$R$2843,10,0)</f>
        <v>7.3375000000000004</v>
      </c>
      <c r="G26" s="66">
        <f t="shared" si="1"/>
        <v>22</v>
      </c>
      <c r="H26" s="65">
        <f>VLOOKUP($A26,'Return Data'!$B$7:$R$2843,11,0)</f>
        <v>3.1738</v>
      </c>
      <c r="I26" s="66">
        <f t="shared" si="2"/>
        <v>13</v>
      </c>
      <c r="J26" s="65">
        <f>VLOOKUP($A26,'Return Data'!$B$7:$R$2843,12,0)</f>
        <v>5.6166</v>
      </c>
      <c r="K26" s="66">
        <f t="shared" si="3"/>
        <v>19</v>
      </c>
      <c r="L26" s="65">
        <f>VLOOKUP($A26,'Return Data'!$B$7:$R$2843,13,0)</f>
        <v>3.9756999999999998</v>
      </c>
      <c r="M26" s="66">
        <f t="shared" si="5"/>
        <v>24</v>
      </c>
      <c r="N26" s="65">
        <f>VLOOKUP($A26,'Return Data'!$B$7:$R$2843,17,0)</f>
        <v>10.231</v>
      </c>
      <c r="O26" s="66">
        <f t="shared" si="8"/>
        <v>5</v>
      </c>
      <c r="P26" s="65">
        <f>VLOOKUP($A26,'Return Data'!$B$7:$R$2843,14,0)</f>
        <v>9.9743999999999993</v>
      </c>
      <c r="Q26" s="66">
        <f t="shared" si="9"/>
        <v>7</v>
      </c>
      <c r="R26" s="65">
        <f>VLOOKUP($A26,'Return Data'!$B$7:$R$2843,16,0)</f>
        <v>8.3800000000000008</v>
      </c>
      <c r="S26" s="67">
        <f t="shared" si="4"/>
        <v>15</v>
      </c>
    </row>
    <row r="27" spans="1:19" x14ac:dyDescent="0.3">
      <c r="A27" s="82" t="s">
        <v>73</v>
      </c>
      <c r="B27" s="64">
        <f>VLOOKUP($A27,'Return Data'!$B$7:$R$2843,3,0)</f>
        <v>44344</v>
      </c>
      <c r="C27" s="65">
        <f>VLOOKUP($A27,'Return Data'!$B$7:$R$2843,4,0)</f>
        <v>30.816500000000001</v>
      </c>
      <c r="D27" s="65">
        <f>VLOOKUP($A27,'Return Data'!$B$7:$R$2843,9,0)</f>
        <v>6.5015000000000001</v>
      </c>
      <c r="E27" s="66">
        <f t="shared" si="0"/>
        <v>19</v>
      </c>
      <c r="F27" s="65">
        <f>VLOOKUP($A27,'Return Data'!$B$7:$R$2843,10,0)</f>
        <v>15.691599999999999</v>
      </c>
      <c r="G27" s="66">
        <f t="shared" si="1"/>
        <v>3</v>
      </c>
      <c r="H27" s="65">
        <f>VLOOKUP($A27,'Return Data'!$B$7:$R$2843,11,0)</f>
        <v>2.3058999999999998</v>
      </c>
      <c r="I27" s="66">
        <f t="shared" si="2"/>
        <v>14</v>
      </c>
      <c r="J27" s="65">
        <f>VLOOKUP($A27,'Return Data'!$B$7:$R$2843,12,0)</f>
        <v>5.4387999999999996</v>
      </c>
      <c r="K27" s="66">
        <f t="shared" si="3"/>
        <v>22</v>
      </c>
      <c r="L27" s="65">
        <f>VLOOKUP($A27,'Return Data'!$B$7:$R$2843,13,0)</f>
        <v>5.1474000000000002</v>
      </c>
      <c r="M27" s="66">
        <f t="shared" si="5"/>
        <v>15</v>
      </c>
      <c r="N27" s="65">
        <f>VLOOKUP($A27,'Return Data'!$B$7:$R$2843,17,0)</f>
        <v>8.6220999999999997</v>
      </c>
      <c r="O27" s="66">
        <f t="shared" si="8"/>
        <v>10</v>
      </c>
      <c r="P27" s="65">
        <f>VLOOKUP($A27,'Return Data'!$B$7:$R$2843,14,0)</f>
        <v>8.9032</v>
      </c>
      <c r="Q27" s="66">
        <f t="shared" si="9"/>
        <v>11</v>
      </c>
      <c r="R27" s="65">
        <f>VLOOKUP($A27,'Return Data'!$B$7:$R$2843,16,0)</f>
        <v>8.6072000000000006</v>
      </c>
      <c r="S27" s="67">
        <f t="shared" si="4"/>
        <v>13</v>
      </c>
    </row>
    <row r="28" spans="1:19" x14ac:dyDescent="0.3">
      <c r="A28" s="82" t="s">
        <v>74</v>
      </c>
      <c r="B28" s="64">
        <f>VLOOKUP($A28,'Return Data'!$B$7:$R$2843,3,0)</f>
        <v>44344</v>
      </c>
      <c r="C28" s="65">
        <f>VLOOKUP($A28,'Return Data'!$B$7:$R$2843,4,0)</f>
        <v>2273.5695999999998</v>
      </c>
      <c r="D28" s="65">
        <f>VLOOKUP($A28,'Return Data'!$B$7:$R$2843,9,0)</f>
        <v>8.5655999999999999</v>
      </c>
      <c r="E28" s="66">
        <f t="shared" si="0"/>
        <v>12</v>
      </c>
      <c r="F28" s="65">
        <f>VLOOKUP($A28,'Return Data'!$B$7:$R$2843,10,0)</f>
        <v>10.1358</v>
      </c>
      <c r="G28" s="66">
        <f t="shared" si="1"/>
        <v>12</v>
      </c>
      <c r="H28" s="65">
        <f>VLOOKUP($A28,'Return Data'!$B$7:$R$2843,11,0)</f>
        <v>3.3978999999999999</v>
      </c>
      <c r="I28" s="66">
        <f t="shared" si="2"/>
        <v>10</v>
      </c>
      <c r="J28" s="65">
        <f>VLOOKUP($A28,'Return Data'!$B$7:$R$2843,12,0)</f>
        <v>6.8979999999999997</v>
      </c>
      <c r="K28" s="66">
        <f t="shared" si="3"/>
        <v>11</v>
      </c>
      <c r="L28" s="65">
        <f>VLOOKUP($A28,'Return Data'!$B$7:$R$2843,13,0)</f>
        <v>5.3573000000000004</v>
      </c>
      <c r="M28" s="66">
        <f t="shared" si="5"/>
        <v>13</v>
      </c>
      <c r="N28" s="65">
        <f>VLOOKUP($A28,'Return Data'!$B$7:$R$2843,17,0)</f>
        <v>8.8690999999999995</v>
      </c>
      <c r="O28" s="66">
        <f t="shared" si="8"/>
        <v>8</v>
      </c>
      <c r="P28" s="65">
        <f>VLOOKUP($A28,'Return Data'!$B$7:$R$2843,14,0)</f>
        <v>9.5938999999999997</v>
      </c>
      <c r="Q28" s="66">
        <f t="shared" si="9"/>
        <v>8</v>
      </c>
      <c r="R28" s="65">
        <f>VLOOKUP($A28,'Return Data'!$B$7:$R$2843,16,0)</f>
        <v>9.0850000000000009</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44344</v>
      </c>
      <c r="C30" s="65">
        <f>VLOOKUP($A30,'Return Data'!$B$7:$R$2843,4,0)</f>
        <v>16.5398</v>
      </c>
      <c r="D30" s="65">
        <f>VLOOKUP($A30,'Return Data'!$B$7:$R$2843,9,0)</f>
        <v>4.8076999999999996</v>
      </c>
      <c r="E30" s="66">
        <f t="shared" si="0"/>
        <v>24</v>
      </c>
      <c r="F30" s="65">
        <f>VLOOKUP($A30,'Return Data'!$B$7:$R$2843,10,0)</f>
        <v>8.4182000000000006</v>
      </c>
      <c r="G30" s="66">
        <f t="shared" si="1"/>
        <v>19</v>
      </c>
      <c r="H30" s="65">
        <f>VLOOKUP($A30,'Return Data'!$B$7:$R$2843,11,0)</f>
        <v>3.4598</v>
      </c>
      <c r="I30" s="66">
        <f t="shared" si="2"/>
        <v>9</v>
      </c>
      <c r="J30" s="65">
        <f>VLOOKUP($A30,'Return Data'!$B$7:$R$2843,12,0)</f>
        <v>6.1779000000000002</v>
      </c>
      <c r="K30" s="66">
        <f t="shared" si="3"/>
        <v>16</v>
      </c>
      <c r="L30" s="65">
        <f>VLOOKUP($A30,'Return Data'!$B$7:$R$2843,13,0)</f>
        <v>4.9526000000000003</v>
      </c>
      <c r="M30" s="66">
        <f t="shared" si="5"/>
        <v>16</v>
      </c>
      <c r="N30" s="65">
        <f>VLOOKUP($A30,'Return Data'!$B$7:$R$2843,17,0)</f>
        <v>8.6003000000000007</v>
      </c>
      <c r="O30" s="66">
        <f t="shared" si="8"/>
        <v>11</v>
      </c>
      <c r="P30" s="65">
        <f>VLOOKUP($A30,'Return Data'!$B$7:$R$2843,14,0)</f>
        <v>8.8055000000000003</v>
      </c>
      <c r="Q30" s="66">
        <f t="shared" si="9"/>
        <v>12</v>
      </c>
      <c r="R30" s="65">
        <f>VLOOKUP($A30,'Return Data'!$B$7:$R$2843,16,0)</f>
        <v>8.7025000000000006</v>
      </c>
      <c r="S30" s="67">
        <f t="shared" si="4"/>
        <v>11</v>
      </c>
    </row>
    <row r="31" spans="1:19" x14ac:dyDescent="0.3">
      <c r="A31" s="82" t="s">
        <v>78</v>
      </c>
      <c r="B31" s="64">
        <f>VLOOKUP($A31,'Return Data'!$B$7:$R$2843,3,0)</f>
        <v>44344</v>
      </c>
      <c r="C31" s="65">
        <f>VLOOKUP($A31,'Return Data'!$B$7:$R$2843,4,0)</f>
        <v>29.459499999999998</v>
      </c>
      <c r="D31" s="65">
        <f>VLOOKUP($A31,'Return Data'!$B$7:$R$2843,9,0)</f>
        <v>4.0317999999999996</v>
      </c>
      <c r="E31" s="66">
        <f t="shared" si="0"/>
        <v>26</v>
      </c>
      <c r="F31" s="65">
        <f>VLOOKUP($A31,'Return Data'!$B$7:$R$2843,10,0)</f>
        <v>6.5620000000000003</v>
      </c>
      <c r="G31" s="66">
        <f t="shared" si="1"/>
        <v>23</v>
      </c>
      <c r="H31" s="65">
        <f>VLOOKUP($A31,'Return Data'!$B$7:$R$2843,11,0)</f>
        <v>1.7774000000000001</v>
      </c>
      <c r="I31" s="66">
        <f t="shared" si="2"/>
        <v>21</v>
      </c>
      <c r="J31" s="65">
        <f>VLOOKUP($A31,'Return Data'!$B$7:$R$2843,12,0)</f>
        <v>6.5883000000000003</v>
      </c>
      <c r="K31" s="66">
        <f t="shared" si="3"/>
        <v>13</v>
      </c>
      <c r="L31" s="65">
        <f>VLOOKUP($A31,'Return Data'!$B$7:$R$2843,13,0)</f>
        <v>4.1456999999999997</v>
      </c>
      <c r="M31" s="66">
        <f t="shared" si="5"/>
        <v>22</v>
      </c>
      <c r="N31" s="65">
        <f>VLOOKUP($A31,'Return Data'!$B$7:$R$2843,17,0)</f>
        <v>9.8493999999999993</v>
      </c>
      <c r="O31" s="66">
        <f t="shared" si="8"/>
        <v>6</v>
      </c>
      <c r="P31" s="65">
        <f>VLOOKUP($A31,'Return Data'!$B$7:$R$2843,14,0)</f>
        <v>10.003299999999999</v>
      </c>
      <c r="Q31" s="66">
        <f t="shared" si="9"/>
        <v>6</v>
      </c>
      <c r="R31" s="65">
        <f>VLOOKUP($A31,'Return Data'!$B$7:$R$2843,16,0)</f>
        <v>8.9169</v>
      </c>
      <c r="S31" s="67">
        <f t="shared" si="4"/>
        <v>9</v>
      </c>
    </row>
    <row r="32" spans="1:19" x14ac:dyDescent="0.3">
      <c r="A32" s="82" t="s">
        <v>79</v>
      </c>
      <c r="B32" s="64">
        <f>VLOOKUP($A32,'Return Data'!$B$7:$R$2843,3,0)</f>
        <v>44344</v>
      </c>
      <c r="C32" s="65">
        <f>VLOOKUP($A32,'Return Data'!$B$7:$R$2843,4,0)</f>
        <v>35.472900000000003</v>
      </c>
      <c r="D32" s="65">
        <f>VLOOKUP($A32,'Return Data'!$B$7:$R$2843,9,0)</f>
        <v>10.1959</v>
      </c>
      <c r="E32" s="66">
        <f t="shared" si="0"/>
        <v>4</v>
      </c>
      <c r="F32" s="65">
        <f>VLOOKUP($A32,'Return Data'!$B$7:$R$2843,10,0)</f>
        <v>9.0840999999999994</v>
      </c>
      <c r="G32" s="66">
        <f t="shared" si="1"/>
        <v>14</v>
      </c>
      <c r="H32" s="65">
        <f>VLOOKUP($A32,'Return Data'!$B$7:$R$2843,11,0)</f>
        <v>4.5811000000000002</v>
      </c>
      <c r="I32" s="66">
        <f t="shared" si="2"/>
        <v>7</v>
      </c>
      <c r="J32" s="65">
        <f>VLOOKUP($A32,'Return Data'!$B$7:$R$2843,12,0)</f>
        <v>7.9957000000000003</v>
      </c>
      <c r="K32" s="66">
        <f t="shared" si="3"/>
        <v>6</v>
      </c>
      <c r="L32" s="65">
        <f>VLOOKUP($A32,'Return Data'!$B$7:$R$2843,13,0)</f>
        <v>6.9645999999999999</v>
      </c>
      <c r="M32" s="66">
        <f t="shared" si="5"/>
        <v>9</v>
      </c>
      <c r="N32" s="65">
        <f>VLOOKUP($A32,'Return Data'!$B$7:$R$2843,17,0)</f>
        <v>8.1637000000000004</v>
      </c>
      <c r="O32" s="66">
        <f t="shared" si="8"/>
        <v>14</v>
      </c>
      <c r="P32" s="65">
        <f>VLOOKUP($A32,'Return Data'!$B$7:$R$2843,14,0)</f>
        <v>8.4901</v>
      </c>
      <c r="Q32" s="66">
        <f t="shared" si="9"/>
        <v>14</v>
      </c>
      <c r="R32" s="65">
        <f>VLOOKUP($A32,'Return Data'!$B$7:$R$2843,16,0)</f>
        <v>9.2341999999999995</v>
      </c>
      <c r="S32" s="67">
        <f t="shared" si="4"/>
        <v>5</v>
      </c>
    </row>
    <row r="33" spans="1:19" x14ac:dyDescent="0.3">
      <c r="A33" s="82" t="s">
        <v>80</v>
      </c>
      <c r="B33" s="64">
        <f>VLOOKUP($A33,'Return Data'!$B$7:$R$2843,3,0)</f>
        <v>44344</v>
      </c>
      <c r="C33" s="65">
        <f>VLOOKUP($A33,'Return Data'!$B$7:$R$2843,4,0)</f>
        <v>19.872499999999999</v>
      </c>
      <c r="D33" s="65">
        <f>VLOOKUP($A33,'Return Data'!$B$7:$R$2843,9,0)</f>
        <v>9.0731999999999999</v>
      </c>
      <c r="E33" s="66">
        <f t="shared" si="0"/>
        <v>7</v>
      </c>
      <c r="F33" s="65">
        <f>VLOOKUP($A33,'Return Data'!$B$7:$R$2843,10,0)</f>
        <v>10.7073</v>
      </c>
      <c r="G33" s="66">
        <f t="shared" si="1"/>
        <v>8</v>
      </c>
      <c r="H33" s="65">
        <f>VLOOKUP($A33,'Return Data'!$B$7:$R$2843,11,0)</f>
        <v>1.1959</v>
      </c>
      <c r="I33" s="66">
        <f t="shared" si="2"/>
        <v>24</v>
      </c>
      <c r="J33" s="65">
        <f>VLOOKUP($A33,'Return Data'!$B$7:$R$2843,12,0)</f>
        <v>5.5270000000000001</v>
      </c>
      <c r="K33" s="66">
        <f t="shared" si="3"/>
        <v>20</v>
      </c>
      <c r="L33" s="65">
        <f>VLOOKUP($A33,'Return Data'!$B$7:$R$2843,13,0)</f>
        <v>4.7415000000000003</v>
      </c>
      <c r="M33" s="66">
        <f t="shared" si="5"/>
        <v>18</v>
      </c>
      <c r="N33" s="65">
        <f>VLOOKUP($A33,'Return Data'!$B$7:$R$2843,17,0)</f>
        <v>8.7384000000000004</v>
      </c>
      <c r="O33" s="66">
        <f t="shared" si="8"/>
        <v>9</v>
      </c>
      <c r="P33" s="65">
        <f>VLOOKUP($A33,'Return Data'!$B$7:$R$2843,14,0)</f>
        <v>8.7029999999999994</v>
      </c>
      <c r="Q33" s="66">
        <f t="shared" si="9"/>
        <v>13</v>
      </c>
      <c r="R33" s="65">
        <f>VLOOKUP($A33,'Return Data'!$B$7:$R$2843,16,0)</f>
        <v>7.4875999999999996</v>
      </c>
      <c r="S33" s="67">
        <f t="shared" si="4"/>
        <v>23</v>
      </c>
    </row>
    <row r="34" spans="1:19" x14ac:dyDescent="0.3">
      <c r="A34" s="82" t="s">
        <v>363</v>
      </c>
      <c r="B34" s="64">
        <f>VLOOKUP($A34,'Return Data'!$B$7:$R$2843,3,0)</f>
        <v>44344</v>
      </c>
      <c r="C34" s="65">
        <f>VLOOKUP($A34,'Return Data'!$B$7:$R$2843,4,0)</f>
        <v>0.31869999999999998</v>
      </c>
      <c r="D34" s="65">
        <f>VLOOKUP($A34,'Return Data'!$B$7:$R$2843,9,0)</f>
        <v>11.172700000000001</v>
      </c>
      <c r="E34" s="66">
        <f t="shared" si="0"/>
        <v>3</v>
      </c>
      <c r="F34" s="65">
        <f>VLOOKUP($A34,'Return Data'!$B$7:$R$2843,10,0)</f>
        <v>11.389699999999999</v>
      </c>
      <c r="G34" s="66">
        <f t="shared" si="1"/>
        <v>6</v>
      </c>
      <c r="H34" s="65">
        <f>VLOOKUP($A34,'Return Data'!$B$7:$R$2843,11,0)</f>
        <v>-40.521599999999999</v>
      </c>
      <c r="I34" s="66">
        <f t="shared" si="2"/>
        <v>27</v>
      </c>
      <c r="J34" s="65"/>
      <c r="K34" s="66"/>
      <c r="L34" s="65"/>
      <c r="M34" s="66"/>
      <c r="N34" s="65"/>
      <c r="O34" s="66"/>
      <c r="P34" s="65"/>
      <c r="Q34" s="66"/>
      <c r="R34" s="65">
        <f>VLOOKUP($A34,'Return Data'!$B$7:$R$2843,16,0)</f>
        <v>-11.7051</v>
      </c>
      <c r="S34" s="67">
        <f t="shared" si="4"/>
        <v>26</v>
      </c>
    </row>
    <row r="35" spans="1:19" x14ac:dyDescent="0.3">
      <c r="A35" s="82" t="s">
        <v>81</v>
      </c>
      <c r="B35" s="64">
        <f>VLOOKUP($A35,'Return Data'!$B$7:$R$2843,3,0)</f>
        <v>44344</v>
      </c>
      <c r="C35" s="65">
        <f>VLOOKUP($A35,'Return Data'!$B$7:$R$2843,4,0)</f>
        <v>22.325900000000001</v>
      </c>
      <c r="D35" s="65">
        <f>VLOOKUP($A35,'Return Data'!$B$7:$R$2843,9,0)</f>
        <v>4.3479000000000001</v>
      </c>
      <c r="E35" s="66">
        <f t="shared" si="0"/>
        <v>25</v>
      </c>
      <c r="F35" s="65">
        <f>VLOOKUP($A35,'Return Data'!$B$7:$R$2843,10,0)</f>
        <v>5.476</v>
      </c>
      <c r="G35" s="66">
        <f t="shared" si="1"/>
        <v>24</v>
      </c>
      <c r="H35" s="65">
        <f>VLOOKUP($A35,'Return Data'!$B$7:$R$2843,11,0)</f>
        <v>1.6273</v>
      </c>
      <c r="I35" s="66">
        <f t="shared" si="2"/>
        <v>22</v>
      </c>
      <c r="J35" s="65">
        <f>VLOOKUP($A35,'Return Data'!$B$7:$R$2843,12,0)</f>
        <v>4.7276999999999996</v>
      </c>
      <c r="K35" s="66">
        <f>RANK(J35,J$8:J$35,0)</f>
        <v>25</v>
      </c>
      <c r="L35" s="65">
        <f>VLOOKUP($A35,'Return Data'!$B$7:$R$2843,13,0)</f>
        <v>4.3871000000000002</v>
      </c>
      <c r="M35" s="66">
        <f>RANK(L35,L$8:L$35,0)</f>
        <v>21</v>
      </c>
      <c r="N35" s="65">
        <f>VLOOKUP($A35,'Return Data'!$B$7:$R$2843,17,0)</f>
        <v>2.7017000000000002</v>
      </c>
      <c r="O35" s="66">
        <f>RANK(N35,N$8:N$35,0)</f>
        <v>24</v>
      </c>
      <c r="P35" s="65">
        <f>VLOOKUP($A35,'Return Data'!$B$7:$R$2843,14,0)</f>
        <v>2.5455000000000001</v>
      </c>
      <c r="Q35" s="66">
        <f>RANK(P35,P$8:P$35,0)</f>
        <v>24</v>
      </c>
      <c r="R35" s="65">
        <f>VLOOKUP($A35,'Return Data'!$B$7:$R$2843,16,0)</f>
        <v>7.1127000000000002</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7.8425444444444459</v>
      </c>
      <c r="E37" s="88"/>
      <c r="F37" s="89">
        <f>AVERAGE(F8:F35)</f>
        <v>9.467044444444447</v>
      </c>
      <c r="G37" s="88"/>
      <c r="H37" s="89">
        <f>AVERAGE(H8:H35)</f>
        <v>1.9270444444444448</v>
      </c>
      <c r="I37" s="88"/>
      <c r="J37" s="89">
        <f>AVERAGE(J8:J35)</f>
        <v>6.6651653846153831</v>
      </c>
      <c r="K37" s="88"/>
      <c r="L37" s="89">
        <f>AVERAGE(L8:L35)</f>
        <v>6.093560000000001</v>
      </c>
      <c r="M37" s="88"/>
      <c r="N37" s="89">
        <f>AVERAGE(N8:N35)</f>
        <v>8.0673624999999998</v>
      </c>
      <c r="O37" s="88"/>
      <c r="P37" s="89">
        <f>AVERAGE(P8:P35)</f>
        <v>8.3511833333333332</v>
      </c>
      <c r="Q37" s="88"/>
      <c r="R37" s="89">
        <f>AVERAGE(R8:R35)</f>
        <v>6.8321296296296286</v>
      </c>
      <c r="S37" s="90"/>
    </row>
    <row r="38" spans="1:19" x14ac:dyDescent="0.3">
      <c r="A38" s="87" t="s">
        <v>28</v>
      </c>
      <c r="B38" s="88"/>
      <c r="C38" s="88"/>
      <c r="D38" s="89">
        <f>MIN(D8:D35)</f>
        <v>0</v>
      </c>
      <c r="E38" s="88"/>
      <c r="F38" s="89">
        <f>MIN(F8:F35)</f>
        <v>0</v>
      </c>
      <c r="G38" s="88"/>
      <c r="H38" s="89">
        <f>MIN(H8:H35)</f>
        <v>-40.521599999999999</v>
      </c>
      <c r="I38" s="88"/>
      <c r="J38" s="89">
        <f>MIN(J8:J35)</f>
        <v>0</v>
      </c>
      <c r="K38" s="88"/>
      <c r="L38" s="89">
        <f>MIN(L8:L35)</f>
        <v>3.7290000000000001</v>
      </c>
      <c r="M38" s="88"/>
      <c r="N38" s="89">
        <f>MIN(N8:N35)</f>
        <v>2.7017000000000002</v>
      </c>
      <c r="O38" s="88"/>
      <c r="P38" s="89">
        <f>MIN(P8:P35)</f>
        <v>2.5455000000000001</v>
      </c>
      <c r="Q38" s="88"/>
      <c r="R38" s="89">
        <f>MIN(R8:R35)</f>
        <v>-16.606300000000001</v>
      </c>
      <c r="S38" s="90"/>
    </row>
    <row r="39" spans="1:19" ht="15" thickBot="1" x14ac:dyDescent="0.35">
      <c r="A39" s="91" t="s">
        <v>29</v>
      </c>
      <c r="B39" s="92"/>
      <c r="C39" s="92"/>
      <c r="D39" s="93">
        <f>MAX(D8:D35)</f>
        <v>14.6248</v>
      </c>
      <c r="E39" s="92"/>
      <c r="F39" s="93">
        <f>MAX(F8:F35)</f>
        <v>17.025400000000001</v>
      </c>
      <c r="G39" s="92"/>
      <c r="H39" s="93">
        <f>MAX(H8:H35)</f>
        <v>16.064299999999999</v>
      </c>
      <c r="I39" s="92"/>
      <c r="J39" s="93">
        <f>MAX(J8:J35)</f>
        <v>12.7111</v>
      </c>
      <c r="K39" s="92"/>
      <c r="L39" s="93">
        <f>MAX(L8:L35)</f>
        <v>10.730399999999999</v>
      </c>
      <c r="M39" s="92"/>
      <c r="N39" s="93">
        <f>MAX(N8:N35)</f>
        <v>10.629</v>
      </c>
      <c r="O39" s="92"/>
      <c r="P39" s="93">
        <f>MAX(P8:P35)</f>
        <v>10.837199999999999</v>
      </c>
      <c r="Q39" s="92"/>
      <c r="R39" s="93">
        <f>MAX(R8:R35)</f>
        <v>10.8218</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44344</v>
      </c>
      <c r="C8" s="65">
        <f>VLOOKUP($A8,'Return Data'!$B$7:$R$2843,4,0)</f>
        <v>24.191199999999998</v>
      </c>
      <c r="D8" s="65">
        <f>VLOOKUP($A8,'Return Data'!$B$7:$R$2843,9,0)</f>
        <v>8.3452999999999999</v>
      </c>
      <c r="E8" s="66">
        <f t="shared" ref="E8:E39" si="0">RANK(D8,D$8:D$39,0)</f>
        <v>9</v>
      </c>
      <c r="F8" s="65">
        <f>VLOOKUP($A8,'Return Data'!$B$7:$R$2843,10,0)</f>
        <v>10.516999999999999</v>
      </c>
      <c r="G8" s="66">
        <f t="shared" ref="G8:G39" si="1">RANK(F8,F$8:F$39,0)</f>
        <v>8</v>
      </c>
      <c r="H8" s="65">
        <f>VLOOKUP($A8,'Return Data'!$B$7:$R$2843,11,0)</f>
        <v>5.5609999999999999</v>
      </c>
      <c r="I8" s="66">
        <f t="shared" ref="I8:I39" si="2">RANK(H8,H$8:H$39,0)</f>
        <v>4</v>
      </c>
      <c r="J8" s="65">
        <f>VLOOKUP($A8,'Return Data'!$B$7:$R$2843,12,0)</f>
        <v>7.5027999999999997</v>
      </c>
      <c r="K8" s="66">
        <f t="shared" ref="K8:K37" si="3">RANK(J8,J$8:J$39,0)</f>
        <v>6</v>
      </c>
      <c r="L8" s="65">
        <f>VLOOKUP($A8,'Return Data'!$B$7:$R$2843,13,0)</f>
        <v>8.9242000000000008</v>
      </c>
      <c r="M8" s="66">
        <f>RANK(L8,L$8:L$39,0)</f>
        <v>3</v>
      </c>
      <c r="N8" s="65">
        <f>VLOOKUP($A8,'Return Data'!$B$7:$R$2843,17,0)</f>
        <v>4.8548</v>
      </c>
      <c r="O8" s="66">
        <f>RANK(N8,N$8:N$39,0)</f>
        <v>24</v>
      </c>
      <c r="P8" s="65">
        <f>VLOOKUP($A8,'Return Data'!$B$7:$R$2843,14,0)</f>
        <v>5.4664999999999999</v>
      </c>
      <c r="Q8" s="66">
        <f>RANK(P8,P$8:P$39,0)</f>
        <v>25</v>
      </c>
      <c r="R8" s="65">
        <f>VLOOKUP($A8,'Return Data'!$B$7:$R$2843,16,0)</f>
        <v>7.5446999999999997</v>
      </c>
      <c r="S8" s="67">
        <f t="shared" ref="S8:S39" si="4">RANK(R8,R$8:R$39,0)</f>
        <v>15</v>
      </c>
    </row>
    <row r="9" spans="1:19" x14ac:dyDescent="0.3">
      <c r="A9" s="82" t="s">
        <v>83</v>
      </c>
      <c r="B9" s="64">
        <f>VLOOKUP($A9,'Return Data'!$B$7:$R$2843,3,0)</f>
        <v>44344</v>
      </c>
      <c r="C9" s="65">
        <f>VLOOKUP($A9,'Return Data'!$B$7:$R$2843,4,0)</f>
        <v>34.976300000000002</v>
      </c>
      <c r="D9" s="65">
        <f>VLOOKUP($A9,'Return Data'!$B$7:$R$2843,9,0)</f>
        <v>8.3498000000000001</v>
      </c>
      <c r="E9" s="66">
        <f t="shared" si="0"/>
        <v>8</v>
      </c>
      <c r="F9" s="65">
        <f>VLOOKUP($A9,'Return Data'!$B$7:$R$2843,10,0)</f>
        <v>10.524699999999999</v>
      </c>
      <c r="G9" s="66">
        <f t="shared" si="1"/>
        <v>7</v>
      </c>
      <c r="H9" s="65">
        <f>VLOOKUP($A9,'Return Data'!$B$7:$R$2843,11,0)</f>
        <v>5.5708000000000002</v>
      </c>
      <c r="I9" s="66">
        <f t="shared" si="2"/>
        <v>3</v>
      </c>
      <c r="J9" s="65">
        <f>VLOOKUP($A9,'Return Data'!$B$7:$R$2843,12,0)</f>
        <v>7.5144000000000002</v>
      </c>
      <c r="K9" s="66">
        <f t="shared" si="3"/>
        <v>5</v>
      </c>
      <c r="L9" s="65">
        <f>VLOOKUP($A9,'Return Data'!$B$7:$R$2843,13,0)</f>
        <v>8.9343000000000004</v>
      </c>
      <c r="M9" s="66">
        <f>RANK(L9,L$8:L$39,0)</f>
        <v>2</v>
      </c>
      <c r="N9" s="65">
        <f>VLOOKUP($A9,'Return Data'!$B$7:$R$2843,17,0)</f>
        <v>4.8619000000000003</v>
      </c>
      <c r="O9" s="66">
        <f>RANK(N9,N$8:N$39,0)</f>
        <v>23</v>
      </c>
      <c r="P9" s="65">
        <f>VLOOKUP($A9,'Return Data'!$B$7:$R$2843,14,0)</f>
        <v>5.4714999999999998</v>
      </c>
      <c r="Q9" s="66">
        <f>RANK(P9,P$8:P$39,0)</f>
        <v>24</v>
      </c>
      <c r="R9" s="65">
        <f>VLOOKUP($A9,'Return Data'!$B$7:$R$2843,16,0)</f>
        <v>7.7969999999999997</v>
      </c>
      <c r="S9" s="67">
        <f t="shared" si="4"/>
        <v>13</v>
      </c>
    </row>
    <row r="10" spans="1:19" x14ac:dyDescent="0.3">
      <c r="A10" s="82" t="s">
        <v>84</v>
      </c>
      <c r="B10" s="64">
        <f>VLOOKUP($A10,'Return Data'!$B$7:$R$2843,3,0)</f>
        <v>44344</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-16.602799999999998</v>
      </c>
      <c r="S10" s="67">
        <f t="shared" si="4"/>
        <v>30</v>
      </c>
    </row>
    <row r="11" spans="1:19" x14ac:dyDescent="0.3">
      <c r="A11" s="82" t="s">
        <v>85</v>
      </c>
      <c r="B11" s="64">
        <f>VLOOKUP($A11,'Return Data'!$B$7:$R$2843,3,0)</f>
        <v>44344</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-16.604299999999999</v>
      </c>
      <c r="S11" s="67">
        <f t="shared" si="4"/>
        <v>31</v>
      </c>
    </row>
    <row r="12" spans="1:19" x14ac:dyDescent="0.3">
      <c r="A12" s="82" t="s">
        <v>86</v>
      </c>
      <c r="B12" s="64">
        <f>VLOOKUP($A12,'Return Data'!$B$7:$R$2843,3,0)</f>
        <v>44344</v>
      </c>
      <c r="C12" s="65">
        <f>VLOOKUP($A12,'Return Data'!$B$7:$R$2843,4,0)</f>
        <v>23.3401</v>
      </c>
      <c r="D12" s="65">
        <f>VLOOKUP($A12,'Return Data'!$B$7:$R$2843,9,0)</f>
        <v>10.807399999999999</v>
      </c>
      <c r="E12" s="66">
        <f t="shared" si="0"/>
        <v>3</v>
      </c>
      <c r="F12" s="65">
        <f>VLOOKUP($A12,'Return Data'!$B$7:$R$2843,10,0)</f>
        <v>16.6098</v>
      </c>
      <c r="G12" s="66">
        <f t="shared" si="1"/>
        <v>2</v>
      </c>
      <c r="H12" s="65">
        <f>VLOOKUP($A12,'Return Data'!$B$7:$R$2843,11,0)</f>
        <v>2.9744000000000002</v>
      </c>
      <c r="I12" s="66">
        <f t="shared" si="2"/>
        <v>11</v>
      </c>
      <c r="J12" s="65">
        <f>VLOOKUP($A12,'Return Data'!$B$7:$R$2843,12,0)</f>
        <v>7.2708000000000004</v>
      </c>
      <c r="K12" s="66">
        <f t="shared" si="3"/>
        <v>7</v>
      </c>
      <c r="L12" s="65">
        <f>VLOOKUP($A12,'Return Data'!$B$7:$R$2843,13,0)</f>
        <v>6.8329000000000004</v>
      </c>
      <c r="M12" s="66">
        <f t="shared" ref="M12:M37" si="5">RANK(L12,L$8:L$39,0)</f>
        <v>8</v>
      </c>
      <c r="N12" s="65">
        <f>VLOOKUP($A12,'Return Data'!$B$7:$R$2843,17,0)</f>
        <v>10.069900000000001</v>
      </c>
      <c r="O12" s="66">
        <f t="shared" ref="O12:O25" si="6">RANK(N12,N$8:N$39,0)</f>
        <v>1</v>
      </c>
      <c r="P12" s="65">
        <f>VLOOKUP($A12,'Return Data'!$B$7:$R$2843,14,0)</f>
        <v>9.9713999999999992</v>
      </c>
      <c r="Q12" s="66">
        <f t="shared" ref="Q12:Q25" si="7">RANK(P12,P$8:P$39,0)</f>
        <v>2</v>
      </c>
      <c r="R12" s="65">
        <f>VLOOKUP($A12,'Return Data'!$B$7:$R$2843,16,0)</f>
        <v>8.7603000000000009</v>
      </c>
      <c r="S12" s="67">
        <f t="shared" si="4"/>
        <v>2</v>
      </c>
    </row>
    <row r="13" spans="1:19" x14ac:dyDescent="0.3">
      <c r="A13" s="82" t="s">
        <v>87</v>
      </c>
      <c r="B13" s="64">
        <f>VLOOKUP($A13,'Return Data'!$B$7:$R$2843,3,0)</f>
        <v>44344</v>
      </c>
      <c r="C13" s="65">
        <f>VLOOKUP($A13,'Return Data'!$B$7:$R$2843,4,0)</f>
        <v>18.499700000000001</v>
      </c>
      <c r="D13" s="65">
        <f>VLOOKUP($A13,'Return Data'!$B$7:$R$2843,9,0)</f>
        <v>8.2634000000000007</v>
      </c>
      <c r="E13" s="66">
        <f t="shared" si="0"/>
        <v>10</v>
      </c>
      <c r="F13" s="65">
        <f>VLOOKUP($A13,'Return Data'!$B$7:$R$2843,10,0)</f>
        <v>8.6626999999999992</v>
      </c>
      <c r="G13" s="66">
        <f t="shared" si="1"/>
        <v>14</v>
      </c>
      <c r="H13" s="65">
        <f>VLOOKUP($A13,'Return Data'!$B$7:$R$2843,11,0)</f>
        <v>7.3822999999999999</v>
      </c>
      <c r="I13" s="66">
        <f t="shared" si="2"/>
        <v>2</v>
      </c>
      <c r="J13" s="65">
        <f>VLOOKUP($A13,'Return Data'!$B$7:$R$2843,12,0)</f>
        <v>9.0891999999999999</v>
      </c>
      <c r="K13" s="66">
        <f t="shared" si="3"/>
        <v>2</v>
      </c>
      <c r="L13" s="65">
        <f>VLOOKUP($A13,'Return Data'!$B$7:$R$2843,13,0)</f>
        <v>7.3710000000000004</v>
      </c>
      <c r="M13" s="66">
        <f t="shared" si="5"/>
        <v>5</v>
      </c>
      <c r="N13" s="65">
        <f>VLOOKUP($A13,'Return Data'!$B$7:$R$2843,17,0)</f>
        <v>3.3614999999999999</v>
      </c>
      <c r="O13" s="66">
        <f t="shared" si="6"/>
        <v>26</v>
      </c>
      <c r="P13" s="65">
        <f>VLOOKUP($A13,'Return Data'!$B$7:$R$2843,14,0)</f>
        <v>4.2294999999999998</v>
      </c>
      <c r="Q13" s="66">
        <f t="shared" si="7"/>
        <v>26</v>
      </c>
      <c r="R13" s="65">
        <f>VLOOKUP($A13,'Return Data'!$B$7:$R$2843,16,0)</f>
        <v>7.1440000000000001</v>
      </c>
      <c r="S13" s="67">
        <f t="shared" si="4"/>
        <v>18</v>
      </c>
    </row>
    <row r="14" spans="1:19" x14ac:dyDescent="0.3">
      <c r="A14" s="82" t="s">
        <v>88</v>
      </c>
      <c r="B14" s="64">
        <f>VLOOKUP($A14,'Return Data'!$B$7:$R$2843,3,0)</f>
        <v>44344</v>
      </c>
      <c r="C14" s="65">
        <f>VLOOKUP($A14,'Return Data'!$B$7:$R$2843,4,0)</f>
        <v>36.305799999999998</v>
      </c>
      <c r="D14" s="65">
        <f>VLOOKUP($A14,'Return Data'!$B$7:$R$2843,9,0)</f>
        <v>5.6662999999999997</v>
      </c>
      <c r="E14" s="66">
        <f t="shared" si="0"/>
        <v>21</v>
      </c>
      <c r="F14" s="65">
        <f>VLOOKUP($A14,'Return Data'!$B$7:$R$2843,10,0)</f>
        <v>9.3112999999999992</v>
      </c>
      <c r="G14" s="66">
        <f t="shared" si="1"/>
        <v>12</v>
      </c>
      <c r="H14" s="65">
        <f>VLOOKUP($A14,'Return Data'!$B$7:$R$2843,11,0)</f>
        <v>0.95240000000000002</v>
      </c>
      <c r="I14" s="66">
        <f t="shared" si="2"/>
        <v>26</v>
      </c>
      <c r="J14" s="65">
        <f>VLOOKUP($A14,'Return Data'!$B$7:$R$2843,12,0)</f>
        <v>5.1071</v>
      </c>
      <c r="K14" s="66">
        <f t="shared" si="3"/>
        <v>20</v>
      </c>
      <c r="L14" s="65">
        <f>VLOOKUP($A14,'Return Data'!$B$7:$R$2843,13,0)</f>
        <v>2.9085000000000001</v>
      </c>
      <c r="M14" s="66">
        <f t="shared" si="5"/>
        <v>27</v>
      </c>
      <c r="N14" s="65">
        <f>VLOOKUP($A14,'Return Data'!$B$7:$R$2843,17,0)</f>
        <v>6.6798999999999999</v>
      </c>
      <c r="O14" s="66">
        <f t="shared" si="6"/>
        <v>20</v>
      </c>
      <c r="P14" s="65">
        <f>VLOOKUP($A14,'Return Data'!$B$7:$R$2843,14,0)</f>
        <v>7.0694999999999997</v>
      </c>
      <c r="Q14" s="66">
        <f t="shared" si="7"/>
        <v>18</v>
      </c>
      <c r="R14" s="65">
        <f>VLOOKUP($A14,'Return Data'!$B$7:$R$2843,16,0)</f>
        <v>8.0329999999999995</v>
      </c>
      <c r="S14" s="67">
        <f t="shared" si="4"/>
        <v>11</v>
      </c>
    </row>
    <row r="15" spans="1:19" x14ac:dyDescent="0.3">
      <c r="A15" s="82" t="s">
        <v>89</v>
      </c>
      <c r="B15" s="64">
        <f>VLOOKUP($A15,'Return Data'!$B$7:$R$2843,3,0)</f>
        <v>44344</v>
      </c>
      <c r="C15" s="65">
        <f>VLOOKUP($A15,'Return Data'!$B$7:$R$2843,4,0)</f>
        <v>24.002800000000001</v>
      </c>
      <c r="D15" s="65">
        <f>VLOOKUP($A15,'Return Data'!$B$7:$R$2843,9,0)</f>
        <v>4.38</v>
      </c>
      <c r="E15" s="66">
        <f t="shared" si="0"/>
        <v>27</v>
      </c>
      <c r="F15" s="65">
        <f>VLOOKUP($A15,'Return Data'!$B$7:$R$2843,10,0)</f>
        <v>3.7494999999999998</v>
      </c>
      <c r="G15" s="66">
        <f t="shared" si="1"/>
        <v>29</v>
      </c>
      <c r="H15" s="65">
        <f>VLOOKUP($A15,'Return Data'!$B$7:$R$2843,11,0)</f>
        <v>0.36830000000000002</v>
      </c>
      <c r="I15" s="66">
        <f t="shared" si="2"/>
        <v>27</v>
      </c>
      <c r="J15" s="65">
        <f>VLOOKUP($A15,'Return Data'!$B$7:$R$2843,12,0)</f>
        <v>4.0812999999999997</v>
      </c>
      <c r="K15" s="66">
        <f t="shared" si="3"/>
        <v>28</v>
      </c>
      <c r="L15" s="65">
        <f>VLOOKUP($A15,'Return Data'!$B$7:$R$2843,13,0)</f>
        <v>2.7742</v>
      </c>
      <c r="M15" s="66">
        <f t="shared" si="5"/>
        <v>28</v>
      </c>
      <c r="N15" s="65">
        <f>VLOOKUP($A15,'Return Data'!$B$7:$R$2843,17,0)</f>
        <v>7.1173999999999999</v>
      </c>
      <c r="O15" s="66">
        <f t="shared" si="6"/>
        <v>15</v>
      </c>
      <c r="P15" s="65">
        <f>VLOOKUP($A15,'Return Data'!$B$7:$R$2843,14,0)</f>
        <v>7.3590999999999998</v>
      </c>
      <c r="Q15" s="66">
        <f t="shared" si="7"/>
        <v>15</v>
      </c>
      <c r="R15" s="65">
        <f>VLOOKUP($A15,'Return Data'!$B$7:$R$2843,16,0)</f>
        <v>7.5658000000000003</v>
      </c>
      <c r="S15" s="67">
        <f t="shared" si="4"/>
        <v>14</v>
      </c>
    </row>
    <row r="16" spans="1:19" x14ac:dyDescent="0.3">
      <c r="A16" s="82" t="s">
        <v>90</v>
      </c>
      <c r="B16" s="64">
        <f>VLOOKUP($A16,'Return Data'!$B$7:$R$2843,3,0)</f>
        <v>44344</v>
      </c>
      <c r="C16" s="65">
        <f>VLOOKUP($A16,'Return Data'!$B$7:$R$2843,4,0)</f>
        <v>2638.3101000000001</v>
      </c>
      <c r="D16" s="65">
        <f>VLOOKUP($A16,'Return Data'!$B$7:$R$2843,9,0)</f>
        <v>7.7916999999999996</v>
      </c>
      <c r="E16" s="66">
        <f t="shared" si="0"/>
        <v>13</v>
      </c>
      <c r="F16" s="65">
        <f>VLOOKUP($A16,'Return Data'!$B$7:$R$2843,10,0)</f>
        <v>11.207800000000001</v>
      </c>
      <c r="G16" s="66">
        <f t="shared" si="1"/>
        <v>6</v>
      </c>
      <c r="H16" s="65">
        <f>VLOOKUP($A16,'Return Data'!$B$7:$R$2843,11,0)</f>
        <v>1.3403</v>
      </c>
      <c r="I16" s="66">
        <f t="shared" si="2"/>
        <v>21</v>
      </c>
      <c r="J16" s="65">
        <f>VLOOKUP($A16,'Return Data'!$B$7:$R$2843,12,0)</f>
        <v>5.6264000000000003</v>
      </c>
      <c r="K16" s="66">
        <f t="shared" si="3"/>
        <v>16</v>
      </c>
      <c r="L16" s="65">
        <f>VLOOKUP($A16,'Return Data'!$B$7:$R$2843,13,0)</f>
        <v>3.9188999999999998</v>
      </c>
      <c r="M16" s="66">
        <f t="shared" si="5"/>
        <v>22</v>
      </c>
      <c r="N16" s="65">
        <f>VLOOKUP($A16,'Return Data'!$B$7:$R$2843,17,0)</f>
        <v>9.9016000000000002</v>
      </c>
      <c r="O16" s="66">
        <f t="shared" si="6"/>
        <v>2</v>
      </c>
      <c r="P16" s="65">
        <f>VLOOKUP($A16,'Return Data'!$B$7:$R$2843,14,0)</f>
        <v>9.5831</v>
      </c>
      <c r="Q16" s="66">
        <f t="shared" si="7"/>
        <v>4</v>
      </c>
      <c r="R16" s="65">
        <f>VLOOKUP($A16,'Return Data'!$B$7:$R$2843,16,0)</f>
        <v>7.1420000000000003</v>
      </c>
      <c r="S16" s="67">
        <f t="shared" si="4"/>
        <v>19</v>
      </c>
    </row>
    <row r="17" spans="1:19" x14ac:dyDescent="0.3">
      <c r="A17" s="82" t="s">
        <v>92</v>
      </c>
      <c r="B17" s="64">
        <f>VLOOKUP($A17,'Return Data'!$B$7:$R$2843,3,0)</f>
        <v>44344</v>
      </c>
      <c r="C17" s="65">
        <f>VLOOKUP($A17,'Return Data'!$B$7:$R$2843,4,0)</f>
        <v>72.346999999999994</v>
      </c>
      <c r="D17" s="65">
        <f>VLOOKUP($A17,'Return Data'!$B$7:$R$2843,9,0)</f>
        <v>9.7200000000000006</v>
      </c>
      <c r="E17" s="66">
        <f t="shared" si="0"/>
        <v>5</v>
      </c>
      <c r="F17" s="65">
        <f>VLOOKUP($A17,'Return Data'!$B$7:$R$2843,10,0)</f>
        <v>16.776399999999999</v>
      </c>
      <c r="G17" s="66">
        <f t="shared" si="1"/>
        <v>1</v>
      </c>
      <c r="H17" s="65">
        <f>VLOOKUP($A17,'Return Data'!$B$7:$R$2843,11,0)</f>
        <v>15.567</v>
      </c>
      <c r="I17" s="66">
        <f t="shared" si="2"/>
        <v>1</v>
      </c>
      <c r="J17" s="65">
        <f>VLOOKUP($A17,'Return Data'!$B$7:$R$2843,12,0)</f>
        <v>12.0839</v>
      </c>
      <c r="K17" s="66">
        <f t="shared" si="3"/>
        <v>1</v>
      </c>
      <c r="L17" s="65">
        <f>VLOOKUP($A17,'Return Data'!$B$7:$R$2843,13,0)</f>
        <v>10.034000000000001</v>
      </c>
      <c r="M17" s="66">
        <f t="shared" si="5"/>
        <v>1</v>
      </c>
      <c r="N17" s="65">
        <f>VLOOKUP($A17,'Return Data'!$B$7:$R$2843,17,0)</f>
        <v>3.6905000000000001</v>
      </c>
      <c r="O17" s="66">
        <f t="shared" si="6"/>
        <v>25</v>
      </c>
      <c r="P17" s="65">
        <f>VLOOKUP($A17,'Return Data'!$B$7:$R$2843,14,0)</f>
        <v>5.6403999999999996</v>
      </c>
      <c r="Q17" s="66">
        <f t="shared" si="7"/>
        <v>20</v>
      </c>
      <c r="R17" s="65">
        <f>VLOOKUP($A17,'Return Data'!$B$7:$R$2843,16,0)</f>
        <v>8.5038</v>
      </c>
      <c r="S17" s="67">
        <f t="shared" si="4"/>
        <v>5</v>
      </c>
    </row>
    <row r="18" spans="1:19" x14ac:dyDescent="0.3">
      <c r="A18" s="82" t="s">
        <v>93</v>
      </c>
      <c r="B18" s="64">
        <f>VLOOKUP($A18,'Return Data'!$B$7:$R$2843,3,0)</f>
        <v>44344</v>
      </c>
      <c r="C18" s="65">
        <f>VLOOKUP($A18,'Return Data'!$B$7:$R$2843,4,0)</f>
        <v>68.353099999999998</v>
      </c>
      <c r="D18" s="65">
        <f>VLOOKUP($A18,'Return Data'!$B$7:$R$2843,9,0)</f>
        <v>5.4783999999999997</v>
      </c>
      <c r="E18" s="66">
        <f t="shared" si="0"/>
        <v>22</v>
      </c>
      <c r="F18" s="65">
        <f>VLOOKUP($A18,'Return Data'!$B$7:$R$2843,10,0)</f>
        <v>4.6364999999999998</v>
      </c>
      <c r="G18" s="66">
        <f t="shared" si="1"/>
        <v>26</v>
      </c>
      <c r="H18" s="65">
        <f>VLOOKUP($A18,'Return Data'!$B$7:$R$2843,11,0)</f>
        <v>1.7658</v>
      </c>
      <c r="I18" s="66">
        <f t="shared" si="2"/>
        <v>16</v>
      </c>
      <c r="J18" s="65">
        <f>VLOOKUP($A18,'Return Data'!$B$7:$R$2843,12,0)</f>
        <v>4.8417000000000003</v>
      </c>
      <c r="K18" s="66">
        <f t="shared" si="3"/>
        <v>22</v>
      </c>
      <c r="L18" s="65">
        <f>VLOOKUP($A18,'Return Data'!$B$7:$R$2843,13,0)</f>
        <v>5.3689999999999998</v>
      </c>
      <c r="M18" s="66">
        <f t="shared" si="5"/>
        <v>13</v>
      </c>
      <c r="N18" s="65">
        <f>VLOOKUP($A18,'Return Data'!$B$7:$R$2843,17,0)</f>
        <v>6.9256000000000002</v>
      </c>
      <c r="O18" s="66">
        <f t="shared" si="6"/>
        <v>17</v>
      </c>
      <c r="P18" s="65">
        <f>VLOOKUP($A18,'Return Data'!$B$7:$R$2843,14,0)</f>
        <v>5.4847000000000001</v>
      </c>
      <c r="Q18" s="66">
        <f t="shared" si="7"/>
        <v>21</v>
      </c>
      <c r="R18" s="65">
        <f>VLOOKUP($A18,'Return Data'!$B$7:$R$2843,16,0)</f>
        <v>8.3026999999999997</v>
      </c>
      <c r="S18" s="67">
        <f t="shared" si="4"/>
        <v>7</v>
      </c>
    </row>
    <row r="19" spans="1:19" x14ac:dyDescent="0.3">
      <c r="A19" s="82" t="s">
        <v>94</v>
      </c>
      <c r="B19" s="64">
        <f>VLOOKUP($A19,'Return Data'!$B$7:$R$2843,3,0)</f>
        <v>44344</v>
      </c>
      <c r="C19" s="65">
        <f>VLOOKUP($A19,'Return Data'!$B$7:$R$2843,4,0)</f>
        <v>68.353099999999998</v>
      </c>
      <c r="D19" s="65">
        <f>VLOOKUP($A19,'Return Data'!$B$7:$R$2843,9,0)</f>
        <v>5.4783999999999997</v>
      </c>
      <c r="E19" s="66">
        <f t="shared" si="0"/>
        <v>22</v>
      </c>
      <c r="F19" s="65">
        <f>VLOOKUP($A19,'Return Data'!$B$7:$R$2843,10,0)</f>
        <v>4.6364999999999998</v>
      </c>
      <c r="G19" s="66">
        <f t="shared" si="1"/>
        <v>26</v>
      </c>
      <c r="H19" s="65">
        <f>VLOOKUP($A19,'Return Data'!$B$7:$R$2843,11,0)</f>
        <v>1.7658</v>
      </c>
      <c r="I19" s="66">
        <f t="shared" si="2"/>
        <v>16</v>
      </c>
      <c r="J19" s="65">
        <f>VLOOKUP($A19,'Return Data'!$B$7:$R$2843,12,0)</f>
        <v>4.8417000000000003</v>
      </c>
      <c r="K19" s="66">
        <f t="shared" si="3"/>
        <v>22</v>
      </c>
      <c r="L19" s="65">
        <f>VLOOKUP($A19,'Return Data'!$B$7:$R$2843,13,0)</f>
        <v>5.3689999999999998</v>
      </c>
      <c r="M19" s="66">
        <f t="shared" si="5"/>
        <v>13</v>
      </c>
      <c r="N19" s="65">
        <f>VLOOKUP($A19,'Return Data'!$B$7:$R$2843,17,0)</f>
        <v>6.9256000000000002</v>
      </c>
      <c r="O19" s="66">
        <f t="shared" si="6"/>
        <v>17</v>
      </c>
      <c r="P19" s="65">
        <f>VLOOKUP($A19,'Return Data'!$B$7:$R$2843,14,0)</f>
        <v>5.4847000000000001</v>
      </c>
      <c r="Q19" s="66">
        <f t="shared" si="7"/>
        <v>21</v>
      </c>
      <c r="R19" s="65">
        <f>VLOOKUP($A19,'Return Data'!$B$7:$R$2843,16,0)</f>
        <v>8.3026999999999997</v>
      </c>
      <c r="S19" s="67">
        <f t="shared" si="4"/>
        <v>7</v>
      </c>
    </row>
    <row r="20" spans="1:19" x14ac:dyDescent="0.3">
      <c r="A20" s="82" t="s">
        <v>95</v>
      </c>
      <c r="B20" s="64">
        <f>VLOOKUP($A20,'Return Data'!$B$7:$R$2843,3,0)</f>
        <v>44344</v>
      </c>
      <c r="C20" s="65">
        <f>VLOOKUP($A20,'Return Data'!$B$7:$R$2843,4,0)</f>
        <v>68.353099999999998</v>
      </c>
      <c r="D20" s="65">
        <f>VLOOKUP($A20,'Return Data'!$B$7:$R$2843,9,0)</f>
        <v>5.4783999999999997</v>
      </c>
      <c r="E20" s="66">
        <f t="shared" si="0"/>
        <v>22</v>
      </c>
      <c r="F20" s="65">
        <f>VLOOKUP($A20,'Return Data'!$B$7:$R$2843,10,0)</f>
        <v>4.6364999999999998</v>
      </c>
      <c r="G20" s="66">
        <f t="shared" si="1"/>
        <v>26</v>
      </c>
      <c r="H20" s="65">
        <f>VLOOKUP($A20,'Return Data'!$B$7:$R$2843,11,0)</f>
        <v>1.7658</v>
      </c>
      <c r="I20" s="66">
        <f t="shared" si="2"/>
        <v>16</v>
      </c>
      <c r="J20" s="65">
        <f>VLOOKUP($A20,'Return Data'!$B$7:$R$2843,12,0)</f>
        <v>4.8417000000000003</v>
      </c>
      <c r="K20" s="66">
        <f t="shared" si="3"/>
        <v>22</v>
      </c>
      <c r="L20" s="65">
        <f>VLOOKUP($A20,'Return Data'!$B$7:$R$2843,13,0)</f>
        <v>5.3689999999999998</v>
      </c>
      <c r="M20" s="66">
        <f t="shared" si="5"/>
        <v>13</v>
      </c>
      <c r="N20" s="65">
        <f>VLOOKUP($A20,'Return Data'!$B$7:$R$2843,17,0)</f>
        <v>6.9256000000000002</v>
      </c>
      <c r="O20" s="66">
        <f t="shared" si="6"/>
        <v>17</v>
      </c>
      <c r="P20" s="65">
        <f>VLOOKUP($A20,'Return Data'!$B$7:$R$2843,14,0)</f>
        <v>5.4847000000000001</v>
      </c>
      <c r="Q20" s="66">
        <f t="shared" si="7"/>
        <v>21</v>
      </c>
      <c r="R20" s="65">
        <f>VLOOKUP($A20,'Return Data'!$B$7:$R$2843,16,0)</f>
        <v>8.3026999999999997</v>
      </c>
      <c r="S20" s="67">
        <f t="shared" si="4"/>
        <v>7</v>
      </c>
    </row>
    <row r="21" spans="1:19" x14ac:dyDescent="0.3">
      <c r="A21" s="82" t="s">
        <v>96</v>
      </c>
      <c r="B21" s="64">
        <f>VLOOKUP($A21,'Return Data'!$B$7:$R$2843,3,0)</f>
        <v>44344</v>
      </c>
      <c r="C21" s="65">
        <f>VLOOKUP($A21,'Return Data'!$B$7:$R$2843,4,0)</f>
        <v>28.4496</v>
      </c>
      <c r="D21" s="65">
        <f>VLOOKUP($A21,'Return Data'!$B$7:$R$2843,9,0)</f>
        <v>7.6862000000000004</v>
      </c>
      <c r="E21" s="66">
        <f t="shared" si="0"/>
        <v>14</v>
      </c>
      <c r="F21" s="65">
        <f>VLOOKUP($A21,'Return Data'!$B$7:$R$2843,10,0)</f>
        <v>8.0112000000000005</v>
      </c>
      <c r="G21" s="66">
        <f t="shared" si="1"/>
        <v>18</v>
      </c>
      <c r="H21" s="65">
        <f>VLOOKUP($A21,'Return Data'!$B$7:$R$2843,11,0)</f>
        <v>1.3948</v>
      </c>
      <c r="I21" s="66">
        <f t="shared" si="2"/>
        <v>20</v>
      </c>
      <c r="J21" s="65">
        <f>VLOOKUP($A21,'Return Data'!$B$7:$R$2843,12,0)</f>
        <v>5.3205</v>
      </c>
      <c r="K21" s="66">
        <f t="shared" si="3"/>
        <v>17</v>
      </c>
      <c r="L21" s="65">
        <f>VLOOKUP($A21,'Return Data'!$B$7:$R$2843,13,0)</f>
        <v>4.0528000000000004</v>
      </c>
      <c r="M21" s="66">
        <f t="shared" si="5"/>
        <v>21</v>
      </c>
      <c r="N21" s="65">
        <f>VLOOKUP($A21,'Return Data'!$B$7:$R$2843,17,0)</f>
        <v>7.3250999999999999</v>
      </c>
      <c r="O21" s="66">
        <f t="shared" si="6"/>
        <v>14</v>
      </c>
      <c r="P21" s="65">
        <f>VLOOKUP($A21,'Return Data'!$B$7:$R$2843,14,0)</f>
        <v>8.0762999999999998</v>
      </c>
      <c r="Q21" s="66">
        <f t="shared" si="7"/>
        <v>13</v>
      </c>
      <c r="R21" s="65">
        <f>VLOOKUP($A21,'Return Data'!$B$7:$R$2843,16,0)</f>
        <v>7.9577999999999998</v>
      </c>
      <c r="S21" s="67">
        <f t="shared" si="4"/>
        <v>12</v>
      </c>
    </row>
    <row r="22" spans="1:19" x14ac:dyDescent="0.3">
      <c r="A22" s="82" t="s">
        <v>97</v>
      </c>
      <c r="B22" s="64">
        <f>VLOOKUP($A22,'Return Data'!$B$7:$R$2843,3,0)</f>
        <v>44344</v>
      </c>
      <c r="C22" s="65">
        <f>VLOOKUP($A22,'Return Data'!$B$7:$R$2843,4,0)</f>
        <v>28.345400000000001</v>
      </c>
      <c r="D22" s="65">
        <f>VLOOKUP($A22,'Return Data'!$B$7:$R$2843,9,0)</f>
        <v>8.2321000000000009</v>
      </c>
      <c r="E22" s="66">
        <f t="shared" si="0"/>
        <v>11</v>
      </c>
      <c r="F22" s="65">
        <f>VLOOKUP($A22,'Return Data'!$B$7:$R$2843,10,0)</f>
        <v>8.6206999999999994</v>
      </c>
      <c r="G22" s="66">
        <f t="shared" si="1"/>
        <v>15</v>
      </c>
      <c r="H22" s="65">
        <f>VLOOKUP($A22,'Return Data'!$B$7:$R$2843,11,0)</f>
        <v>4.4654999999999996</v>
      </c>
      <c r="I22" s="66">
        <f t="shared" si="2"/>
        <v>6</v>
      </c>
      <c r="J22" s="65">
        <f>VLOOKUP($A22,'Return Data'!$B$7:$R$2843,12,0)</f>
        <v>8.0322999999999993</v>
      </c>
      <c r="K22" s="66">
        <f t="shared" si="3"/>
        <v>3</v>
      </c>
      <c r="L22" s="65">
        <f>VLOOKUP($A22,'Return Data'!$B$7:$R$2843,13,0)</f>
        <v>7.1032000000000002</v>
      </c>
      <c r="M22" s="66">
        <f t="shared" si="5"/>
        <v>7</v>
      </c>
      <c r="N22" s="65">
        <f>VLOOKUP($A22,'Return Data'!$B$7:$R$2843,17,0)</f>
        <v>9.8267000000000007</v>
      </c>
      <c r="O22" s="66">
        <f t="shared" si="6"/>
        <v>3</v>
      </c>
      <c r="P22" s="65">
        <f>VLOOKUP($A22,'Return Data'!$B$7:$R$2843,14,0)</f>
        <v>9.4130000000000003</v>
      </c>
      <c r="Q22" s="66">
        <f t="shared" si="7"/>
        <v>5</v>
      </c>
      <c r="R22" s="65">
        <f>VLOOKUP($A22,'Return Data'!$B$7:$R$2843,16,0)</f>
        <v>9.6061999999999994</v>
      </c>
      <c r="S22" s="67">
        <f t="shared" si="4"/>
        <v>1</v>
      </c>
    </row>
    <row r="23" spans="1:19" x14ac:dyDescent="0.3">
      <c r="A23" s="82" t="s">
        <v>98</v>
      </c>
      <c r="B23" s="64">
        <f>VLOOKUP($A23,'Return Data'!$B$7:$R$2843,3,0)</f>
        <v>44344</v>
      </c>
      <c r="C23" s="65">
        <f>VLOOKUP($A23,'Return Data'!$B$7:$R$2843,4,0)</f>
        <v>17.464200000000002</v>
      </c>
      <c r="D23" s="65">
        <f>VLOOKUP($A23,'Return Data'!$B$7:$R$2843,9,0)</f>
        <v>8.9336000000000002</v>
      </c>
      <c r="E23" s="66">
        <f t="shared" si="0"/>
        <v>6</v>
      </c>
      <c r="F23" s="65">
        <f>VLOOKUP($A23,'Return Data'!$B$7:$R$2843,10,0)</f>
        <v>7.6630000000000003</v>
      </c>
      <c r="G23" s="66">
        <f t="shared" si="1"/>
        <v>21</v>
      </c>
      <c r="H23" s="65">
        <f>VLOOKUP($A23,'Return Data'!$B$7:$R$2843,11,0)</f>
        <v>4.1265000000000001</v>
      </c>
      <c r="I23" s="66">
        <f t="shared" si="2"/>
        <v>7</v>
      </c>
      <c r="J23" s="65">
        <f>VLOOKUP($A23,'Return Data'!$B$7:$R$2843,12,0)</f>
        <v>6.6173000000000002</v>
      </c>
      <c r="K23" s="66">
        <f t="shared" si="3"/>
        <v>10</v>
      </c>
      <c r="L23" s="65">
        <f>VLOOKUP($A23,'Return Data'!$B$7:$R$2843,13,0)</f>
        <v>7.1877000000000004</v>
      </c>
      <c r="M23" s="66">
        <f t="shared" si="5"/>
        <v>6</v>
      </c>
      <c r="N23" s="65">
        <f>VLOOKUP($A23,'Return Data'!$B$7:$R$2843,17,0)</f>
        <v>6.5585000000000004</v>
      </c>
      <c r="O23" s="66">
        <f t="shared" si="6"/>
        <v>21</v>
      </c>
      <c r="P23" s="65">
        <f>VLOOKUP($A23,'Return Data'!$B$7:$R$2843,14,0)</f>
        <v>7.2093999999999996</v>
      </c>
      <c r="Q23" s="66">
        <f t="shared" si="7"/>
        <v>17</v>
      </c>
      <c r="R23" s="65">
        <f>VLOOKUP($A23,'Return Data'!$B$7:$R$2843,16,0)</f>
        <v>6.1985000000000001</v>
      </c>
      <c r="S23" s="67">
        <f t="shared" si="4"/>
        <v>26</v>
      </c>
    </row>
    <row r="24" spans="1:19" x14ac:dyDescent="0.3">
      <c r="A24" s="82" t="s">
        <v>99</v>
      </c>
      <c r="B24" s="64">
        <f>VLOOKUP($A24,'Return Data'!$B$7:$R$2843,3,0)</f>
        <v>44344</v>
      </c>
      <c r="C24" s="65">
        <f>VLOOKUP($A24,'Return Data'!$B$7:$R$2843,4,0)</f>
        <v>27.3428</v>
      </c>
      <c r="D24" s="65">
        <f>VLOOKUP($A24,'Return Data'!$B$7:$R$2843,9,0)</f>
        <v>7.5532000000000004</v>
      </c>
      <c r="E24" s="66">
        <f t="shared" si="0"/>
        <v>15</v>
      </c>
      <c r="F24" s="65">
        <f>VLOOKUP($A24,'Return Data'!$B$7:$R$2843,10,0)</f>
        <v>9.6841000000000008</v>
      </c>
      <c r="G24" s="66">
        <f t="shared" si="1"/>
        <v>10</v>
      </c>
      <c r="H24" s="65">
        <f>VLOOKUP($A24,'Return Data'!$B$7:$R$2843,11,0)</f>
        <v>0.98470000000000002</v>
      </c>
      <c r="I24" s="66">
        <f t="shared" si="2"/>
        <v>25</v>
      </c>
      <c r="J24" s="65">
        <f>VLOOKUP($A24,'Return Data'!$B$7:$R$2843,12,0)</f>
        <v>5.7821999999999996</v>
      </c>
      <c r="K24" s="66">
        <f t="shared" si="3"/>
        <v>14</v>
      </c>
      <c r="L24" s="65">
        <f>VLOOKUP($A24,'Return Data'!$B$7:$R$2843,13,0)</f>
        <v>4.4295999999999998</v>
      </c>
      <c r="M24" s="66">
        <f t="shared" si="5"/>
        <v>19</v>
      </c>
      <c r="N24" s="65">
        <f>VLOOKUP($A24,'Return Data'!$B$7:$R$2843,17,0)</f>
        <v>9.6132000000000009</v>
      </c>
      <c r="O24" s="66">
        <f t="shared" si="6"/>
        <v>4</v>
      </c>
      <c r="P24" s="65">
        <f>VLOOKUP($A24,'Return Data'!$B$7:$R$2843,14,0)</f>
        <v>9.9837000000000007</v>
      </c>
      <c r="Q24" s="66">
        <f t="shared" si="7"/>
        <v>1</v>
      </c>
      <c r="R24" s="65">
        <f>VLOOKUP($A24,'Return Data'!$B$7:$R$2843,16,0)</f>
        <v>8.3824000000000005</v>
      </c>
      <c r="S24" s="67">
        <f t="shared" si="4"/>
        <v>6</v>
      </c>
    </row>
    <row r="25" spans="1:19" x14ac:dyDescent="0.3">
      <c r="A25" s="82" t="s">
        <v>100</v>
      </c>
      <c r="B25" s="64">
        <f>VLOOKUP($A25,'Return Data'!$B$7:$R$2843,3,0)</f>
        <v>44344</v>
      </c>
      <c r="C25" s="65">
        <f>VLOOKUP($A25,'Return Data'!$B$7:$R$2843,4,0)</f>
        <v>17.189</v>
      </c>
      <c r="D25" s="65">
        <f>VLOOKUP($A25,'Return Data'!$B$7:$R$2843,9,0)</f>
        <v>14.373699999999999</v>
      </c>
      <c r="E25" s="66">
        <f t="shared" si="0"/>
        <v>1</v>
      </c>
      <c r="F25" s="65">
        <f>VLOOKUP($A25,'Return Data'!$B$7:$R$2843,10,0)</f>
        <v>11.5471</v>
      </c>
      <c r="G25" s="66">
        <f t="shared" si="1"/>
        <v>4</v>
      </c>
      <c r="H25" s="65">
        <f>VLOOKUP($A25,'Return Data'!$B$7:$R$2843,11,0)</f>
        <v>5.3410000000000002</v>
      </c>
      <c r="I25" s="66">
        <f t="shared" si="2"/>
        <v>5</v>
      </c>
      <c r="J25" s="65">
        <f>VLOOKUP($A25,'Return Data'!$B$7:$R$2843,12,0)</f>
        <v>7.7831999999999999</v>
      </c>
      <c r="K25" s="66">
        <f t="shared" si="3"/>
        <v>4</v>
      </c>
      <c r="L25" s="65">
        <f>VLOOKUP($A25,'Return Data'!$B$7:$R$2843,13,0)</f>
        <v>8.2260000000000009</v>
      </c>
      <c r="M25" s="66">
        <f t="shared" si="5"/>
        <v>4</v>
      </c>
      <c r="N25" s="65">
        <f>VLOOKUP($A25,'Return Data'!$B$7:$R$2843,17,0)</f>
        <v>7.3586</v>
      </c>
      <c r="O25" s="66">
        <f t="shared" si="6"/>
        <v>13</v>
      </c>
      <c r="P25" s="65">
        <f>VLOOKUP($A25,'Return Data'!$B$7:$R$2843,14,0)</f>
        <v>7.4139999999999997</v>
      </c>
      <c r="Q25" s="66">
        <f t="shared" si="7"/>
        <v>14</v>
      </c>
      <c r="R25" s="65">
        <f>VLOOKUP($A25,'Return Data'!$B$7:$R$2843,16,0)</f>
        <v>7.0681000000000003</v>
      </c>
      <c r="S25" s="67">
        <f t="shared" si="4"/>
        <v>21</v>
      </c>
    </row>
    <row r="26" spans="1:19" x14ac:dyDescent="0.3">
      <c r="A26" s="82" t="s">
        <v>101</v>
      </c>
      <c r="B26" s="64">
        <f>VLOOKUP($A26,'Return Data'!$B$7:$R$2843,3,0)</f>
        <v>44344</v>
      </c>
      <c r="C26" s="65">
        <f>VLOOKUP($A26,'Return Data'!$B$7:$R$2843,4,0)</f>
        <v>1196.3675000000001</v>
      </c>
      <c r="D26" s="65">
        <f>VLOOKUP($A26,'Return Data'!$B$7:$R$2843,9,0)</f>
        <v>7.5506000000000002</v>
      </c>
      <c r="E26" s="66">
        <f t="shared" si="0"/>
        <v>16</v>
      </c>
      <c r="F26" s="65">
        <f>VLOOKUP($A26,'Return Data'!$B$7:$R$2843,10,0)</f>
        <v>7.9268000000000001</v>
      </c>
      <c r="G26" s="66">
        <f t="shared" si="1"/>
        <v>20</v>
      </c>
      <c r="H26" s="65">
        <f>VLOOKUP($A26,'Return Data'!$B$7:$R$2843,11,0)</f>
        <v>3.0205000000000002</v>
      </c>
      <c r="I26" s="66">
        <f t="shared" si="2"/>
        <v>10</v>
      </c>
      <c r="J26" s="65">
        <f>VLOOKUP($A26,'Return Data'!$B$7:$R$2843,12,0)</f>
        <v>6.6651999999999996</v>
      </c>
      <c r="K26" s="66">
        <f t="shared" si="3"/>
        <v>9</v>
      </c>
      <c r="L26" s="65">
        <f>VLOOKUP($A26,'Return Data'!$B$7:$R$2843,13,0)</f>
        <v>5.4192999999999998</v>
      </c>
      <c r="M26" s="66">
        <f t="shared" si="5"/>
        <v>12</v>
      </c>
      <c r="N26" s="65"/>
      <c r="O26" s="66"/>
      <c r="P26" s="65"/>
      <c r="Q26" s="66"/>
      <c r="R26" s="65">
        <f>VLOOKUP($A26,'Return Data'!$B$7:$R$2843,16,0)</f>
        <v>7.4903000000000004</v>
      </c>
      <c r="S26" s="67">
        <f t="shared" si="4"/>
        <v>16</v>
      </c>
    </row>
    <row r="27" spans="1:19" x14ac:dyDescent="0.3">
      <c r="A27" s="82" t="s">
        <v>102</v>
      </c>
      <c r="B27" s="64">
        <f>VLOOKUP($A27,'Return Data'!$B$7:$R$2843,3,0)</f>
        <v>44344</v>
      </c>
      <c r="C27" s="65">
        <f>VLOOKUP($A27,'Return Data'!$B$7:$R$2843,4,0)</f>
        <v>32.6721</v>
      </c>
      <c r="D27" s="65">
        <f>VLOOKUP($A27,'Return Data'!$B$7:$R$2843,9,0)</f>
        <v>5.6980000000000004</v>
      </c>
      <c r="E27" s="66">
        <f t="shared" si="0"/>
        <v>20</v>
      </c>
      <c r="F27" s="65">
        <f>VLOOKUP($A27,'Return Data'!$B$7:$R$2843,10,0)</f>
        <v>7.3495999999999997</v>
      </c>
      <c r="G27" s="66">
        <f t="shared" si="1"/>
        <v>22</v>
      </c>
      <c r="H27" s="65">
        <f>VLOOKUP($A27,'Return Data'!$B$7:$R$2843,11,0)</f>
        <v>2.5712999999999999</v>
      </c>
      <c r="I27" s="66">
        <f t="shared" si="2"/>
        <v>12</v>
      </c>
      <c r="J27" s="65">
        <f>VLOOKUP($A27,'Return Data'!$B$7:$R$2843,12,0)</f>
        <v>5.1128</v>
      </c>
      <c r="K27" s="66">
        <f t="shared" si="3"/>
        <v>19</v>
      </c>
      <c r="L27" s="65">
        <f>VLOOKUP($A27,'Return Data'!$B$7:$R$2843,13,0)</f>
        <v>5.7492999999999999</v>
      </c>
      <c r="M27" s="66">
        <f t="shared" si="5"/>
        <v>11</v>
      </c>
      <c r="N27" s="65">
        <f>VLOOKUP($A27,'Return Data'!$B$7:$R$2843,17,0)</f>
        <v>5.9382000000000001</v>
      </c>
      <c r="O27" s="66">
        <f t="shared" ref="O27:O37" si="8">RANK(N27,N$8:N$39,0)</f>
        <v>22</v>
      </c>
      <c r="P27" s="65">
        <f>VLOOKUP($A27,'Return Data'!$B$7:$R$2843,14,0)</f>
        <v>6.4158999999999997</v>
      </c>
      <c r="Q27" s="66">
        <f t="shared" ref="Q27:Q37" si="9">RANK(P27,P$8:P$39,0)</f>
        <v>19</v>
      </c>
      <c r="R27" s="65">
        <f>VLOOKUP($A27,'Return Data'!$B$7:$R$2843,16,0)</f>
        <v>6.8231999999999999</v>
      </c>
      <c r="S27" s="67">
        <f t="shared" si="4"/>
        <v>24</v>
      </c>
    </row>
    <row r="28" spans="1:19" x14ac:dyDescent="0.3">
      <c r="A28" s="82" t="s">
        <v>103</v>
      </c>
      <c r="B28" s="64">
        <f>VLOOKUP($A28,'Return Data'!$B$7:$R$2843,3,0)</f>
        <v>44344</v>
      </c>
      <c r="C28" s="65">
        <f>VLOOKUP($A28,'Return Data'!$B$7:$R$2843,4,0)</f>
        <v>29.337800000000001</v>
      </c>
      <c r="D28" s="65">
        <f>VLOOKUP($A28,'Return Data'!$B$7:$R$2843,9,0)</f>
        <v>8.1536000000000008</v>
      </c>
      <c r="E28" s="66">
        <f t="shared" si="0"/>
        <v>12</v>
      </c>
      <c r="F28" s="65">
        <f>VLOOKUP($A28,'Return Data'!$B$7:$R$2843,10,0)</f>
        <v>9.5045000000000002</v>
      </c>
      <c r="G28" s="66">
        <f t="shared" si="1"/>
        <v>11</v>
      </c>
      <c r="H28" s="65">
        <f>VLOOKUP($A28,'Return Data'!$B$7:$R$2843,11,0)</f>
        <v>1.4459</v>
      </c>
      <c r="I28" s="66">
        <f t="shared" si="2"/>
        <v>19</v>
      </c>
      <c r="J28" s="65">
        <f>VLOOKUP($A28,'Return Data'!$B$7:$R$2843,12,0)</f>
        <v>6.5903999999999998</v>
      </c>
      <c r="K28" s="66">
        <f t="shared" si="3"/>
        <v>11</v>
      </c>
      <c r="L28" s="65">
        <f>VLOOKUP($A28,'Return Data'!$B$7:$R$2843,13,0)</f>
        <v>6.5663</v>
      </c>
      <c r="M28" s="66">
        <f t="shared" si="5"/>
        <v>9</v>
      </c>
      <c r="N28" s="65">
        <f>VLOOKUP($A28,'Return Data'!$B$7:$R$2843,17,0)</f>
        <v>9.0417000000000005</v>
      </c>
      <c r="O28" s="66">
        <f t="shared" si="8"/>
        <v>7</v>
      </c>
      <c r="P28" s="65">
        <f>VLOOKUP($A28,'Return Data'!$B$7:$R$2843,14,0)</f>
        <v>9.7068999999999992</v>
      </c>
      <c r="Q28" s="66">
        <f t="shared" si="9"/>
        <v>3</v>
      </c>
      <c r="R28" s="65">
        <f>VLOOKUP($A28,'Return Data'!$B$7:$R$2843,16,0)</f>
        <v>8.6239000000000008</v>
      </c>
      <c r="S28" s="67">
        <f t="shared" si="4"/>
        <v>3</v>
      </c>
    </row>
    <row r="29" spans="1:19" x14ac:dyDescent="0.3">
      <c r="A29" s="82" t="s">
        <v>104</v>
      </c>
      <c r="B29" s="64">
        <f>VLOOKUP($A29,'Return Data'!$B$7:$R$2843,3,0)</f>
        <v>44344</v>
      </c>
      <c r="C29" s="65">
        <f>VLOOKUP($A29,'Return Data'!$B$7:$R$2843,4,0)</f>
        <v>23.517399999999999</v>
      </c>
      <c r="D29" s="65">
        <f>VLOOKUP($A29,'Return Data'!$B$7:$R$2843,9,0)</f>
        <v>7.5427999999999997</v>
      </c>
      <c r="E29" s="66">
        <f t="shared" si="0"/>
        <v>17</v>
      </c>
      <c r="F29" s="65">
        <f>VLOOKUP($A29,'Return Data'!$B$7:$R$2843,10,0)</f>
        <v>7.9577</v>
      </c>
      <c r="G29" s="66">
        <f t="shared" si="1"/>
        <v>19</v>
      </c>
      <c r="H29" s="65">
        <f>VLOOKUP($A29,'Return Data'!$B$7:$R$2843,11,0)</f>
        <v>0.19289999999999999</v>
      </c>
      <c r="I29" s="66">
        <f t="shared" si="2"/>
        <v>28</v>
      </c>
      <c r="J29" s="65">
        <f>VLOOKUP($A29,'Return Data'!$B$7:$R$2843,12,0)</f>
        <v>4.7710999999999997</v>
      </c>
      <c r="K29" s="66">
        <f t="shared" si="3"/>
        <v>25</v>
      </c>
      <c r="L29" s="65">
        <f>VLOOKUP($A29,'Return Data'!$B$7:$R$2843,13,0)</f>
        <v>3.6854</v>
      </c>
      <c r="M29" s="66">
        <f t="shared" si="5"/>
        <v>24</v>
      </c>
      <c r="N29" s="65">
        <f>VLOOKUP($A29,'Return Data'!$B$7:$R$2843,17,0)</f>
        <v>7.7526999999999999</v>
      </c>
      <c r="O29" s="66">
        <f t="shared" si="8"/>
        <v>12</v>
      </c>
      <c r="P29" s="65">
        <f>VLOOKUP($A29,'Return Data'!$B$7:$R$2843,14,0)</f>
        <v>8.2796000000000003</v>
      </c>
      <c r="Q29" s="66">
        <f t="shared" si="9"/>
        <v>11</v>
      </c>
      <c r="R29" s="65">
        <f>VLOOKUP($A29,'Return Data'!$B$7:$R$2843,16,0)</f>
        <v>5.9676</v>
      </c>
      <c r="S29" s="67">
        <f t="shared" si="4"/>
        <v>28</v>
      </c>
    </row>
    <row r="30" spans="1:19" x14ac:dyDescent="0.3">
      <c r="A30" s="82" t="s">
        <v>105</v>
      </c>
      <c r="B30" s="64">
        <f>VLOOKUP($A30,'Return Data'!$B$7:$R$2843,3,0)</f>
        <v>44344</v>
      </c>
      <c r="C30" s="65">
        <f>VLOOKUP($A30,'Return Data'!$B$7:$R$2843,4,0)</f>
        <v>13.2981</v>
      </c>
      <c r="D30" s="65">
        <f>VLOOKUP($A30,'Return Data'!$B$7:$R$2843,9,0)</f>
        <v>5.0713999999999997</v>
      </c>
      <c r="E30" s="66">
        <f t="shared" si="0"/>
        <v>25</v>
      </c>
      <c r="F30" s="65">
        <f>VLOOKUP($A30,'Return Data'!$B$7:$R$2843,10,0)</f>
        <v>6.3578000000000001</v>
      </c>
      <c r="G30" s="66">
        <f t="shared" si="1"/>
        <v>23</v>
      </c>
      <c r="H30" s="65">
        <f>VLOOKUP($A30,'Return Data'!$B$7:$R$2843,11,0)</f>
        <v>2.2046999999999999</v>
      </c>
      <c r="I30" s="66">
        <f t="shared" si="2"/>
        <v>13</v>
      </c>
      <c r="J30" s="65">
        <f>VLOOKUP($A30,'Return Data'!$B$7:$R$2843,12,0)</f>
        <v>4.6364999999999998</v>
      </c>
      <c r="K30" s="66">
        <f t="shared" si="3"/>
        <v>26</v>
      </c>
      <c r="L30" s="65">
        <f>VLOOKUP($A30,'Return Data'!$B$7:$R$2843,13,0)</f>
        <v>3.0093999999999999</v>
      </c>
      <c r="M30" s="66">
        <f t="shared" si="5"/>
        <v>26</v>
      </c>
      <c r="N30" s="65">
        <f>VLOOKUP($A30,'Return Data'!$B$7:$R$2843,17,0)</f>
        <v>9.1286000000000005</v>
      </c>
      <c r="O30" s="66">
        <f t="shared" si="8"/>
        <v>5</v>
      </c>
      <c r="P30" s="65">
        <f>VLOOKUP($A30,'Return Data'!$B$7:$R$2843,14,0)</f>
        <v>8.7365999999999993</v>
      </c>
      <c r="Q30" s="66">
        <f t="shared" si="9"/>
        <v>7</v>
      </c>
      <c r="R30" s="65">
        <f>VLOOKUP($A30,'Return Data'!$B$7:$R$2843,16,0)</f>
        <v>7.0555000000000003</v>
      </c>
      <c r="S30" s="67">
        <f t="shared" si="4"/>
        <v>22</v>
      </c>
    </row>
    <row r="31" spans="1:19" x14ac:dyDescent="0.3">
      <c r="A31" s="82" t="s">
        <v>106</v>
      </c>
      <c r="B31" s="64">
        <f>VLOOKUP($A31,'Return Data'!$B$7:$R$2843,3,0)</f>
        <v>44344</v>
      </c>
      <c r="C31" s="65">
        <f>VLOOKUP($A31,'Return Data'!$B$7:$R$2843,4,0)</f>
        <v>29.200900000000001</v>
      </c>
      <c r="D31" s="65">
        <f>VLOOKUP($A31,'Return Data'!$B$7:$R$2843,9,0)</f>
        <v>6.0884999999999998</v>
      </c>
      <c r="E31" s="66">
        <f t="shared" si="0"/>
        <v>19</v>
      </c>
      <c r="F31" s="65">
        <f>VLOOKUP($A31,'Return Data'!$B$7:$R$2843,10,0)</f>
        <v>15.2638</v>
      </c>
      <c r="G31" s="66">
        <f t="shared" si="1"/>
        <v>3</v>
      </c>
      <c r="H31" s="65">
        <f>VLOOKUP($A31,'Return Data'!$B$7:$R$2843,11,0)</f>
        <v>1.8744000000000001</v>
      </c>
      <c r="I31" s="66">
        <f t="shared" si="2"/>
        <v>15</v>
      </c>
      <c r="J31" s="65">
        <f>VLOOKUP($A31,'Return Data'!$B$7:$R$2843,12,0)</f>
        <v>4.9917999999999996</v>
      </c>
      <c r="K31" s="66">
        <f t="shared" si="3"/>
        <v>21</v>
      </c>
      <c r="L31" s="65">
        <f>VLOOKUP($A31,'Return Data'!$B$7:$R$2843,13,0)</f>
        <v>4.6942000000000004</v>
      </c>
      <c r="M31" s="66">
        <f t="shared" si="5"/>
        <v>17</v>
      </c>
      <c r="N31" s="65">
        <f>VLOOKUP($A31,'Return Data'!$B$7:$R$2843,17,0)</f>
        <v>8.0265000000000004</v>
      </c>
      <c r="O31" s="66">
        <f t="shared" si="8"/>
        <v>10</v>
      </c>
      <c r="P31" s="65">
        <f>VLOOKUP($A31,'Return Data'!$B$7:$R$2843,14,0)</f>
        <v>8.2459000000000007</v>
      </c>
      <c r="Q31" s="66">
        <f t="shared" si="9"/>
        <v>12</v>
      </c>
      <c r="R31" s="65">
        <f>VLOOKUP($A31,'Return Data'!$B$7:$R$2843,16,0)</f>
        <v>6.6924000000000001</v>
      </c>
      <c r="S31" s="67">
        <f t="shared" si="4"/>
        <v>25</v>
      </c>
    </row>
    <row r="32" spans="1:19" x14ac:dyDescent="0.3">
      <c r="A32" s="82" t="s">
        <v>107</v>
      </c>
      <c r="B32" s="64">
        <f>VLOOKUP($A32,'Return Data'!$B$7:$R$2843,3,0)</f>
        <v>44344</v>
      </c>
      <c r="C32" s="65">
        <f>VLOOKUP($A32,'Return Data'!$B$7:$R$2843,4,0)</f>
        <v>2106.4385000000002</v>
      </c>
      <c r="D32" s="65">
        <f>VLOOKUP($A32,'Return Data'!$B$7:$R$2843,9,0)</f>
        <v>7.3475999999999999</v>
      </c>
      <c r="E32" s="66">
        <f t="shared" si="0"/>
        <v>18</v>
      </c>
      <c r="F32" s="65">
        <f>VLOOKUP($A32,'Return Data'!$B$7:$R$2843,10,0)</f>
        <v>8.8969000000000005</v>
      </c>
      <c r="G32" s="66">
        <f t="shared" si="1"/>
        <v>13</v>
      </c>
      <c r="H32" s="65">
        <f>VLOOKUP($A32,'Return Data'!$B$7:$R$2843,11,0)</f>
        <v>2.1804000000000001</v>
      </c>
      <c r="I32" s="66">
        <f t="shared" si="2"/>
        <v>14</v>
      </c>
      <c r="J32" s="65">
        <f>VLOOKUP($A32,'Return Data'!$B$7:$R$2843,12,0)</f>
        <v>5.7492000000000001</v>
      </c>
      <c r="K32" s="66">
        <f t="shared" si="3"/>
        <v>15</v>
      </c>
      <c r="L32" s="65">
        <f>VLOOKUP($A32,'Return Data'!$B$7:$R$2843,13,0)</f>
        <v>4.2591000000000001</v>
      </c>
      <c r="M32" s="66">
        <f t="shared" si="5"/>
        <v>20</v>
      </c>
      <c r="N32" s="65">
        <f>VLOOKUP($A32,'Return Data'!$B$7:$R$2843,17,0)</f>
        <v>7.8910999999999998</v>
      </c>
      <c r="O32" s="66">
        <f t="shared" si="8"/>
        <v>11</v>
      </c>
      <c r="P32" s="65">
        <f>VLOOKUP($A32,'Return Data'!$B$7:$R$2843,14,0)</f>
        <v>8.6475000000000009</v>
      </c>
      <c r="Q32" s="66">
        <f t="shared" si="9"/>
        <v>9</v>
      </c>
      <c r="R32" s="65">
        <f>VLOOKUP($A32,'Return Data'!$B$7:$R$2843,16,0)</f>
        <v>8.2655999999999992</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44344</v>
      </c>
      <c r="C34" s="65">
        <f>VLOOKUP($A34,'Return Data'!$B$7:$R$2843,4,0)</f>
        <v>16.463100000000001</v>
      </c>
      <c r="D34" s="65">
        <f>VLOOKUP($A34,'Return Data'!$B$7:$R$2843,9,0)</f>
        <v>4.6886000000000001</v>
      </c>
      <c r="E34" s="66">
        <f t="shared" si="0"/>
        <v>26</v>
      </c>
      <c r="F34" s="65">
        <f>VLOOKUP($A34,'Return Data'!$B$7:$R$2843,10,0)</f>
        <v>8.2957999999999998</v>
      </c>
      <c r="G34" s="66">
        <f t="shared" si="1"/>
        <v>17</v>
      </c>
      <c r="H34" s="65">
        <f>VLOOKUP($A34,'Return Data'!$B$7:$R$2843,11,0)</f>
        <v>3.3376000000000001</v>
      </c>
      <c r="I34" s="66">
        <f t="shared" si="2"/>
        <v>9</v>
      </c>
      <c r="J34" s="65">
        <f>VLOOKUP($A34,'Return Data'!$B$7:$R$2843,12,0)</f>
        <v>6.0525000000000002</v>
      </c>
      <c r="K34" s="66">
        <f t="shared" si="3"/>
        <v>12</v>
      </c>
      <c r="L34" s="65">
        <f>VLOOKUP($A34,'Return Data'!$B$7:$R$2843,13,0)</f>
        <v>4.8270999999999997</v>
      </c>
      <c r="M34" s="66">
        <f t="shared" si="5"/>
        <v>16</v>
      </c>
      <c r="N34" s="65">
        <f>VLOOKUP($A34,'Return Data'!$B$7:$R$2843,17,0)</f>
        <v>8.4652999999999992</v>
      </c>
      <c r="O34" s="66">
        <f t="shared" si="8"/>
        <v>8</v>
      </c>
      <c r="P34" s="65">
        <f>VLOOKUP($A34,'Return Data'!$B$7:$R$2843,14,0)</f>
        <v>8.6760999999999999</v>
      </c>
      <c r="Q34" s="66">
        <f t="shared" si="9"/>
        <v>8</v>
      </c>
      <c r="R34" s="65">
        <f>VLOOKUP($A34,'Return Data'!$B$7:$R$2843,16,0)</f>
        <v>8.5851000000000006</v>
      </c>
      <c r="S34" s="67">
        <f t="shared" si="4"/>
        <v>4</v>
      </c>
    </row>
    <row r="35" spans="1:19" x14ac:dyDescent="0.3">
      <c r="A35" s="82" t="s">
        <v>111</v>
      </c>
      <c r="B35" s="64">
        <f>VLOOKUP($A35,'Return Data'!$B$7:$R$2843,3,0)</f>
        <v>44344</v>
      </c>
      <c r="C35" s="65">
        <f>VLOOKUP($A35,'Return Data'!$B$7:$R$2843,4,0)</f>
        <v>27.813700000000001</v>
      </c>
      <c r="D35" s="65">
        <f>VLOOKUP($A35,'Return Data'!$B$7:$R$2843,9,0)</f>
        <v>3.2587999999999999</v>
      </c>
      <c r="E35" s="66">
        <f t="shared" si="0"/>
        <v>29</v>
      </c>
      <c r="F35" s="65">
        <f>VLOOKUP($A35,'Return Data'!$B$7:$R$2843,10,0)</f>
        <v>5.7797999999999998</v>
      </c>
      <c r="G35" s="66">
        <f t="shared" si="1"/>
        <v>24</v>
      </c>
      <c r="H35" s="65">
        <f>VLOOKUP($A35,'Return Data'!$B$7:$R$2843,11,0)</f>
        <v>1.0028999999999999</v>
      </c>
      <c r="I35" s="66">
        <f t="shared" si="2"/>
        <v>24</v>
      </c>
      <c r="J35" s="65">
        <f>VLOOKUP($A35,'Return Data'!$B$7:$R$2843,12,0)</f>
        <v>5.7827000000000002</v>
      </c>
      <c r="K35" s="66">
        <f t="shared" si="3"/>
        <v>13</v>
      </c>
      <c r="L35" s="65">
        <f>VLOOKUP($A35,'Return Data'!$B$7:$R$2843,13,0)</f>
        <v>3.3632</v>
      </c>
      <c r="M35" s="66">
        <f t="shared" si="5"/>
        <v>25</v>
      </c>
      <c r="N35" s="65">
        <f>VLOOKUP($A35,'Return Data'!$B$7:$R$2843,17,0)</f>
        <v>9.1091999999999995</v>
      </c>
      <c r="O35" s="66">
        <f t="shared" si="8"/>
        <v>6</v>
      </c>
      <c r="P35" s="65">
        <f>VLOOKUP($A35,'Return Data'!$B$7:$R$2843,14,0)</f>
        <v>9.2178000000000004</v>
      </c>
      <c r="Q35" s="66">
        <f t="shared" si="9"/>
        <v>6</v>
      </c>
      <c r="R35" s="65">
        <f>VLOOKUP($A35,'Return Data'!$B$7:$R$2843,16,0)</f>
        <v>6.0610999999999997</v>
      </c>
      <c r="S35" s="67">
        <f t="shared" si="4"/>
        <v>27</v>
      </c>
    </row>
    <row r="36" spans="1:19" x14ac:dyDescent="0.3">
      <c r="A36" s="82" t="s">
        <v>112</v>
      </c>
      <c r="B36" s="64">
        <f>VLOOKUP($A36,'Return Data'!$B$7:$R$2843,3,0)</f>
        <v>44344</v>
      </c>
      <c r="C36" s="65">
        <f>VLOOKUP($A36,'Return Data'!$B$7:$R$2843,4,0)</f>
        <v>32.552</v>
      </c>
      <c r="D36" s="65">
        <f>VLOOKUP($A36,'Return Data'!$B$7:$R$2843,9,0)</f>
        <v>9.7617999999999991</v>
      </c>
      <c r="E36" s="66">
        <f t="shared" si="0"/>
        <v>4</v>
      </c>
      <c r="F36" s="65">
        <f>VLOOKUP($A36,'Return Data'!$B$7:$R$2843,10,0)</f>
        <v>8.4471000000000007</v>
      </c>
      <c r="G36" s="66">
        <f t="shared" si="1"/>
        <v>16</v>
      </c>
      <c r="H36" s="65">
        <f>VLOOKUP($A36,'Return Data'!$B$7:$R$2843,11,0)</f>
        <v>3.7294999999999998</v>
      </c>
      <c r="I36" s="66">
        <f t="shared" si="2"/>
        <v>8</v>
      </c>
      <c r="J36" s="65">
        <f>VLOOKUP($A36,'Return Data'!$B$7:$R$2843,12,0)</f>
        <v>6.9550000000000001</v>
      </c>
      <c r="K36" s="66">
        <f t="shared" si="3"/>
        <v>8</v>
      </c>
      <c r="L36" s="65">
        <f>VLOOKUP($A36,'Return Data'!$B$7:$R$2843,13,0)</f>
        <v>5.8330000000000002</v>
      </c>
      <c r="M36" s="66">
        <f t="shared" si="5"/>
        <v>10</v>
      </c>
      <c r="N36" s="65">
        <f>VLOOKUP($A36,'Return Data'!$B$7:$R$2843,17,0)</f>
        <v>7.0191999999999997</v>
      </c>
      <c r="O36" s="66">
        <f t="shared" si="8"/>
        <v>16</v>
      </c>
      <c r="P36" s="65">
        <f>VLOOKUP($A36,'Return Data'!$B$7:$R$2843,14,0)</f>
        <v>7.3502000000000001</v>
      </c>
      <c r="Q36" s="66">
        <f t="shared" si="9"/>
        <v>16</v>
      </c>
      <c r="R36" s="65">
        <f>VLOOKUP($A36,'Return Data'!$B$7:$R$2843,16,0)</f>
        <v>6.8773</v>
      </c>
      <c r="S36" s="67">
        <f t="shared" si="4"/>
        <v>23</v>
      </c>
    </row>
    <row r="37" spans="1:19" x14ac:dyDescent="0.3">
      <c r="A37" s="82" t="s">
        <v>113</v>
      </c>
      <c r="B37" s="64">
        <f>VLOOKUP($A37,'Return Data'!$B$7:$R$2843,3,0)</f>
        <v>44344</v>
      </c>
      <c r="C37" s="65">
        <f>VLOOKUP($A37,'Return Data'!$B$7:$R$2843,4,0)</f>
        <v>19.0091</v>
      </c>
      <c r="D37" s="65">
        <f>VLOOKUP($A37,'Return Data'!$B$7:$R$2843,9,0)</f>
        <v>8.7088999999999999</v>
      </c>
      <c r="E37" s="66">
        <f t="shared" si="0"/>
        <v>7</v>
      </c>
      <c r="F37" s="65">
        <f>VLOOKUP($A37,'Return Data'!$B$7:$R$2843,10,0)</f>
        <v>10.435</v>
      </c>
      <c r="G37" s="66">
        <f t="shared" si="1"/>
        <v>9</v>
      </c>
      <c r="H37" s="65">
        <f>VLOOKUP($A37,'Return Data'!$B$7:$R$2843,11,0)</f>
        <v>1.0094000000000001</v>
      </c>
      <c r="I37" s="66">
        <f t="shared" si="2"/>
        <v>23</v>
      </c>
      <c r="J37" s="65">
        <f>VLOOKUP($A37,'Return Data'!$B$7:$R$2843,12,0)</f>
        <v>5.306</v>
      </c>
      <c r="K37" s="66">
        <f t="shared" si="3"/>
        <v>18</v>
      </c>
      <c r="L37" s="65">
        <f>VLOOKUP($A37,'Return Data'!$B$7:$R$2843,13,0)</f>
        <v>4.4996</v>
      </c>
      <c r="M37" s="66">
        <f t="shared" si="5"/>
        <v>18</v>
      </c>
      <c r="N37" s="65">
        <f>VLOOKUP($A37,'Return Data'!$B$7:$R$2843,17,0)</f>
        <v>8.4559999999999995</v>
      </c>
      <c r="O37" s="66">
        <f t="shared" si="8"/>
        <v>9</v>
      </c>
      <c r="P37" s="65">
        <f>VLOOKUP($A37,'Return Data'!$B$7:$R$2843,14,0)</f>
        <v>8.4338999999999995</v>
      </c>
      <c r="Q37" s="66">
        <f t="shared" si="9"/>
        <v>10</v>
      </c>
      <c r="R37" s="65">
        <f>VLOOKUP($A37,'Return Data'!$B$7:$R$2843,16,0)</f>
        <v>7.1563999999999997</v>
      </c>
      <c r="S37" s="67">
        <f t="shared" si="4"/>
        <v>17</v>
      </c>
    </row>
    <row r="38" spans="1:19" x14ac:dyDescent="0.3">
      <c r="A38" s="82" t="s">
        <v>367</v>
      </c>
      <c r="B38" s="64">
        <f>VLOOKUP($A38,'Return Data'!$B$7:$R$2843,3,0)</f>
        <v>44344</v>
      </c>
      <c r="C38" s="65">
        <f>VLOOKUP($A38,'Return Data'!$B$7:$R$2843,4,0)</f>
        <v>0.3039</v>
      </c>
      <c r="D38" s="65">
        <f>VLOOKUP($A38,'Return Data'!$B$7:$R$2843,9,0)</f>
        <v>11.3141</v>
      </c>
      <c r="E38" s="66">
        <f t="shared" si="0"/>
        <v>2</v>
      </c>
      <c r="F38" s="65">
        <f>VLOOKUP($A38,'Return Data'!$B$7:$R$2843,10,0)</f>
        <v>11.4018</v>
      </c>
      <c r="G38" s="66">
        <f t="shared" si="1"/>
        <v>5</v>
      </c>
      <c r="H38" s="65">
        <f>VLOOKUP($A38,'Return Data'!$B$7:$R$2843,11,0)</f>
        <v>-40.835099999999997</v>
      </c>
      <c r="I38" s="66">
        <f t="shared" si="2"/>
        <v>31</v>
      </c>
      <c r="J38" s="65"/>
      <c r="K38" s="66"/>
      <c r="L38" s="65"/>
      <c r="M38" s="66"/>
      <c r="N38" s="65"/>
      <c r="O38" s="66"/>
      <c r="P38" s="65"/>
      <c r="Q38" s="66"/>
      <c r="R38" s="65">
        <f>VLOOKUP($A38,'Return Data'!$B$7:$R$2843,16,0)</f>
        <v>-11.850300000000001</v>
      </c>
      <c r="S38" s="67">
        <f t="shared" si="4"/>
        <v>29</v>
      </c>
    </row>
    <row r="39" spans="1:19" x14ac:dyDescent="0.3">
      <c r="A39" s="82" t="s">
        <v>114</v>
      </c>
      <c r="B39" s="64">
        <f>VLOOKUP($A39,'Return Data'!$B$7:$R$2843,3,0)</f>
        <v>44344</v>
      </c>
      <c r="C39" s="65">
        <f>VLOOKUP($A39,'Return Data'!$B$7:$R$2843,4,0)</f>
        <v>21.176100000000002</v>
      </c>
      <c r="D39" s="65">
        <f>VLOOKUP($A39,'Return Data'!$B$7:$R$2843,9,0)</f>
        <v>3.7865000000000002</v>
      </c>
      <c r="E39" s="66">
        <f t="shared" si="0"/>
        <v>28</v>
      </c>
      <c r="F39" s="65">
        <f>VLOOKUP($A39,'Return Data'!$B$7:$R$2843,10,0)</f>
        <v>4.9043999999999999</v>
      </c>
      <c r="G39" s="66">
        <f t="shared" si="1"/>
        <v>25</v>
      </c>
      <c r="H39" s="65">
        <f>VLOOKUP($A39,'Return Data'!$B$7:$R$2843,11,0)</f>
        <v>1.0539000000000001</v>
      </c>
      <c r="I39" s="66">
        <f t="shared" si="2"/>
        <v>22</v>
      </c>
      <c r="J39" s="65">
        <f>VLOOKUP($A39,'Return Data'!$B$7:$R$2843,12,0)</f>
        <v>4.1372</v>
      </c>
      <c r="K39" s="66">
        <f>RANK(J39,J$8:J$39,0)</f>
        <v>27</v>
      </c>
      <c r="L39" s="65">
        <f>VLOOKUP($A39,'Return Data'!$B$7:$R$2843,13,0)</f>
        <v>3.7902</v>
      </c>
      <c r="M39" s="66">
        <f>RANK(L39,L$8:L$39,0)</f>
        <v>23</v>
      </c>
      <c r="N39" s="65">
        <f>VLOOKUP($A39,'Return Data'!$B$7:$R$2843,17,0)</f>
        <v>2.0954999999999999</v>
      </c>
      <c r="O39" s="66">
        <f>RANK(N39,N$8:N$39,0)</f>
        <v>27</v>
      </c>
      <c r="P39" s="65">
        <f>VLOOKUP($A39,'Return Data'!$B$7:$R$2843,14,0)</f>
        <v>1.8954</v>
      </c>
      <c r="Q39" s="66">
        <f>RANK(P39,P$8:P$39,0)</f>
        <v>27</v>
      </c>
      <c r="R39" s="65">
        <f>VLOOKUP($A39,'Return Data'!$B$7:$R$2843,16,0)</f>
        <v>7.1009000000000002</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6.9519064516129037</v>
      </c>
      <c r="E41" s="88"/>
      <c r="F41" s="89">
        <f>AVERAGE(F8:F39)</f>
        <v>8.3650258064516141</v>
      </c>
      <c r="G41" s="88"/>
      <c r="H41" s="89">
        <f>AVERAGE(H8:H39)</f>
        <v>1.4230548387096764</v>
      </c>
      <c r="I41" s="88"/>
      <c r="J41" s="89">
        <f>AVERAGE(J8:J39)</f>
        <v>5.7695633333333367</v>
      </c>
      <c r="K41" s="88"/>
      <c r="L41" s="89">
        <f>AVERAGE(L8:L39)</f>
        <v>5.5178714285714276</v>
      </c>
      <c r="M41" s="88"/>
      <c r="N41" s="89">
        <f>AVERAGE(N8:N39)</f>
        <v>7.2192740740740726</v>
      </c>
      <c r="O41" s="88"/>
      <c r="P41" s="89">
        <f>AVERAGE(P8:P39)</f>
        <v>7.3684185185185189</v>
      </c>
      <c r="Q41" s="88"/>
      <c r="R41" s="89">
        <f>AVERAGE(R8:R39)</f>
        <v>5.427535483870968</v>
      </c>
      <c r="S41" s="90"/>
    </row>
    <row r="42" spans="1:19" x14ac:dyDescent="0.3">
      <c r="A42" s="87" t="s">
        <v>28</v>
      </c>
      <c r="B42" s="88"/>
      <c r="C42" s="88"/>
      <c r="D42" s="89">
        <f>MIN(D8:D39)</f>
        <v>0</v>
      </c>
      <c r="E42" s="88"/>
      <c r="F42" s="89">
        <f>MIN(F8:F39)</f>
        <v>0</v>
      </c>
      <c r="G42" s="88"/>
      <c r="H42" s="89">
        <f>MIN(H8:H39)</f>
        <v>-40.835099999999997</v>
      </c>
      <c r="I42" s="88"/>
      <c r="J42" s="89">
        <f>MIN(J8:J39)</f>
        <v>0</v>
      </c>
      <c r="K42" s="88"/>
      <c r="L42" s="89">
        <f>MIN(L8:L39)</f>
        <v>2.7742</v>
      </c>
      <c r="M42" s="88"/>
      <c r="N42" s="89">
        <f>MIN(N8:N39)</f>
        <v>2.0954999999999999</v>
      </c>
      <c r="O42" s="88"/>
      <c r="P42" s="89">
        <f>MIN(P8:P39)</f>
        <v>1.8954</v>
      </c>
      <c r="Q42" s="88"/>
      <c r="R42" s="89">
        <f>MIN(R8:R39)</f>
        <v>-16.604299999999999</v>
      </c>
      <c r="S42" s="90"/>
    </row>
    <row r="43" spans="1:19" ht="15" thickBot="1" x14ac:dyDescent="0.35">
      <c r="A43" s="91" t="s">
        <v>29</v>
      </c>
      <c r="B43" s="92"/>
      <c r="C43" s="92"/>
      <c r="D43" s="93">
        <f>MAX(D8:D39)</f>
        <v>14.373699999999999</v>
      </c>
      <c r="E43" s="92"/>
      <c r="F43" s="93">
        <f>MAX(F8:F39)</f>
        <v>16.776399999999999</v>
      </c>
      <c r="G43" s="92"/>
      <c r="H43" s="93">
        <f>MAX(H8:H39)</f>
        <v>15.567</v>
      </c>
      <c r="I43" s="92"/>
      <c r="J43" s="93">
        <f>MAX(J8:J39)</f>
        <v>12.0839</v>
      </c>
      <c r="K43" s="92"/>
      <c r="L43" s="93">
        <f>MAX(L8:L39)</f>
        <v>10.034000000000001</v>
      </c>
      <c r="M43" s="92"/>
      <c r="N43" s="93">
        <f>MAX(N8:N39)</f>
        <v>10.069900000000001</v>
      </c>
      <c r="O43" s="92"/>
      <c r="P43" s="93">
        <f>MAX(P8:P39)</f>
        <v>9.9837000000000007</v>
      </c>
      <c r="Q43" s="92"/>
      <c r="R43" s="93">
        <f>MAX(R8:R39)</f>
        <v>9.6061999999999994</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44346</v>
      </c>
      <c r="C8" s="65">
        <f>VLOOKUP($A8,'Return Data'!$B$7:$R$2843,4,0)</f>
        <v>1118.8406</v>
      </c>
      <c r="D8" s="65">
        <f>VLOOKUP($A8,'Return Data'!$B$7:$R$2843,5,0)</f>
        <v>3.2364999999999999</v>
      </c>
      <c r="E8" s="66">
        <f t="shared" ref="E8:E37" si="0">RANK(D8,D$8:D$37,0)</f>
        <v>4</v>
      </c>
      <c r="F8" s="65">
        <f>VLOOKUP($A8,'Return Data'!$B$7:$R$2843,6,0)</f>
        <v>3.2284000000000002</v>
      </c>
      <c r="G8" s="66">
        <f t="shared" ref="G8:G37" si="1">RANK(F8,F$8:F$37,0)</f>
        <v>3</v>
      </c>
      <c r="H8" s="65">
        <f>VLOOKUP($A8,'Return Data'!$B$7:$R$2843,7,0)</f>
        <v>3.2406000000000001</v>
      </c>
      <c r="I8" s="66">
        <f t="shared" ref="I8:I37" si="2">RANK(H8,H$8:H$37,0)</f>
        <v>6</v>
      </c>
      <c r="J8" s="65">
        <f>VLOOKUP($A8,'Return Data'!$B$7:$R$2843,8,0)</f>
        <v>3.2376999999999998</v>
      </c>
      <c r="K8" s="66">
        <f t="shared" ref="K8:K37" si="3">RANK(J8,J$8:J$37,0)</f>
        <v>7</v>
      </c>
      <c r="L8" s="65">
        <f>VLOOKUP($A8,'Return Data'!$B$7:$R$2843,9,0)</f>
        <v>3.2761999999999998</v>
      </c>
      <c r="M8" s="66">
        <f t="shared" ref="M8:M37" si="4">RANK(L8,L$8:L$37,0)</f>
        <v>3</v>
      </c>
      <c r="N8" s="65">
        <f>VLOOKUP($A8,'Return Data'!$B$7:$R$2843,10,0)</f>
        <v>3.2214</v>
      </c>
      <c r="O8" s="66">
        <f t="shared" ref="O8:O37" si="5">RANK(N8,N$8:N$37,0)</f>
        <v>3</v>
      </c>
      <c r="P8" s="65">
        <f>VLOOKUP($A8,'Return Data'!$B$7:$R$2843,11,0)</f>
        <v>3.1347999999999998</v>
      </c>
      <c r="Q8" s="66">
        <f>RANK(P8,P$8:P$37,0)</f>
        <v>6</v>
      </c>
      <c r="R8" s="65">
        <f>VLOOKUP($A8,'Return Data'!$B$7:$R$2843,12,0)</f>
        <v>3.0912999999999999</v>
      </c>
      <c r="S8" s="66">
        <f>RANK(R8,R$8:R$37,0)</f>
        <v>12</v>
      </c>
      <c r="T8" s="65">
        <f>VLOOKUP($A8,'Return Data'!$B$7:$R$2843,13,0)</f>
        <v>3.0888</v>
      </c>
      <c r="U8" s="66">
        <f>RANK(T8,T$8:T$37,0)</f>
        <v>11</v>
      </c>
      <c r="V8" s="65">
        <f>VLOOKUP($A8,'Return Data'!$B$7:$R$2843,17,0)</f>
        <v>3.9016999999999999</v>
      </c>
      <c r="W8" s="66">
        <f t="shared" ref="W8" si="6">RANK(V8,V$8:V$37,0)</f>
        <v>2</v>
      </c>
      <c r="X8" s="65"/>
      <c r="Y8" s="66"/>
      <c r="Z8" s="65">
        <f>VLOOKUP($A8,'Return Data'!$B$7:$R$2843,16,0)</f>
        <v>4.4519000000000002</v>
      </c>
      <c r="AA8" s="67">
        <f t="shared" ref="AA8:AA37" si="7">RANK(Z8,Z$8:Z$37,0)</f>
        <v>5</v>
      </c>
    </row>
    <row r="9" spans="1:27" x14ac:dyDescent="0.3">
      <c r="A9" s="63" t="s">
        <v>1285</v>
      </c>
      <c r="B9" s="64">
        <f>VLOOKUP($A9,'Return Data'!$B$7:$R$2843,3,0)</f>
        <v>44346</v>
      </c>
      <c r="C9" s="65">
        <f>VLOOKUP($A9,'Return Data'!$B$7:$R$2843,4,0)</f>
        <v>1093.6142</v>
      </c>
      <c r="D9" s="65">
        <f>VLOOKUP($A9,'Return Data'!$B$7:$R$2843,5,0)</f>
        <v>3.1876000000000002</v>
      </c>
      <c r="E9" s="66">
        <f t="shared" si="0"/>
        <v>15</v>
      </c>
      <c r="F9" s="65">
        <f>VLOOKUP($A9,'Return Data'!$B$7:$R$2843,6,0)</f>
        <v>3.1859999999999999</v>
      </c>
      <c r="G9" s="66">
        <f t="shared" si="1"/>
        <v>14</v>
      </c>
      <c r="H9" s="65">
        <f>VLOOKUP($A9,'Return Data'!$B$7:$R$2843,7,0)</f>
        <v>3.2094</v>
      </c>
      <c r="I9" s="66">
        <f t="shared" si="2"/>
        <v>14</v>
      </c>
      <c r="J9" s="65">
        <f>VLOOKUP($A9,'Return Data'!$B$7:$R$2843,8,0)</f>
        <v>3.24</v>
      </c>
      <c r="K9" s="66">
        <f t="shared" si="3"/>
        <v>6</v>
      </c>
      <c r="L9" s="65">
        <f>VLOOKUP($A9,'Return Data'!$B$7:$R$2843,9,0)</f>
        <v>3.2357999999999998</v>
      </c>
      <c r="M9" s="66">
        <f t="shared" si="4"/>
        <v>9</v>
      </c>
      <c r="N9" s="65">
        <f>VLOOKUP($A9,'Return Data'!$B$7:$R$2843,10,0)</f>
        <v>3.1991000000000001</v>
      </c>
      <c r="O9" s="66">
        <f t="shared" si="5"/>
        <v>9</v>
      </c>
      <c r="P9" s="65">
        <f>VLOOKUP($A9,'Return Data'!$B$7:$R$2843,11,0)</f>
        <v>3.1254</v>
      </c>
      <c r="Q9" s="66">
        <f>RANK(P9,P$8:P$37,0)</f>
        <v>10</v>
      </c>
      <c r="R9" s="65">
        <f>VLOOKUP($A9,'Return Data'!$B$7:$R$2843,12,0)</f>
        <v>3.0943000000000001</v>
      </c>
      <c r="S9" s="66">
        <f>RANK(R9,R$8:R$37,0)</f>
        <v>10</v>
      </c>
      <c r="T9" s="65">
        <f>VLOOKUP($A9,'Return Data'!$B$7:$R$2843,13,0)</f>
        <v>3.1027</v>
      </c>
      <c r="U9" s="66">
        <f>RANK(T9,T$8:T$37,0)</f>
        <v>8</v>
      </c>
      <c r="V9" s="65"/>
      <c r="W9" s="66"/>
      <c r="X9" s="65"/>
      <c r="Y9" s="66"/>
      <c r="Z9" s="65">
        <f>VLOOKUP($A9,'Return Data'!$B$7:$R$2843,16,0)</f>
        <v>4.1304999999999996</v>
      </c>
      <c r="AA9" s="67">
        <f t="shared" si="7"/>
        <v>12</v>
      </c>
    </row>
    <row r="10" spans="1:27" x14ac:dyDescent="0.3">
      <c r="A10" s="63" t="s">
        <v>1287</v>
      </c>
      <c r="B10" s="64">
        <f>VLOOKUP($A10,'Return Data'!$B$7:$R$2843,3,0)</f>
        <v>44346</v>
      </c>
      <c r="C10" s="65">
        <f>VLOOKUP($A10,'Return Data'!$B$7:$R$2843,4,0)</f>
        <v>1086.5880999999999</v>
      </c>
      <c r="D10" s="65">
        <f>VLOOKUP($A10,'Return Data'!$B$7:$R$2843,5,0)</f>
        <v>3.1880999999999999</v>
      </c>
      <c r="E10" s="66">
        <f t="shared" si="0"/>
        <v>14</v>
      </c>
      <c r="F10" s="65">
        <f>VLOOKUP($A10,'Return Data'!$B$7:$R$2843,6,0)</f>
        <v>3.1808000000000001</v>
      </c>
      <c r="G10" s="66">
        <f t="shared" si="1"/>
        <v>15</v>
      </c>
      <c r="H10" s="65">
        <f>VLOOKUP($A10,'Return Data'!$B$7:$R$2843,7,0)</f>
        <v>3.2233999999999998</v>
      </c>
      <c r="I10" s="66">
        <f t="shared" si="2"/>
        <v>9</v>
      </c>
      <c r="J10" s="65">
        <f>VLOOKUP($A10,'Return Data'!$B$7:$R$2843,8,0)</f>
        <v>3.2376999999999998</v>
      </c>
      <c r="K10" s="66">
        <f t="shared" si="3"/>
        <v>7</v>
      </c>
      <c r="L10" s="65">
        <f>VLOOKUP($A10,'Return Data'!$B$7:$R$2843,9,0)</f>
        <v>3.2099000000000002</v>
      </c>
      <c r="M10" s="66">
        <f t="shared" si="4"/>
        <v>13</v>
      </c>
      <c r="N10" s="65">
        <f>VLOOKUP($A10,'Return Data'!$B$7:$R$2843,10,0)</f>
        <v>3.1739999999999999</v>
      </c>
      <c r="O10" s="66">
        <f t="shared" si="5"/>
        <v>14</v>
      </c>
      <c r="P10" s="65">
        <f>VLOOKUP($A10,'Return Data'!$B$7:$R$2843,11,0)</f>
        <v>3.1267999999999998</v>
      </c>
      <c r="Q10" s="66">
        <f>RANK(P10,P$8:P$37,0)</f>
        <v>9</v>
      </c>
      <c r="R10" s="65">
        <f>VLOOKUP($A10,'Return Data'!$B$7:$R$2843,12,0)</f>
        <v>3.1091000000000002</v>
      </c>
      <c r="S10" s="66">
        <f>RANK(R10,R$8:R$37,0)</f>
        <v>7</v>
      </c>
      <c r="T10" s="65">
        <f>VLOOKUP($A10,'Return Data'!$B$7:$R$2843,13,0)</f>
        <v>3.1089000000000002</v>
      </c>
      <c r="U10" s="66">
        <f>RANK(T10,T$8:T$37,0)</f>
        <v>6</v>
      </c>
      <c r="V10" s="65"/>
      <c r="W10" s="66"/>
      <c r="X10" s="65"/>
      <c r="Y10" s="66"/>
      <c r="Z10" s="65">
        <f>VLOOKUP($A10,'Return Data'!$B$7:$R$2843,16,0)</f>
        <v>4.0278999999999998</v>
      </c>
      <c r="AA10" s="67">
        <f t="shared" si="7"/>
        <v>15</v>
      </c>
    </row>
    <row r="11" spans="1:27" x14ac:dyDescent="0.3">
      <c r="A11" s="63" t="s">
        <v>1289</v>
      </c>
      <c r="B11" s="64">
        <f>VLOOKUP($A11,'Return Data'!$B$7:$R$2843,3,0)</f>
        <v>44346</v>
      </c>
      <c r="C11" s="65">
        <f>VLOOKUP($A11,'Return Data'!$B$7:$R$2843,4,0)</f>
        <v>1088.8634</v>
      </c>
      <c r="D11" s="65">
        <f>VLOOKUP($A11,'Return Data'!$B$7:$R$2843,5,0)</f>
        <v>3.1648999999999998</v>
      </c>
      <c r="E11" s="66">
        <f t="shared" si="0"/>
        <v>20</v>
      </c>
      <c r="F11" s="65">
        <f>VLOOKUP($A11,'Return Data'!$B$7:$R$2843,6,0)</f>
        <v>3.1608000000000001</v>
      </c>
      <c r="G11" s="66">
        <f t="shared" si="1"/>
        <v>19</v>
      </c>
      <c r="H11" s="65">
        <f>VLOOKUP($A11,'Return Data'!$B$7:$R$2843,7,0)</f>
        <v>3.1634000000000002</v>
      </c>
      <c r="I11" s="66">
        <f t="shared" si="2"/>
        <v>23</v>
      </c>
      <c r="J11" s="65">
        <f>VLOOKUP($A11,'Return Data'!$B$7:$R$2843,8,0)</f>
        <v>3.1842999999999999</v>
      </c>
      <c r="K11" s="66">
        <f t="shared" si="3"/>
        <v>20</v>
      </c>
      <c r="L11" s="65">
        <f>VLOOKUP($A11,'Return Data'!$B$7:$R$2843,9,0)</f>
        <v>3.1758999999999999</v>
      </c>
      <c r="M11" s="66">
        <f t="shared" si="4"/>
        <v>21</v>
      </c>
      <c r="N11" s="65">
        <f>VLOOKUP($A11,'Return Data'!$B$7:$R$2843,10,0)</f>
        <v>3.1455000000000002</v>
      </c>
      <c r="O11" s="66">
        <f t="shared" si="5"/>
        <v>22</v>
      </c>
      <c r="P11" s="65">
        <f>VLOOKUP($A11,'Return Data'!$B$7:$R$2843,11,0)</f>
        <v>3.1105999999999998</v>
      </c>
      <c r="Q11" s="66">
        <f>RANK(P11,P$8:P$37,0)</f>
        <v>12</v>
      </c>
      <c r="R11" s="65">
        <f>VLOOKUP($A11,'Return Data'!$B$7:$R$2843,12,0)</f>
        <v>3.0922000000000001</v>
      </c>
      <c r="S11" s="66">
        <f>RANK(R11,R$8:R$37,0)</f>
        <v>11</v>
      </c>
      <c r="T11" s="65">
        <f>VLOOKUP($A11,'Return Data'!$B$7:$R$2843,13,0)</f>
        <v>3.0920999999999998</v>
      </c>
      <c r="U11" s="66">
        <f>RANK(T11,T$8:T$37,0)</f>
        <v>10</v>
      </c>
      <c r="V11" s="65"/>
      <c r="W11" s="66"/>
      <c r="X11" s="65"/>
      <c r="Y11" s="66"/>
      <c r="Z11" s="65">
        <f>VLOOKUP($A11,'Return Data'!$B$7:$R$2843,16,0)</f>
        <v>4.0589000000000004</v>
      </c>
      <c r="AA11" s="67">
        <f t="shared" si="7"/>
        <v>14</v>
      </c>
    </row>
    <row r="12" spans="1:27" x14ac:dyDescent="0.3">
      <c r="A12" s="63" t="s">
        <v>1291</v>
      </c>
      <c r="B12" s="64">
        <f>VLOOKUP($A12,'Return Data'!$B$7:$R$2843,3,0)</f>
        <v>44346</v>
      </c>
      <c r="C12" s="65">
        <f>VLOOKUP($A12,'Return Data'!$B$7:$R$2843,4,0)</f>
        <v>1046.3786</v>
      </c>
      <c r="D12" s="65">
        <f>VLOOKUP($A12,'Return Data'!$B$7:$R$2843,5,0)</f>
        <v>3.2199</v>
      </c>
      <c r="E12" s="66">
        <f t="shared" si="0"/>
        <v>7</v>
      </c>
      <c r="F12" s="65">
        <f>VLOOKUP($A12,'Return Data'!$B$7:$R$2843,6,0)</f>
        <v>3.2216</v>
      </c>
      <c r="G12" s="66">
        <f t="shared" si="1"/>
        <v>4</v>
      </c>
      <c r="H12" s="65">
        <f>VLOOKUP($A12,'Return Data'!$B$7:$R$2843,7,0)</f>
        <v>3.2690000000000001</v>
      </c>
      <c r="I12" s="66">
        <f t="shared" si="2"/>
        <v>2</v>
      </c>
      <c r="J12" s="65">
        <f>VLOOKUP($A12,'Return Data'!$B$7:$R$2843,8,0)</f>
        <v>3.2917999999999998</v>
      </c>
      <c r="K12" s="66">
        <f t="shared" si="3"/>
        <v>1</v>
      </c>
      <c r="L12" s="65">
        <f>VLOOKUP($A12,'Return Data'!$B$7:$R$2843,9,0)</f>
        <v>3.2827999999999999</v>
      </c>
      <c r="M12" s="66">
        <f t="shared" si="4"/>
        <v>1</v>
      </c>
      <c r="N12" s="65">
        <f>VLOOKUP($A12,'Return Data'!$B$7:$R$2843,10,0)</f>
        <v>3.2141000000000002</v>
      </c>
      <c r="O12" s="66">
        <f t="shared" si="5"/>
        <v>7</v>
      </c>
      <c r="P12" s="65">
        <f>VLOOKUP($A12,'Return Data'!$B$7:$R$2843,11,0)</f>
        <v>3.1636000000000002</v>
      </c>
      <c r="Q12" s="66">
        <f t="shared" ref="Q12:Q37" si="8">RANK(P12,P$8:P$37,0)</f>
        <v>2</v>
      </c>
      <c r="R12" s="65">
        <f>VLOOKUP($A12,'Return Data'!$B$7:$R$2843,12,0)</f>
        <v>3.1669999999999998</v>
      </c>
      <c r="S12" s="66">
        <f t="shared" ref="S12" si="9">RANK(R12,R$8:R$37,0)</f>
        <v>1</v>
      </c>
      <c r="T12" s="65"/>
      <c r="U12" s="66"/>
      <c r="V12" s="65"/>
      <c r="W12" s="66"/>
      <c r="X12" s="65"/>
      <c r="Y12" s="66"/>
      <c r="Z12" s="65">
        <f>VLOOKUP($A12,'Return Data'!$B$7:$R$2843,16,0)</f>
        <v>3.4390999999999998</v>
      </c>
      <c r="AA12" s="67">
        <f t="shared" si="7"/>
        <v>28</v>
      </c>
    </row>
    <row r="13" spans="1:27" x14ac:dyDescent="0.3">
      <c r="A13" s="63" t="s">
        <v>1293</v>
      </c>
      <c r="B13" s="64">
        <f>VLOOKUP($A13,'Return Data'!$B$7:$R$2843,3,0)</f>
        <v>44346</v>
      </c>
      <c r="C13" s="65">
        <f>VLOOKUP($A13,'Return Data'!$B$7:$R$2843,4,0)</f>
        <v>1071.2406000000001</v>
      </c>
      <c r="D13" s="65">
        <f>VLOOKUP($A13,'Return Data'!$B$7:$R$2843,5,0)</f>
        <v>3.1280999999999999</v>
      </c>
      <c r="E13" s="66">
        <f t="shared" si="0"/>
        <v>25</v>
      </c>
      <c r="F13" s="65">
        <f>VLOOKUP($A13,'Return Data'!$B$7:$R$2843,6,0)</f>
        <v>3.1297999999999999</v>
      </c>
      <c r="G13" s="66">
        <f t="shared" si="1"/>
        <v>23</v>
      </c>
      <c r="H13" s="65">
        <f>VLOOKUP($A13,'Return Data'!$B$7:$R$2843,7,0)</f>
        <v>3.1652999999999998</v>
      </c>
      <c r="I13" s="66">
        <f t="shared" si="2"/>
        <v>22</v>
      </c>
      <c r="J13" s="65">
        <f>VLOOKUP($A13,'Return Data'!$B$7:$R$2843,8,0)</f>
        <v>3.1730999999999998</v>
      </c>
      <c r="K13" s="66">
        <f t="shared" si="3"/>
        <v>23</v>
      </c>
      <c r="L13" s="65">
        <f>VLOOKUP($A13,'Return Data'!$B$7:$R$2843,9,0)</f>
        <v>3.1555</v>
      </c>
      <c r="M13" s="66">
        <f t="shared" si="4"/>
        <v>24</v>
      </c>
      <c r="N13" s="65">
        <f>VLOOKUP($A13,'Return Data'!$B$7:$R$2843,10,0)</f>
        <v>3.1440000000000001</v>
      </c>
      <c r="O13" s="66">
        <f t="shared" si="5"/>
        <v>23</v>
      </c>
      <c r="P13" s="65">
        <f>VLOOKUP($A13,'Return Data'!$B$7:$R$2843,11,0)</f>
        <v>3.0728</v>
      </c>
      <c r="Q13" s="66">
        <f t="shared" si="8"/>
        <v>25</v>
      </c>
      <c r="R13" s="65">
        <f>VLOOKUP($A13,'Return Data'!$B$7:$R$2843,12,0)</f>
        <v>3.0604</v>
      </c>
      <c r="S13" s="66">
        <f t="shared" ref="S13:S37" si="10">RANK(R13,R$8:R$37,0)</f>
        <v>21</v>
      </c>
      <c r="T13" s="65">
        <f>VLOOKUP($A13,'Return Data'!$B$7:$R$2843,13,0)</f>
        <v>3.0741999999999998</v>
      </c>
      <c r="U13" s="66">
        <f t="shared" ref="U13:U37" si="11">RANK(T13,T$8:T$37,0)</f>
        <v>15</v>
      </c>
      <c r="V13" s="65"/>
      <c r="W13" s="66"/>
      <c r="X13" s="65"/>
      <c r="Y13" s="66"/>
      <c r="Z13" s="65">
        <f>VLOOKUP($A13,'Return Data'!$B$7:$R$2843,16,0)</f>
        <v>3.7746</v>
      </c>
      <c r="AA13" s="67">
        <f t="shared" si="7"/>
        <v>21</v>
      </c>
    </row>
    <row r="14" spans="1:27" x14ac:dyDescent="0.3">
      <c r="A14" s="63" t="s">
        <v>1295</v>
      </c>
      <c r="B14" s="64">
        <f>VLOOKUP($A14,'Return Data'!$B$7:$R$2843,3,0)</f>
        <v>44346</v>
      </c>
      <c r="C14" s="65">
        <f>VLOOKUP($A14,'Return Data'!$B$7:$R$2843,4,0)</f>
        <v>1107.8885</v>
      </c>
      <c r="D14" s="65">
        <f>VLOOKUP($A14,'Return Data'!$B$7:$R$2843,5,0)</f>
        <v>3.1254</v>
      </c>
      <c r="E14" s="66">
        <f t="shared" si="0"/>
        <v>26</v>
      </c>
      <c r="F14" s="65">
        <f>VLOOKUP($A14,'Return Data'!$B$7:$R$2843,6,0)</f>
        <v>3.1217999999999999</v>
      </c>
      <c r="G14" s="66">
        <f t="shared" si="1"/>
        <v>26</v>
      </c>
      <c r="H14" s="65">
        <f>VLOOKUP($A14,'Return Data'!$B$7:$R$2843,7,0)</f>
        <v>3.1486999999999998</v>
      </c>
      <c r="I14" s="66">
        <f t="shared" si="2"/>
        <v>25</v>
      </c>
      <c r="J14" s="65">
        <f>VLOOKUP($A14,'Return Data'!$B$7:$R$2843,8,0)</f>
        <v>3.1669</v>
      </c>
      <c r="K14" s="66">
        <f t="shared" si="3"/>
        <v>25</v>
      </c>
      <c r="L14" s="65">
        <f>VLOOKUP($A14,'Return Data'!$B$7:$R$2843,9,0)</f>
        <v>3.1410999999999998</v>
      </c>
      <c r="M14" s="66">
        <f t="shared" si="4"/>
        <v>26</v>
      </c>
      <c r="N14" s="65">
        <f>VLOOKUP($A14,'Return Data'!$B$7:$R$2843,10,0)</f>
        <v>3.1312000000000002</v>
      </c>
      <c r="O14" s="66">
        <f t="shared" si="5"/>
        <v>25</v>
      </c>
      <c r="P14" s="65">
        <f>VLOOKUP($A14,'Return Data'!$B$7:$R$2843,11,0)</f>
        <v>3.0821999999999998</v>
      </c>
      <c r="Q14" s="66">
        <f t="shared" si="8"/>
        <v>21</v>
      </c>
      <c r="R14" s="65">
        <f>VLOOKUP($A14,'Return Data'!$B$7:$R$2843,12,0)</f>
        <v>3.0802999999999998</v>
      </c>
      <c r="S14" s="66">
        <f t="shared" si="10"/>
        <v>13</v>
      </c>
      <c r="T14" s="65">
        <f>VLOOKUP($A14,'Return Data'!$B$7:$R$2843,13,0)</f>
        <v>3.0987</v>
      </c>
      <c r="U14" s="66">
        <f t="shared" si="11"/>
        <v>9</v>
      </c>
      <c r="V14" s="65"/>
      <c r="W14" s="66"/>
      <c r="X14" s="65"/>
      <c r="Y14" s="66"/>
      <c r="Z14" s="65">
        <f>VLOOKUP($A14,'Return Data'!$B$7:$R$2843,16,0)</f>
        <v>4.3741000000000003</v>
      </c>
      <c r="AA14" s="67">
        <f t="shared" si="7"/>
        <v>8</v>
      </c>
    </row>
    <row r="15" spans="1:27" x14ac:dyDescent="0.3">
      <c r="A15" s="63" t="s">
        <v>1297</v>
      </c>
      <c r="B15" s="64">
        <f>VLOOKUP($A15,'Return Data'!$B$7:$R$2843,3,0)</f>
        <v>44346</v>
      </c>
      <c r="C15" s="65">
        <f>VLOOKUP($A15,'Return Data'!$B$7:$R$2843,4,0)</f>
        <v>1073.133</v>
      </c>
      <c r="D15" s="65">
        <f>VLOOKUP($A15,'Return Data'!$B$7:$R$2843,5,0)</f>
        <v>3.1294</v>
      </c>
      <c r="E15" s="66">
        <f t="shared" si="0"/>
        <v>24</v>
      </c>
      <c r="F15" s="65">
        <f>VLOOKUP($A15,'Return Data'!$B$7:$R$2843,6,0)</f>
        <v>3.1288</v>
      </c>
      <c r="G15" s="66">
        <f t="shared" si="1"/>
        <v>24</v>
      </c>
      <c r="H15" s="65">
        <f>VLOOKUP($A15,'Return Data'!$B$7:$R$2843,7,0)</f>
        <v>3.1320000000000001</v>
      </c>
      <c r="I15" s="66">
        <f t="shared" si="2"/>
        <v>26</v>
      </c>
      <c r="J15" s="65">
        <f>VLOOKUP($A15,'Return Data'!$B$7:$R$2843,8,0)</f>
        <v>3.1539000000000001</v>
      </c>
      <c r="K15" s="66">
        <f t="shared" si="3"/>
        <v>26</v>
      </c>
      <c r="L15" s="65">
        <f>VLOOKUP($A15,'Return Data'!$B$7:$R$2843,9,0)</f>
        <v>3.1414</v>
      </c>
      <c r="M15" s="66">
        <f t="shared" si="4"/>
        <v>25</v>
      </c>
      <c r="N15" s="65">
        <f>VLOOKUP($A15,'Return Data'!$B$7:$R$2843,10,0)</f>
        <v>3.1181000000000001</v>
      </c>
      <c r="O15" s="66">
        <f t="shared" si="5"/>
        <v>26</v>
      </c>
      <c r="P15" s="65">
        <f>VLOOKUP($A15,'Return Data'!$B$7:$R$2843,11,0)</f>
        <v>3.1008</v>
      </c>
      <c r="Q15" s="66">
        <f t="shared" si="8"/>
        <v>14</v>
      </c>
      <c r="R15" s="65">
        <f>VLOOKUP($A15,'Return Data'!$B$7:$R$2843,12,0)</f>
        <v>3.1198000000000001</v>
      </c>
      <c r="S15" s="66">
        <f t="shared" si="10"/>
        <v>5</v>
      </c>
      <c r="T15" s="65">
        <f>VLOOKUP($A15,'Return Data'!$B$7:$R$2843,13,0)</f>
        <v>3.1360000000000001</v>
      </c>
      <c r="U15" s="66">
        <f t="shared" si="11"/>
        <v>4</v>
      </c>
      <c r="V15" s="65"/>
      <c r="W15" s="66"/>
      <c r="X15" s="65"/>
      <c r="Y15" s="66"/>
      <c r="Z15" s="65">
        <f>VLOOKUP($A15,'Return Data'!$B$7:$R$2843,16,0)</f>
        <v>3.8759000000000001</v>
      </c>
      <c r="AA15" s="67">
        <f t="shared" si="7"/>
        <v>18</v>
      </c>
    </row>
    <row r="16" spans="1:27" x14ac:dyDescent="0.3">
      <c r="A16" s="63" t="s">
        <v>1300</v>
      </c>
      <c r="B16" s="64">
        <f>VLOOKUP($A16,'Return Data'!$B$7:$R$2843,3,0)</f>
        <v>44346</v>
      </c>
      <c r="C16" s="65">
        <f>VLOOKUP($A16,'Return Data'!$B$7:$R$2843,4,0)</f>
        <v>1081.0145</v>
      </c>
      <c r="D16" s="65">
        <f>VLOOKUP($A16,'Return Data'!$B$7:$R$2843,5,0)</f>
        <v>3.1153</v>
      </c>
      <c r="E16" s="66">
        <f t="shared" si="0"/>
        <v>27</v>
      </c>
      <c r="F16" s="65">
        <f>VLOOKUP($A16,'Return Data'!$B$7:$R$2843,6,0)</f>
        <v>3.1093999999999999</v>
      </c>
      <c r="G16" s="66">
        <f t="shared" si="1"/>
        <v>28</v>
      </c>
      <c r="H16" s="65">
        <f>VLOOKUP($A16,'Return Data'!$B$7:$R$2843,7,0)</f>
        <v>3.1261000000000001</v>
      </c>
      <c r="I16" s="66">
        <f t="shared" si="2"/>
        <v>28</v>
      </c>
      <c r="J16" s="65">
        <f>VLOOKUP($A16,'Return Data'!$B$7:$R$2843,8,0)</f>
        <v>3.1429</v>
      </c>
      <c r="K16" s="66">
        <f t="shared" si="3"/>
        <v>27</v>
      </c>
      <c r="L16" s="65">
        <f>VLOOKUP($A16,'Return Data'!$B$7:$R$2843,9,0)</f>
        <v>3.1274999999999999</v>
      </c>
      <c r="M16" s="66">
        <f t="shared" si="4"/>
        <v>27</v>
      </c>
      <c r="N16" s="65">
        <f>VLOOKUP($A16,'Return Data'!$B$7:$R$2843,10,0)</f>
        <v>3.1107</v>
      </c>
      <c r="O16" s="66">
        <f t="shared" si="5"/>
        <v>27</v>
      </c>
      <c r="P16" s="65">
        <f>VLOOKUP($A16,'Return Data'!$B$7:$R$2843,11,0)</f>
        <v>3.0428999999999999</v>
      </c>
      <c r="Q16" s="66">
        <f t="shared" si="8"/>
        <v>27</v>
      </c>
      <c r="R16" s="65">
        <f>VLOOKUP($A16,'Return Data'!$B$7:$R$2843,12,0)</f>
        <v>3.0181</v>
      </c>
      <c r="S16" s="66">
        <f t="shared" si="10"/>
        <v>27</v>
      </c>
      <c r="T16" s="65">
        <f>VLOOKUP($A16,'Return Data'!$B$7:$R$2843,13,0)</f>
        <v>3.0185</v>
      </c>
      <c r="U16" s="66">
        <f t="shared" si="11"/>
        <v>24</v>
      </c>
      <c r="V16" s="65"/>
      <c r="W16" s="66"/>
      <c r="X16" s="65"/>
      <c r="Y16" s="66"/>
      <c r="Z16" s="65">
        <f>VLOOKUP($A16,'Return Data'!$B$7:$R$2843,16,0)</f>
        <v>3.8481999999999998</v>
      </c>
      <c r="AA16" s="67">
        <f t="shared" si="7"/>
        <v>19</v>
      </c>
    </row>
    <row r="17" spans="1:27" x14ac:dyDescent="0.3">
      <c r="A17" s="63" t="s">
        <v>1302</v>
      </c>
      <c r="B17" s="64">
        <f>VLOOKUP($A17,'Return Data'!$B$7:$R$2843,3,0)</f>
        <v>44346</v>
      </c>
      <c r="C17" s="65">
        <f>VLOOKUP($A17,'Return Data'!$B$7:$R$2843,4,0)</f>
        <v>3073.8497000000002</v>
      </c>
      <c r="D17" s="65">
        <f>VLOOKUP($A17,'Return Data'!$B$7:$R$2843,5,0)</f>
        <v>3.1667999999999998</v>
      </c>
      <c r="E17" s="66">
        <f t="shared" si="0"/>
        <v>19</v>
      </c>
      <c r="F17" s="65">
        <f>VLOOKUP($A17,'Return Data'!$B$7:$R$2843,6,0)</f>
        <v>3.1248999999999998</v>
      </c>
      <c r="G17" s="66">
        <f t="shared" si="1"/>
        <v>25</v>
      </c>
      <c r="H17" s="65">
        <f>VLOOKUP($A17,'Return Data'!$B$7:$R$2843,7,0)</f>
        <v>3.1797</v>
      </c>
      <c r="I17" s="66">
        <f t="shared" si="2"/>
        <v>18</v>
      </c>
      <c r="J17" s="65">
        <f>VLOOKUP($A17,'Return Data'!$B$7:$R$2843,8,0)</f>
        <v>3.1882999999999999</v>
      </c>
      <c r="K17" s="66">
        <f t="shared" si="3"/>
        <v>19</v>
      </c>
      <c r="L17" s="65">
        <f>VLOOKUP($A17,'Return Data'!$B$7:$R$2843,9,0)</f>
        <v>3.1800999999999999</v>
      </c>
      <c r="M17" s="66">
        <f t="shared" si="4"/>
        <v>20</v>
      </c>
      <c r="N17" s="65">
        <f>VLOOKUP($A17,'Return Data'!$B$7:$R$2843,10,0)</f>
        <v>3.1463000000000001</v>
      </c>
      <c r="O17" s="66">
        <f t="shared" si="5"/>
        <v>20</v>
      </c>
      <c r="P17" s="65">
        <f>VLOOKUP($A17,'Return Data'!$B$7:$R$2843,11,0)</f>
        <v>3.0798999999999999</v>
      </c>
      <c r="Q17" s="66">
        <f t="shared" si="8"/>
        <v>24</v>
      </c>
      <c r="R17" s="65">
        <f>VLOOKUP($A17,'Return Data'!$B$7:$R$2843,12,0)</f>
        <v>3.048</v>
      </c>
      <c r="S17" s="66">
        <f t="shared" si="10"/>
        <v>25</v>
      </c>
      <c r="T17" s="65">
        <f>VLOOKUP($A17,'Return Data'!$B$7:$R$2843,13,0)</f>
        <v>3.0493999999999999</v>
      </c>
      <c r="U17" s="66">
        <f t="shared" si="11"/>
        <v>22</v>
      </c>
      <c r="V17" s="65">
        <f>VLOOKUP($A17,'Return Data'!$B$7:$R$2843,17,0)</f>
        <v>3.8534000000000002</v>
      </c>
      <c r="W17" s="66">
        <f>RANK(V17,V$8:V$37,0)</f>
        <v>5</v>
      </c>
      <c r="X17" s="65">
        <f>VLOOKUP($A17,'Return Data'!$B$7:$R$2843,14,0)</f>
        <v>4.6593999999999998</v>
      </c>
      <c r="Y17" s="66">
        <f>RANK(X17,X$8:X$37,0)</f>
        <v>4</v>
      </c>
      <c r="Z17" s="65">
        <f>VLOOKUP($A17,'Return Data'!$B$7:$R$2843,16,0)</f>
        <v>6.2563000000000004</v>
      </c>
      <c r="AA17" s="67">
        <f t="shared" si="7"/>
        <v>4</v>
      </c>
    </row>
    <row r="18" spans="1:27" x14ac:dyDescent="0.3">
      <c r="A18" s="63" t="s">
        <v>1303</v>
      </c>
      <c r="B18" s="64">
        <f>VLOOKUP($A18,'Return Data'!$B$7:$R$2843,3,0)</f>
        <v>44346</v>
      </c>
      <c r="C18" s="65">
        <f>VLOOKUP($A18,'Return Data'!$B$7:$R$2843,4,0)</f>
        <v>1081.7843</v>
      </c>
      <c r="D18" s="65">
        <f>VLOOKUP($A18,'Return Data'!$B$7:$R$2843,5,0)</f>
        <v>3.2328999999999999</v>
      </c>
      <c r="E18" s="66">
        <f t="shared" si="0"/>
        <v>5</v>
      </c>
      <c r="F18" s="65">
        <f>VLOOKUP($A18,'Return Data'!$B$7:$R$2843,6,0)</f>
        <v>3.2197</v>
      </c>
      <c r="G18" s="66">
        <f t="shared" si="1"/>
        <v>5</v>
      </c>
      <c r="H18" s="65">
        <f>VLOOKUP($A18,'Return Data'!$B$7:$R$2843,7,0)</f>
        <v>3.2541000000000002</v>
      </c>
      <c r="I18" s="66">
        <f t="shared" si="2"/>
        <v>4</v>
      </c>
      <c r="J18" s="65">
        <f>VLOOKUP($A18,'Return Data'!$B$7:$R$2843,8,0)</f>
        <v>3.2646000000000002</v>
      </c>
      <c r="K18" s="66">
        <f t="shared" si="3"/>
        <v>5</v>
      </c>
      <c r="L18" s="65">
        <f>VLOOKUP($A18,'Return Data'!$B$7:$R$2843,9,0)</f>
        <v>3.2475999999999998</v>
      </c>
      <c r="M18" s="66">
        <f t="shared" si="4"/>
        <v>6</v>
      </c>
      <c r="N18" s="65">
        <f>VLOOKUP($A18,'Return Data'!$B$7:$R$2843,10,0)</f>
        <v>3.218</v>
      </c>
      <c r="O18" s="66">
        <f t="shared" si="5"/>
        <v>4</v>
      </c>
      <c r="P18" s="65">
        <f>VLOOKUP($A18,'Return Data'!$B$7:$R$2843,11,0)</f>
        <v>3.1560000000000001</v>
      </c>
      <c r="Q18" s="66">
        <f t="shared" si="8"/>
        <v>3</v>
      </c>
      <c r="R18" s="65">
        <f>VLOOKUP($A18,'Return Data'!$B$7:$R$2843,12,0)</f>
        <v>3.1303000000000001</v>
      </c>
      <c r="S18" s="66">
        <f t="shared" si="10"/>
        <v>4</v>
      </c>
      <c r="T18" s="65">
        <f>VLOOKUP($A18,'Return Data'!$B$7:$R$2843,13,0)</f>
        <v>3.1372</v>
      </c>
      <c r="U18" s="66">
        <f t="shared" si="11"/>
        <v>2</v>
      </c>
      <c r="V18" s="65"/>
      <c r="W18" s="66"/>
      <c r="X18" s="65"/>
      <c r="Y18" s="66"/>
      <c r="Z18" s="65">
        <f>VLOOKUP($A18,'Return Data'!$B$7:$R$2843,16,0)</f>
        <v>3.9508999999999999</v>
      </c>
      <c r="AA18" s="67">
        <f t="shared" si="7"/>
        <v>17</v>
      </c>
    </row>
    <row r="19" spans="1:27" x14ac:dyDescent="0.3">
      <c r="A19" s="63" t="s">
        <v>1306</v>
      </c>
      <c r="B19" s="64">
        <f>VLOOKUP($A19,'Return Data'!$B$7:$R$2843,3,0)</f>
        <v>44346</v>
      </c>
      <c r="C19" s="65">
        <f>VLOOKUP($A19,'Return Data'!$B$7:$R$2843,4,0)</f>
        <v>111.56</v>
      </c>
      <c r="D19" s="65">
        <f>VLOOKUP($A19,'Return Data'!$B$7:$R$2843,5,0)</f>
        <v>3.2233000000000001</v>
      </c>
      <c r="E19" s="66">
        <f t="shared" si="0"/>
        <v>6</v>
      </c>
      <c r="F19" s="65">
        <f>VLOOKUP($A19,'Return Data'!$B$7:$R$2843,6,0)</f>
        <v>3.2071999999999998</v>
      </c>
      <c r="G19" s="66">
        <f t="shared" si="1"/>
        <v>6</v>
      </c>
      <c r="H19" s="65">
        <f>VLOOKUP($A19,'Return Data'!$B$7:$R$2843,7,0)</f>
        <v>3.2035999999999998</v>
      </c>
      <c r="I19" s="66">
        <f t="shared" si="2"/>
        <v>15</v>
      </c>
      <c r="J19" s="65">
        <f>VLOOKUP($A19,'Return Data'!$B$7:$R$2843,8,0)</f>
        <v>3.2103000000000002</v>
      </c>
      <c r="K19" s="66">
        <f t="shared" si="3"/>
        <v>15</v>
      </c>
      <c r="L19" s="65">
        <f>VLOOKUP($A19,'Return Data'!$B$7:$R$2843,9,0)</f>
        <v>3.2246999999999999</v>
      </c>
      <c r="M19" s="66">
        <f t="shared" si="4"/>
        <v>10</v>
      </c>
      <c r="N19" s="65">
        <f>VLOOKUP($A19,'Return Data'!$B$7:$R$2843,10,0)</f>
        <v>3.1774</v>
      </c>
      <c r="O19" s="66">
        <f t="shared" si="5"/>
        <v>12</v>
      </c>
      <c r="P19" s="65">
        <f>VLOOKUP($A19,'Return Data'!$B$7:$R$2843,11,0)</f>
        <v>3.0960999999999999</v>
      </c>
      <c r="Q19" s="66">
        <f t="shared" si="8"/>
        <v>15</v>
      </c>
      <c r="R19" s="65">
        <f>VLOOKUP($A19,'Return Data'!$B$7:$R$2843,12,0)</f>
        <v>3.0657000000000001</v>
      </c>
      <c r="S19" s="66">
        <f t="shared" si="10"/>
        <v>18</v>
      </c>
      <c r="T19" s="65">
        <f>VLOOKUP($A19,'Return Data'!$B$7:$R$2843,13,0)</f>
        <v>3.0647000000000002</v>
      </c>
      <c r="U19" s="66">
        <f t="shared" si="11"/>
        <v>17</v>
      </c>
      <c r="V19" s="65"/>
      <c r="W19" s="66"/>
      <c r="X19" s="65"/>
      <c r="Y19" s="66"/>
      <c r="Z19" s="65">
        <f>VLOOKUP($A19,'Return Data'!$B$7:$R$2843,16,0)</f>
        <v>4.3948</v>
      </c>
      <c r="AA19" s="67">
        <f t="shared" si="7"/>
        <v>7</v>
      </c>
    </row>
    <row r="20" spans="1:27" x14ac:dyDescent="0.3">
      <c r="A20" s="63" t="s">
        <v>1307</v>
      </c>
      <c r="B20" s="64">
        <f>VLOOKUP($A20,'Return Data'!$B$7:$R$2843,3,0)</f>
        <v>44346</v>
      </c>
      <c r="C20" s="65">
        <f>VLOOKUP($A20,'Return Data'!$B$7:$R$2843,4,0)</f>
        <v>1103.5563</v>
      </c>
      <c r="D20" s="65">
        <f>VLOOKUP($A20,'Return Data'!$B$7:$R$2843,5,0)</f>
        <v>3.1688000000000001</v>
      </c>
      <c r="E20" s="66">
        <f t="shared" si="0"/>
        <v>18</v>
      </c>
      <c r="F20" s="65">
        <f>VLOOKUP($A20,'Return Data'!$B$7:$R$2843,6,0)</f>
        <v>3.1694</v>
      </c>
      <c r="G20" s="66">
        <f t="shared" si="1"/>
        <v>17</v>
      </c>
      <c r="H20" s="65">
        <f>VLOOKUP($A20,'Return Data'!$B$7:$R$2843,7,0)</f>
        <v>3.1743000000000001</v>
      </c>
      <c r="I20" s="66">
        <f t="shared" si="2"/>
        <v>19</v>
      </c>
      <c r="J20" s="65">
        <f>VLOOKUP($A20,'Return Data'!$B$7:$R$2843,8,0)</f>
        <v>3.18</v>
      </c>
      <c r="K20" s="66">
        <f t="shared" si="3"/>
        <v>22</v>
      </c>
      <c r="L20" s="65">
        <f>VLOOKUP($A20,'Return Data'!$B$7:$R$2843,9,0)</f>
        <v>3.1682000000000001</v>
      </c>
      <c r="M20" s="66">
        <f t="shared" si="4"/>
        <v>22</v>
      </c>
      <c r="N20" s="65">
        <f>VLOOKUP($A20,'Return Data'!$B$7:$R$2843,10,0)</f>
        <v>3.1541000000000001</v>
      </c>
      <c r="O20" s="66">
        <f t="shared" si="5"/>
        <v>16</v>
      </c>
      <c r="P20" s="65">
        <f>VLOOKUP($A20,'Return Data'!$B$7:$R$2843,11,0)</f>
        <v>3.0809000000000002</v>
      </c>
      <c r="Q20" s="66">
        <f t="shared" si="8"/>
        <v>23</v>
      </c>
      <c r="R20" s="65">
        <f>VLOOKUP($A20,'Return Data'!$B$7:$R$2843,12,0)</f>
        <v>3.0607000000000002</v>
      </c>
      <c r="S20" s="66">
        <f t="shared" si="10"/>
        <v>20</v>
      </c>
      <c r="T20" s="65">
        <f>VLOOKUP($A20,'Return Data'!$B$7:$R$2843,13,0)</f>
        <v>3.0642</v>
      </c>
      <c r="U20" s="66">
        <f t="shared" si="11"/>
        <v>18</v>
      </c>
      <c r="V20" s="65"/>
      <c r="W20" s="66"/>
      <c r="X20" s="65"/>
      <c r="Y20" s="66"/>
      <c r="Z20" s="65">
        <f>VLOOKUP($A20,'Return Data'!$B$7:$R$2843,16,0)</f>
        <v>4.2557</v>
      </c>
      <c r="AA20" s="67">
        <f t="shared" si="7"/>
        <v>10</v>
      </c>
    </row>
    <row r="21" spans="1:27" x14ac:dyDescent="0.3">
      <c r="A21" s="63" t="s">
        <v>1309</v>
      </c>
      <c r="B21" s="64">
        <f>VLOOKUP($A21,'Return Data'!$B$7:$R$2843,3,0)</f>
        <v>44346</v>
      </c>
      <c r="C21" s="65">
        <f>VLOOKUP($A21,'Return Data'!$B$7:$R$2843,4,0)</f>
        <v>1072.6564000000001</v>
      </c>
      <c r="D21" s="65">
        <f>VLOOKUP($A21,'Return Data'!$B$7:$R$2843,5,0)</f>
        <v>3.1103999999999998</v>
      </c>
      <c r="E21" s="66">
        <f t="shared" si="0"/>
        <v>28</v>
      </c>
      <c r="F21" s="65">
        <f>VLOOKUP($A21,'Return Data'!$B$7:$R$2843,6,0)</f>
        <v>3.1097999999999999</v>
      </c>
      <c r="G21" s="66">
        <f t="shared" si="1"/>
        <v>27</v>
      </c>
      <c r="H21" s="65">
        <f>VLOOKUP($A21,'Return Data'!$B$7:$R$2843,7,0)</f>
        <v>3.13</v>
      </c>
      <c r="I21" s="66">
        <f t="shared" si="2"/>
        <v>27</v>
      </c>
      <c r="J21" s="65">
        <f>VLOOKUP($A21,'Return Data'!$B$7:$R$2843,8,0)</f>
        <v>3.1335999999999999</v>
      </c>
      <c r="K21" s="66">
        <f t="shared" si="3"/>
        <v>28</v>
      </c>
      <c r="L21" s="65">
        <f>VLOOKUP($A21,'Return Data'!$B$7:$R$2843,9,0)</f>
        <v>3.1206999999999998</v>
      </c>
      <c r="M21" s="66">
        <f t="shared" si="4"/>
        <v>28</v>
      </c>
      <c r="N21" s="65">
        <f>VLOOKUP($A21,'Return Data'!$B$7:$R$2843,10,0)</f>
        <v>3.0989</v>
      </c>
      <c r="O21" s="66">
        <f t="shared" si="5"/>
        <v>28</v>
      </c>
      <c r="P21" s="65">
        <f>VLOOKUP($A21,'Return Data'!$B$7:$R$2843,11,0)</f>
        <v>3.0371000000000001</v>
      </c>
      <c r="Q21" s="66">
        <f t="shared" si="8"/>
        <v>28</v>
      </c>
      <c r="R21" s="65">
        <f>VLOOKUP($A21,'Return Data'!$B$7:$R$2843,12,0)</f>
        <v>3.0118</v>
      </c>
      <c r="S21" s="66">
        <f t="shared" si="10"/>
        <v>28</v>
      </c>
      <c r="T21" s="65">
        <f>VLOOKUP($A21,'Return Data'!$B$7:$R$2843,13,0)</f>
        <v>3.0156000000000001</v>
      </c>
      <c r="U21" s="66">
        <f t="shared" si="11"/>
        <v>25</v>
      </c>
      <c r="V21" s="65"/>
      <c r="W21" s="66"/>
      <c r="X21" s="65"/>
      <c r="Y21" s="66"/>
      <c r="Z21" s="65">
        <f>VLOOKUP($A21,'Return Data'!$B$7:$R$2843,16,0)</f>
        <v>3.7688000000000001</v>
      </c>
      <c r="AA21" s="67">
        <f t="shared" si="7"/>
        <v>22</v>
      </c>
    </row>
    <row r="22" spans="1:27" x14ac:dyDescent="0.3">
      <c r="A22" s="63" t="s">
        <v>1311</v>
      </c>
      <c r="B22" s="64">
        <f>VLOOKUP($A22,'Return Data'!$B$7:$R$2843,3,0)</f>
        <v>44346</v>
      </c>
      <c r="C22" s="65">
        <f>VLOOKUP($A22,'Return Data'!$B$7:$R$2843,4,0)</f>
        <v>1045.8158000000001</v>
      </c>
      <c r="D22" s="65">
        <f>VLOOKUP($A22,'Return Data'!$B$7:$R$2843,5,0)</f>
        <v>3.1553</v>
      </c>
      <c r="E22" s="66">
        <f t="shared" si="0"/>
        <v>22</v>
      </c>
      <c r="F22" s="65">
        <f>VLOOKUP($A22,'Return Data'!$B$7:$R$2843,6,0)</f>
        <v>3.15</v>
      </c>
      <c r="G22" s="66">
        <f t="shared" si="1"/>
        <v>21</v>
      </c>
      <c r="H22" s="65">
        <f>VLOOKUP($A22,'Return Data'!$B$7:$R$2843,7,0)</f>
        <v>3.1634000000000002</v>
      </c>
      <c r="I22" s="66">
        <f t="shared" si="2"/>
        <v>23</v>
      </c>
      <c r="J22" s="65">
        <f>VLOOKUP($A22,'Return Data'!$B$7:$R$2843,8,0)</f>
        <v>3.1808999999999998</v>
      </c>
      <c r="K22" s="66">
        <f t="shared" si="3"/>
        <v>21</v>
      </c>
      <c r="L22" s="65">
        <f>VLOOKUP($A22,'Return Data'!$B$7:$R$2843,9,0)</f>
        <v>3.1680000000000001</v>
      </c>
      <c r="M22" s="66">
        <f t="shared" si="4"/>
        <v>23</v>
      </c>
      <c r="N22" s="65">
        <f>VLOOKUP($A22,'Return Data'!$B$7:$R$2843,10,0)</f>
        <v>3.1488</v>
      </c>
      <c r="O22" s="66">
        <f t="shared" si="5"/>
        <v>18</v>
      </c>
      <c r="P22" s="65">
        <f>VLOOKUP($A22,'Return Data'!$B$7:$R$2843,11,0)</f>
        <v>3.0817000000000001</v>
      </c>
      <c r="Q22" s="66">
        <f t="shared" si="8"/>
        <v>22</v>
      </c>
      <c r="R22" s="65">
        <f>VLOOKUP($A22,'Return Data'!$B$7:$R$2843,12,0)</f>
        <v>3.0556000000000001</v>
      </c>
      <c r="S22" s="66">
        <f t="shared" ref="S22" si="12">RANK(R22,R$8:R$37,0)</f>
        <v>24</v>
      </c>
      <c r="T22" s="65"/>
      <c r="U22" s="66"/>
      <c r="V22" s="65"/>
      <c r="W22" s="66"/>
      <c r="X22" s="65"/>
      <c r="Y22" s="66"/>
      <c r="Z22" s="65">
        <f>VLOOKUP($A22,'Return Data'!$B$7:$R$2843,16,0)</f>
        <v>3.2711000000000001</v>
      </c>
      <c r="AA22" s="67">
        <f t="shared" si="7"/>
        <v>30</v>
      </c>
    </row>
    <row r="23" spans="1:27" x14ac:dyDescent="0.3">
      <c r="A23" s="63" t="s">
        <v>1313</v>
      </c>
      <c r="B23" s="64">
        <f>VLOOKUP($A23,'Return Data'!$B$7:$R$2843,3,0)</f>
        <v>44346</v>
      </c>
      <c r="C23" s="65">
        <f>VLOOKUP($A23,'Return Data'!$B$7:$R$2843,4,0)</f>
        <v>1055.8761</v>
      </c>
      <c r="D23" s="65">
        <f>VLOOKUP($A23,'Return Data'!$B$7:$R$2843,5,0)</f>
        <v>3.0733999999999999</v>
      </c>
      <c r="E23" s="66">
        <f t="shared" si="0"/>
        <v>29</v>
      </c>
      <c r="F23" s="65">
        <f>VLOOKUP($A23,'Return Data'!$B$7:$R$2843,6,0)</f>
        <v>3.0750999999999999</v>
      </c>
      <c r="G23" s="66">
        <f t="shared" si="1"/>
        <v>29</v>
      </c>
      <c r="H23" s="65">
        <f>VLOOKUP($A23,'Return Data'!$B$7:$R$2843,7,0)</f>
        <v>3.1002000000000001</v>
      </c>
      <c r="I23" s="66">
        <f t="shared" si="2"/>
        <v>29</v>
      </c>
      <c r="J23" s="65">
        <f>VLOOKUP($A23,'Return Data'!$B$7:$R$2843,8,0)</f>
        <v>3.1263000000000001</v>
      </c>
      <c r="K23" s="66">
        <f t="shared" si="3"/>
        <v>29</v>
      </c>
      <c r="L23" s="65">
        <f>VLOOKUP($A23,'Return Data'!$B$7:$R$2843,9,0)</f>
        <v>3.1181999999999999</v>
      </c>
      <c r="M23" s="66">
        <f t="shared" si="4"/>
        <v>29</v>
      </c>
      <c r="N23" s="65">
        <f>VLOOKUP($A23,'Return Data'!$B$7:$R$2843,10,0)</f>
        <v>3.0848</v>
      </c>
      <c r="O23" s="66">
        <f t="shared" si="5"/>
        <v>29</v>
      </c>
      <c r="P23" s="65">
        <f>VLOOKUP($A23,'Return Data'!$B$7:$R$2843,11,0)</f>
        <v>3.0276000000000001</v>
      </c>
      <c r="Q23" s="66">
        <f t="shared" si="8"/>
        <v>29</v>
      </c>
      <c r="R23" s="65">
        <f>VLOOKUP($A23,'Return Data'!$B$7:$R$2843,12,0)</f>
        <v>3.0030999999999999</v>
      </c>
      <c r="S23" s="66">
        <f t="shared" si="10"/>
        <v>29</v>
      </c>
      <c r="T23" s="65">
        <f>VLOOKUP($A23,'Return Data'!$B$7:$R$2843,13,0)</f>
        <v>3.0106999999999999</v>
      </c>
      <c r="U23" s="66">
        <f t="shared" si="11"/>
        <v>26</v>
      </c>
      <c r="V23" s="65"/>
      <c r="W23" s="66"/>
      <c r="X23" s="65"/>
      <c r="Y23" s="66"/>
      <c r="Z23" s="65">
        <f>VLOOKUP($A23,'Return Data'!$B$7:$R$2843,16,0)</f>
        <v>3.4565999999999999</v>
      </c>
      <c r="AA23" s="67">
        <f t="shared" si="7"/>
        <v>27</v>
      </c>
    </row>
    <row r="24" spans="1:27" x14ac:dyDescent="0.3">
      <c r="A24" s="63" t="s">
        <v>1315</v>
      </c>
      <c r="B24" s="64">
        <f>VLOOKUP($A24,'Return Data'!$B$7:$R$2843,3,0)</f>
        <v>44346</v>
      </c>
      <c r="C24" s="65">
        <f>VLOOKUP($A24,'Return Data'!$B$7:$R$2843,4,0)</f>
        <v>1051.5324000000001</v>
      </c>
      <c r="D24" s="65">
        <f>VLOOKUP($A24,'Return Data'!$B$7:$R$2843,5,0)</f>
        <v>3.1901999999999999</v>
      </c>
      <c r="E24" s="66">
        <f t="shared" si="0"/>
        <v>11</v>
      </c>
      <c r="F24" s="65">
        <f>VLOOKUP($A24,'Return Data'!$B$7:$R$2843,6,0)</f>
        <v>3.1907999999999999</v>
      </c>
      <c r="G24" s="66">
        <f t="shared" si="1"/>
        <v>11</v>
      </c>
      <c r="H24" s="65">
        <f>VLOOKUP($A24,'Return Data'!$B$7:$R$2843,7,0)</f>
        <v>3.2018</v>
      </c>
      <c r="I24" s="66">
        <f t="shared" si="2"/>
        <v>16</v>
      </c>
      <c r="J24" s="65">
        <f>VLOOKUP($A24,'Return Data'!$B$7:$R$2843,8,0)</f>
        <v>3.2094999999999998</v>
      </c>
      <c r="K24" s="66">
        <f t="shared" si="3"/>
        <v>16</v>
      </c>
      <c r="L24" s="65">
        <f>VLOOKUP($A24,'Return Data'!$B$7:$R$2843,9,0)</f>
        <v>3.1996000000000002</v>
      </c>
      <c r="M24" s="66">
        <f t="shared" si="4"/>
        <v>15</v>
      </c>
      <c r="N24" s="65">
        <f>VLOOKUP($A24,'Return Data'!$B$7:$R$2843,10,0)</f>
        <v>3.2286000000000001</v>
      </c>
      <c r="O24" s="66">
        <f t="shared" si="5"/>
        <v>1</v>
      </c>
      <c r="P24" s="65">
        <f>VLOOKUP($A24,'Return Data'!$B$7:$R$2843,11,0)</f>
        <v>3.1475</v>
      </c>
      <c r="Q24" s="66">
        <f t="shared" si="8"/>
        <v>5</v>
      </c>
      <c r="R24" s="65">
        <f>VLOOKUP($A24,'Return Data'!$B$7:$R$2843,12,0)</f>
        <v>3.1126999999999998</v>
      </c>
      <c r="S24" s="66">
        <f t="shared" ref="S24" si="13">RANK(R24,R$8:R$37,0)</f>
        <v>6</v>
      </c>
      <c r="T24" s="65"/>
      <c r="U24" s="66"/>
      <c r="V24" s="65"/>
      <c r="W24" s="66"/>
      <c r="X24" s="65"/>
      <c r="Y24" s="66"/>
      <c r="Z24" s="65">
        <f>VLOOKUP($A24,'Return Data'!$B$7:$R$2843,16,0)</f>
        <v>3.4289000000000001</v>
      </c>
      <c r="AA24" s="67">
        <f t="shared" si="7"/>
        <v>29</v>
      </c>
    </row>
    <row r="25" spans="1:27" x14ac:dyDescent="0.3">
      <c r="A25" s="63" t="s">
        <v>1317</v>
      </c>
      <c r="B25" s="64">
        <f>VLOOKUP($A25,'Return Data'!$B$7:$R$2843,3,0)</f>
        <v>44346</v>
      </c>
      <c r="C25" s="65">
        <f>VLOOKUP($A25,'Return Data'!$B$7:$R$2843,4,0)</f>
        <v>1103.5814</v>
      </c>
      <c r="D25" s="65">
        <f>VLOOKUP($A25,'Return Data'!$B$7:$R$2843,5,0)</f>
        <v>3.1326999999999998</v>
      </c>
      <c r="E25" s="66">
        <f t="shared" si="0"/>
        <v>23</v>
      </c>
      <c r="F25" s="65">
        <f>VLOOKUP($A25,'Return Data'!$B$7:$R$2843,6,0)</f>
        <v>3.1339999999999999</v>
      </c>
      <c r="G25" s="66">
        <f t="shared" si="1"/>
        <v>22</v>
      </c>
      <c r="H25" s="65">
        <f>VLOOKUP($A25,'Return Data'!$B$7:$R$2843,7,0)</f>
        <v>3.1741999999999999</v>
      </c>
      <c r="I25" s="66">
        <f t="shared" si="2"/>
        <v>20</v>
      </c>
      <c r="J25" s="65">
        <f>VLOOKUP($A25,'Return Data'!$B$7:$R$2843,8,0)</f>
        <v>3.202</v>
      </c>
      <c r="K25" s="66">
        <f t="shared" si="3"/>
        <v>17</v>
      </c>
      <c r="L25" s="65">
        <f>VLOOKUP($A25,'Return Data'!$B$7:$R$2843,9,0)</f>
        <v>3.1808999999999998</v>
      </c>
      <c r="M25" s="66">
        <f t="shared" si="4"/>
        <v>19</v>
      </c>
      <c r="N25" s="65">
        <f>VLOOKUP($A25,'Return Data'!$B$7:$R$2843,10,0)</f>
        <v>3.1482999999999999</v>
      </c>
      <c r="O25" s="66">
        <f t="shared" si="5"/>
        <v>19</v>
      </c>
      <c r="P25" s="65">
        <f>VLOOKUP($A25,'Return Data'!$B$7:$R$2843,11,0)</f>
        <v>3.0884</v>
      </c>
      <c r="Q25" s="66">
        <f t="shared" si="8"/>
        <v>18</v>
      </c>
      <c r="R25" s="65">
        <f>VLOOKUP($A25,'Return Data'!$B$7:$R$2843,12,0)</f>
        <v>3.0640999999999998</v>
      </c>
      <c r="S25" s="66">
        <f t="shared" si="10"/>
        <v>19</v>
      </c>
      <c r="T25" s="65">
        <f>VLOOKUP($A25,'Return Data'!$B$7:$R$2843,13,0)</f>
        <v>3.0594000000000001</v>
      </c>
      <c r="U25" s="66">
        <f t="shared" si="11"/>
        <v>21</v>
      </c>
      <c r="V25" s="65"/>
      <c r="W25" s="66"/>
      <c r="X25" s="65"/>
      <c r="Y25" s="66"/>
      <c r="Z25" s="65">
        <f>VLOOKUP($A25,'Return Data'!$B$7:$R$2843,16,0)</f>
        <v>4.2416</v>
      </c>
      <c r="AA25" s="67">
        <f t="shared" si="7"/>
        <v>11</v>
      </c>
    </row>
    <row r="26" spans="1:27" x14ac:dyDescent="0.3">
      <c r="A26" s="63" t="s">
        <v>1319</v>
      </c>
      <c r="B26" s="64">
        <f>VLOOKUP($A26,'Return Data'!$B$7:$R$2843,3,0)</f>
        <v>44346</v>
      </c>
      <c r="C26" s="65">
        <f>VLOOKUP($A26,'Return Data'!$B$7:$R$2843,4,0)</f>
        <v>2690.1188333333298</v>
      </c>
      <c r="D26" s="65">
        <f>VLOOKUP($A26,'Return Data'!$B$7:$R$2843,5,0)</f>
        <v>3.1888000000000001</v>
      </c>
      <c r="E26" s="66">
        <f t="shared" si="0"/>
        <v>13</v>
      </c>
      <c r="F26" s="65">
        <f>VLOOKUP($A26,'Return Data'!$B$7:$R$2843,6,0)</f>
        <v>3.1901000000000002</v>
      </c>
      <c r="G26" s="66">
        <f t="shared" si="1"/>
        <v>12</v>
      </c>
      <c r="H26" s="65">
        <f>VLOOKUP($A26,'Return Data'!$B$7:$R$2843,7,0)</f>
        <v>3.2299000000000002</v>
      </c>
      <c r="I26" s="66">
        <f t="shared" si="2"/>
        <v>8</v>
      </c>
      <c r="J26" s="65">
        <f>VLOOKUP($A26,'Return Data'!$B$7:$R$2843,8,0)</f>
        <v>3.2376</v>
      </c>
      <c r="K26" s="66">
        <f t="shared" si="3"/>
        <v>9</v>
      </c>
      <c r="L26" s="65">
        <f>VLOOKUP($A26,'Return Data'!$B$7:$R$2843,9,0)</f>
        <v>3.2458</v>
      </c>
      <c r="M26" s="66">
        <f t="shared" si="4"/>
        <v>7</v>
      </c>
      <c r="N26" s="65">
        <f>VLOOKUP($A26,'Return Data'!$B$7:$R$2843,10,0)</f>
        <v>3.1892</v>
      </c>
      <c r="O26" s="66">
        <f t="shared" si="5"/>
        <v>10</v>
      </c>
      <c r="P26" s="65">
        <f>VLOOKUP($A26,'Return Data'!$B$7:$R$2843,11,0)</f>
        <v>3.1135000000000002</v>
      </c>
      <c r="Q26" s="66">
        <f t="shared" si="8"/>
        <v>11</v>
      </c>
      <c r="R26" s="65">
        <f>VLOOKUP($A26,'Return Data'!$B$7:$R$2843,12,0)</f>
        <v>3.0768</v>
      </c>
      <c r="S26" s="66">
        <f t="shared" si="10"/>
        <v>14</v>
      </c>
      <c r="T26" s="65">
        <f>VLOOKUP($A26,'Return Data'!$B$7:$R$2843,13,0)</f>
        <v>3.0796000000000001</v>
      </c>
      <c r="U26" s="66">
        <f t="shared" si="11"/>
        <v>13</v>
      </c>
      <c r="V26" s="65">
        <f>VLOOKUP($A26,'Return Data'!$B$7:$R$2843,17,0)</f>
        <v>3.9005999999999998</v>
      </c>
      <c r="W26" s="66">
        <f t="shared" ref="W26:W36" si="14">RANK(V26,V$8:V$37,0)</f>
        <v>3</v>
      </c>
      <c r="X26" s="65">
        <f>VLOOKUP($A26,'Return Data'!$B$7:$R$2843,14,0)</f>
        <v>4.6955999999999998</v>
      </c>
      <c r="Y26" s="66">
        <f t="shared" ref="Y26:Y36" si="15">RANK(X26,X$8:X$37,0)</f>
        <v>2</v>
      </c>
      <c r="Z26" s="65">
        <f>VLOOKUP($A26,'Return Data'!$B$7:$R$2843,16,0)</f>
        <v>6.6703000000000001</v>
      </c>
      <c r="AA26" s="67">
        <f t="shared" si="7"/>
        <v>1</v>
      </c>
    </row>
    <row r="27" spans="1:27" x14ac:dyDescent="0.3">
      <c r="A27" s="63" t="s">
        <v>1321</v>
      </c>
      <c r="B27" s="64">
        <f>VLOOKUP($A27,'Return Data'!$B$7:$R$2843,3,0)</f>
        <v>44346</v>
      </c>
      <c r="C27" s="65">
        <f>VLOOKUP($A27,'Return Data'!$B$7:$R$2843,4,0)</f>
        <v>1072.1476</v>
      </c>
      <c r="D27" s="65">
        <f>VLOOKUP($A27,'Return Data'!$B$7:$R$2843,5,0)</f>
        <v>3.2515000000000001</v>
      </c>
      <c r="E27" s="66">
        <f t="shared" si="0"/>
        <v>2</v>
      </c>
      <c r="F27" s="65">
        <f>VLOOKUP($A27,'Return Data'!$B$7:$R$2843,6,0)</f>
        <v>3.2418</v>
      </c>
      <c r="G27" s="66">
        <f t="shared" si="1"/>
        <v>1</v>
      </c>
      <c r="H27" s="65">
        <f>VLOOKUP($A27,'Return Data'!$B$7:$R$2843,7,0)</f>
        <v>3.2654000000000001</v>
      </c>
      <c r="I27" s="66">
        <f t="shared" si="2"/>
        <v>3</v>
      </c>
      <c r="J27" s="65">
        <f>VLOOKUP($A27,'Return Data'!$B$7:$R$2843,8,0)</f>
        <v>3.2698999999999998</v>
      </c>
      <c r="K27" s="66">
        <f t="shared" si="3"/>
        <v>3</v>
      </c>
      <c r="L27" s="65">
        <f>VLOOKUP($A27,'Return Data'!$B$7:$R$2843,9,0)</f>
        <v>3.2545000000000002</v>
      </c>
      <c r="M27" s="66">
        <f t="shared" si="4"/>
        <v>5</v>
      </c>
      <c r="N27" s="65">
        <f>VLOOKUP($A27,'Return Data'!$B$7:$R$2843,10,0)</f>
        <v>3.1815000000000002</v>
      </c>
      <c r="O27" s="66">
        <f t="shared" si="5"/>
        <v>11</v>
      </c>
      <c r="P27" s="65">
        <f>VLOOKUP($A27,'Return Data'!$B$7:$R$2843,11,0)</f>
        <v>3.1059999999999999</v>
      </c>
      <c r="Q27" s="66">
        <f t="shared" si="8"/>
        <v>13</v>
      </c>
      <c r="R27" s="65">
        <f>VLOOKUP($A27,'Return Data'!$B$7:$R$2843,12,0)</f>
        <v>3.0728</v>
      </c>
      <c r="S27" s="66">
        <f t="shared" si="10"/>
        <v>16</v>
      </c>
      <c r="T27" s="65">
        <f>VLOOKUP($A27,'Return Data'!$B$7:$R$2843,13,0)</f>
        <v>3.0695999999999999</v>
      </c>
      <c r="U27" s="66">
        <f t="shared" si="11"/>
        <v>16</v>
      </c>
      <c r="V27" s="65"/>
      <c r="W27" s="66"/>
      <c r="X27" s="65"/>
      <c r="Y27" s="66"/>
      <c r="Z27" s="65">
        <f>VLOOKUP($A27,'Return Data'!$B$7:$R$2843,16,0)</f>
        <v>3.7679999999999998</v>
      </c>
      <c r="AA27" s="67">
        <f t="shared" si="7"/>
        <v>23</v>
      </c>
    </row>
    <row r="28" spans="1:27" x14ac:dyDescent="0.3">
      <c r="A28" s="63" t="s">
        <v>1323</v>
      </c>
      <c r="B28" s="64">
        <f>VLOOKUP($A28,'Return Data'!$B$7:$R$2843,3,0)</f>
        <v>44346</v>
      </c>
      <c r="C28" s="65">
        <f>VLOOKUP($A28,'Return Data'!$B$7:$R$2843,4,0)</f>
        <v>1070.5028</v>
      </c>
      <c r="D28" s="65">
        <f>VLOOKUP($A28,'Return Data'!$B$7:$R$2843,5,0)</f>
        <v>3.1951000000000001</v>
      </c>
      <c r="E28" s="66">
        <f t="shared" si="0"/>
        <v>10</v>
      </c>
      <c r="F28" s="65">
        <f>VLOOKUP($A28,'Return Data'!$B$7:$R$2843,6,0)</f>
        <v>3.1956000000000002</v>
      </c>
      <c r="G28" s="66">
        <f t="shared" si="1"/>
        <v>9</v>
      </c>
      <c r="H28" s="65">
        <f>VLOOKUP($A28,'Return Data'!$B$7:$R$2843,7,0)</f>
        <v>3.2158000000000002</v>
      </c>
      <c r="I28" s="66">
        <f t="shared" si="2"/>
        <v>11</v>
      </c>
      <c r="J28" s="65">
        <f>VLOOKUP($A28,'Return Data'!$B$7:$R$2843,8,0)</f>
        <v>3.2317</v>
      </c>
      <c r="K28" s="66">
        <f t="shared" si="3"/>
        <v>11</v>
      </c>
      <c r="L28" s="65">
        <f>VLOOKUP($A28,'Return Data'!$B$7:$R$2843,9,0)</f>
        <v>3.2397999999999998</v>
      </c>
      <c r="M28" s="66">
        <f t="shared" si="4"/>
        <v>8</v>
      </c>
      <c r="N28" s="65">
        <f>VLOOKUP($A28,'Return Data'!$B$7:$R$2843,10,0)</f>
        <v>3.2101000000000002</v>
      </c>
      <c r="O28" s="66">
        <f t="shared" si="5"/>
        <v>8</v>
      </c>
      <c r="P28" s="65">
        <f>VLOOKUP($A28,'Return Data'!$B$7:$R$2843,11,0)</f>
        <v>3.1284000000000001</v>
      </c>
      <c r="Q28" s="66">
        <f t="shared" si="8"/>
        <v>8</v>
      </c>
      <c r="R28" s="65">
        <f>VLOOKUP($A28,'Return Data'!$B$7:$R$2843,12,0)</f>
        <v>3.1046999999999998</v>
      </c>
      <c r="S28" s="66">
        <f t="shared" si="10"/>
        <v>8</v>
      </c>
      <c r="T28" s="65">
        <f>VLOOKUP($A28,'Return Data'!$B$7:$R$2843,13,0)</f>
        <v>3.1219000000000001</v>
      </c>
      <c r="U28" s="66">
        <f t="shared" si="11"/>
        <v>5</v>
      </c>
      <c r="V28" s="65"/>
      <c r="W28" s="66"/>
      <c r="X28" s="65"/>
      <c r="Y28" s="66"/>
      <c r="Z28" s="65">
        <f>VLOOKUP($A28,'Return Data'!$B$7:$R$2843,16,0)</f>
        <v>3.7414000000000001</v>
      </c>
      <c r="AA28" s="67">
        <f t="shared" si="7"/>
        <v>24</v>
      </c>
    </row>
    <row r="29" spans="1:27" x14ac:dyDescent="0.3">
      <c r="A29" s="63" t="s">
        <v>1325</v>
      </c>
      <c r="B29" s="64">
        <f>VLOOKUP($A29,'Return Data'!$B$7:$R$2843,3,0)</f>
        <v>44346</v>
      </c>
      <c r="C29" s="65">
        <f>VLOOKUP($A29,'Return Data'!$B$7:$R$2843,4,0)</f>
        <v>1059.8623</v>
      </c>
      <c r="D29" s="65">
        <f>VLOOKUP($A29,'Return Data'!$B$7:$R$2843,5,0)</f>
        <v>3.1896</v>
      </c>
      <c r="E29" s="66">
        <f t="shared" si="0"/>
        <v>12</v>
      </c>
      <c r="F29" s="65">
        <f>VLOOKUP($A29,'Return Data'!$B$7:$R$2843,6,0)</f>
        <v>3.1898</v>
      </c>
      <c r="G29" s="66">
        <f t="shared" si="1"/>
        <v>13</v>
      </c>
      <c r="H29" s="65">
        <f>VLOOKUP($A29,'Return Data'!$B$7:$R$2843,7,0)</f>
        <v>3.2515000000000001</v>
      </c>
      <c r="I29" s="66">
        <f t="shared" si="2"/>
        <v>5</v>
      </c>
      <c r="J29" s="65">
        <f>VLOOKUP($A29,'Return Data'!$B$7:$R$2843,8,0)</f>
        <v>3.2675999999999998</v>
      </c>
      <c r="K29" s="66">
        <f t="shared" si="3"/>
        <v>4</v>
      </c>
      <c r="L29" s="65">
        <f>VLOOKUP($A29,'Return Data'!$B$7:$R$2843,9,0)</f>
        <v>3.2707000000000002</v>
      </c>
      <c r="M29" s="66">
        <f t="shared" si="4"/>
        <v>4</v>
      </c>
      <c r="N29" s="65">
        <f>VLOOKUP($A29,'Return Data'!$B$7:$R$2843,10,0)</f>
        <v>3.2269000000000001</v>
      </c>
      <c r="O29" s="66">
        <f t="shared" si="5"/>
        <v>2</v>
      </c>
      <c r="P29" s="65">
        <f>VLOOKUP($A29,'Return Data'!$B$7:$R$2843,11,0)</f>
        <v>3.1726999999999999</v>
      </c>
      <c r="Q29" s="66">
        <f t="shared" si="8"/>
        <v>1</v>
      </c>
      <c r="R29" s="65">
        <f>VLOOKUP($A29,'Return Data'!$B$7:$R$2843,12,0)</f>
        <v>3.1493000000000002</v>
      </c>
      <c r="S29" s="66">
        <f t="shared" si="10"/>
        <v>2</v>
      </c>
      <c r="T29" s="65">
        <f>VLOOKUP($A29,'Return Data'!$B$7:$R$2843,13,0)</f>
        <v>3.1591</v>
      </c>
      <c r="U29" s="66">
        <f t="shared" ref="U29" si="16">RANK(T29,T$8:T$37,0)</f>
        <v>1</v>
      </c>
      <c r="V29" s="65"/>
      <c r="W29" s="66"/>
      <c r="X29" s="65"/>
      <c r="Y29" s="66"/>
      <c r="Z29" s="65">
        <f>VLOOKUP($A29,'Return Data'!$B$7:$R$2843,16,0)</f>
        <v>3.6433</v>
      </c>
      <c r="AA29" s="67">
        <f t="shared" si="7"/>
        <v>25</v>
      </c>
    </row>
    <row r="30" spans="1:27" x14ac:dyDescent="0.3">
      <c r="A30" s="63" t="s">
        <v>1327</v>
      </c>
      <c r="B30" s="64">
        <f>VLOOKUP($A30,'Return Data'!$B$7:$R$2843,3,0)</f>
        <v>44346</v>
      </c>
      <c r="C30" s="65">
        <f>VLOOKUP($A30,'Return Data'!$B$7:$R$2843,4,0)</f>
        <v>111.0454</v>
      </c>
      <c r="D30" s="65">
        <f>VLOOKUP($A30,'Return Data'!$B$7:$R$2843,5,0)</f>
        <v>3.1560000000000001</v>
      </c>
      <c r="E30" s="66">
        <f t="shared" si="0"/>
        <v>21</v>
      </c>
      <c r="F30" s="65">
        <f>VLOOKUP($A30,'Return Data'!$B$7:$R$2843,6,0)</f>
        <v>3.1671999999999998</v>
      </c>
      <c r="G30" s="66">
        <f t="shared" si="1"/>
        <v>18</v>
      </c>
      <c r="H30" s="65">
        <f>VLOOKUP($A30,'Return Data'!$B$7:$R$2843,7,0)</f>
        <v>3.1808999999999998</v>
      </c>
      <c r="I30" s="66">
        <f t="shared" si="2"/>
        <v>17</v>
      </c>
      <c r="J30" s="65">
        <f>VLOOKUP($A30,'Return Data'!$B$7:$R$2843,8,0)</f>
        <v>3.1968999999999999</v>
      </c>
      <c r="K30" s="66">
        <f t="shared" si="3"/>
        <v>18</v>
      </c>
      <c r="L30" s="65">
        <f>VLOOKUP($A30,'Return Data'!$B$7:$R$2843,9,0)</f>
        <v>3.1823999999999999</v>
      </c>
      <c r="M30" s="66">
        <f t="shared" si="4"/>
        <v>18</v>
      </c>
      <c r="N30" s="65">
        <f>VLOOKUP($A30,'Return Data'!$B$7:$R$2843,10,0)</f>
        <v>3.153</v>
      </c>
      <c r="O30" s="66">
        <f t="shared" si="5"/>
        <v>17</v>
      </c>
      <c r="P30" s="65">
        <f>VLOOKUP($A30,'Return Data'!$B$7:$R$2843,11,0)</f>
        <v>3.0857000000000001</v>
      </c>
      <c r="Q30" s="66">
        <f t="shared" si="8"/>
        <v>19</v>
      </c>
      <c r="R30" s="65">
        <f>VLOOKUP($A30,'Return Data'!$B$7:$R$2843,12,0)</f>
        <v>3.0691000000000002</v>
      </c>
      <c r="S30" s="66">
        <f t="shared" si="10"/>
        <v>17</v>
      </c>
      <c r="T30" s="65">
        <f>VLOOKUP($A30,'Return Data'!$B$7:$R$2843,13,0)</f>
        <v>3.0792999999999999</v>
      </c>
      <c r="U30" s="66">
        <f t="shared" si="11"/>
        <v>14</v>
      </c>
      <c r="V30" s="65"/>
      <c r="W30" s="66"/>
      <c r="X30" s="65"/>
      <c r="Y30" s="66"/>
      <c r="Z30" s="65">
        <f>VLOOKUP($A30,'Return Data'!$B$7:$R$2843,16,0)</f>
        <v>4.3703000000000003</v>
      </c>
      <c r="AA30" s="67">
        <f t="shared" si="7"/>
        <v>9</v>
      </c>
    </row>
    <row r="31" spans="1:27" x14ac:dyDescent="0.3">
      <c r="A31" s="63" t="s">
        <v>1329</v>
      </c>
      <c r="B31" s="64">
        <f>VLOOKUP($A31,'Return Data'!$B$7:$R$2843,3,0)</f>
        <v>44346</v>
      </c>
      <c r="C31" s="65">
        <f>VLOOKUP($A31,'Return Data'!$B$7:$R$2843,4,0)</f>
        <v>1067.6288999999999</v>
      </c>
      <c r="D31" s="65">
        <f>VLOOKUP($A31,'Return Data'!$B$7:$R$2843,5,0)</f>
        <v>3.2721</v>
      </c>
      <c r="E31" s="66">
        <f t="shared" si="0"/>
        <v>1</v>
      </c>
      <c r="F31" s="65">
        <f>VLOOKUP($A31,'Return Data'!$B$7:$R$2843,6,0)</f>
        <v>3.2315999999999998</v>
      </c>
      <c r="G31" s="66">
        <f t="shared" si="1"/>
        <v>2</v>
      </c>
      <c r="H31" s="65">
        <f>VLOOKUP($A31,'Return Data'!$B$7:$R$2843,7,0)</f>
        <v>3.2704</v>
      </c>
      <c r="I31" s="66">
        <f t="shared" si="2"/>
        <v>1</v>
      </c>
      <c r="J31" s="65">
        <f>VLOOKUP($A31,'Return Data'!$B$7:$R$2843,8,0)</f>
        <v>3.2869000000000002</v>
      </c>
      <c r="K31" s="66">
        <f t="shared" si="3"/>
        <v>2</v>
      </c>
      <c r="L31" s="65">
        <f>VLOOKUP($A31,'Return Data'!$B$7:$R$2843,9,0)</f>
        <v>3.2795000000000001</v>
      </c>
      <c r="M31" s="66">
        <f t="shared" si="4"/>
        <v>2</v>
      </c>
      <c r="N31" s="65">
        <f>VLOOKUP($A31,'Return Data'!$B$7:$R$2843,10,0)</f>
        <v>3.2155</v>
      </c>
      <c r="O31" s="66">
        <f t="shared" si="5"/>
        <v>6</v>
      </c>
      <c r="P31" s="65">
        <f>VLOOKUP($A31,'Return Data'!$B$7:$R$2843,11,0)</f>
        <v>3.1497999999999999</v>
      </c>
      <c r="Q31" s="66">
        <f t="shared" si="8"/>
        <v>4</v>
      </c>
      <c r="R31" s="65">
        <f>VLOOKUP($A31,'Return Data'!$B$7:$R$2843,12,0)</f>
        <v>3.1309</v>
      </c>
      <c r="S31" s="66">
        <f t="shared" si="10"/>
        <v>3</v>
      </c>
      <c r="T31" s="65">
        <f>VLOOKUP($A31,'Return Data'!$B$7:$R$2843,13,0)</f>
        <v>3.1372</v>
      </c>
      <c r="U31" s="66">
        <f t="shared" si="11"/>
        <v>2</v>
      </c>
      <c r="V31" s="65"/>
      <c r="W31" s="66"/>
      <c r="X31" s="65"/>
      <c r="Y31" s="66"/>
      <c r="Z31" s="65">
        <f>VLOOKUP($A31,'Return Data'!$B$7:$R$2843,16,0)</f>
        <v>3.7906</v>
      </c>
      <c r="AA31" s="67">
        <f t="shared" si="7"/>
        <v>20</v>
      </c>
    </row>
    <row r="32" spans="1:27" x14ac:dyDescent="0.3">
      <c r="A32" s="63" t="s">
        <v>1331</v>
      </c>
      <c r="B32" s="64">
        <f>VLOOKUP($A32,'Return Data'!$B$7:$R$2843,3,0)</f>
        <v>44346</v>
      </c>
      <c r="C32" s="65">
        <f>VLOOKUP($A32,'Return Data'!$B$7:$R$2843,4,0)</f>
        <v>3369.2152000000001</v>
      </c>
      <c r="D32" s="65">
        <f>VLOOKUP($A32,'Return Data'!$B$7:$R$2843,5,0)</f>
        <v>3.2037</v>
      </c>
      <c r="E32" s="66">
        <f t="shared" si="0"/>
        <v>8</v>
      </c>
      <c r="F32" s="65">
        <f>VLOOKUP($A32,'Return Data'!$B$7:$R$2843,6,0)</f>
        <v>3.1934</v>
      </c>
      <c r="G32" s="66">
        <f t="shared" si="1"/>
        <v>10</v>
      </c>
      <c r="H32" s="65">
        <f>VLOOKUP($A32,'Return Data'!$B$7:$R$2843,7,0)</f>
        <v>3.2168999999999999</v>
      </c>
      <c r="I32" s="66">
        <f t="shared" si="2"/>
        <v>10</v>
      </c>
      <c r="J32" s="65">
        <f>VLOOKUP($A32,'Return Data'!$B$7:$R$2843,8,0)</f>
        <v>3.2237</v>
      </c>
      <c r="K32" s="66">
        <f t="shared" si="3"/>
        <v>12</v>
      </c>
      <c r="L32" s="65">
        <f>VLOOKUP($A32,'Return Data'!$B$7:$R$2843,9,0)</f>
        <v>3.2130000000000001</v>
      </c>
      <c r="M32" s="66">
        <f t="shared" si="4"/>
        <v>12</v>
      </c>
      <c r="N32" s="65">
        <f>VLOOKUP($A32,'Return Data'!$B$7:$R$2843,10,0)</f>
        <v>3.1743000000000001</v>
      </c>
      <c r="O32" s="66">
        <f t="shared" si="5"/>
        <v>13</v>
      </c>
      <c r="P32" s="65">
        <f>VLOOKUP($A32,'Return Data'!$B$7:$R$2843,11,0)</f>
        <v>3.09</v>
      </c>
      <c r="Q32" s="66">
        <f t="shared" si="8"/>
        <v>17</v>
      </c>
      <c r="R32" s="65">
        <f>VLOOKUP($A32,'Return Data'!$B$7:$R$2843,12,0)</f>
        <v>3.0592000000000001</v>
      </c>
      <c r="S32" s="66">
        <f t="shared" si="10"/>
        <v>22</v>
      </c>
      <c r="T32" s="65">
        <f>VLOOKUP($A32,'Return Data'!$B$7:$R$2843,13,0)</f>
        <v>3.0636999999999999</v>
      </c>
      <c r="U32" s="66">
        <f t="shared" si="11"/>
        <v>19</v>
      </c>
      <c r="V32" s="65">
        <f>VLOOKUP($A32,'Return Data'!$B$7:$R$2843,17,0)</f>
        <v>3.8759999999999999</v>
      </c>
      <c r="W32" s="66">
        <f t="shared" si="14"/>
        <v>4</v>
      </c>
      <c r="X32" s="65">
        <f>VLOOKUP($A32,'Return Data'!$B$7:$R$2843,14,0)</f>
        <v>4.6841999999999997</v>
      </c>
      <c r="Y32" s="66">
        <f t="shared" si="15"/>
        <v>3</v>
      </c>
      <c r="Z32" s="65">
        <f>VLOOKUP($A32,'Return Data'!$B$7:$R$2843,16,0)</f>
        <v>6.5587</v>
      </c>
      <c r="AA32" s="67">
        <f t="shared" si="7"/>
        <v>3</v>
      </c>
    </row>
    <row r="33" spans="1:27" x14ac:dyDescent="0.3">
      <c r="A33" s="63" t="s">
        <v>1333</v>
      </c>
      <c r="B33" s="64">
        <f>VLOOKUP($A33,'Return Data'!$B$7:$R$2843,3,0)</f>
        <v>44346</v>
      </c>
      <c r="C33" s="65">
        <f>VLOOKUP($A33,'Return Data'!$B$7:$R$2843,4,0)</f>
        <v>1100.0431000000001</v>
      </c>
      <c r="D33" s="65">
        <f>VLOOKUP($A33,'Return Data'!$B$7:$R$2843,5,0)</f>
        <v>3.169</v>
      </c>
      <c r="E33" s="66">
        <f t="shared" si="0"/>
        <v>17</v>
      </c>
      <c r="F33" s="65">
        <f>VLOOKUP($A33,'Return Data'!$B$7:$R$2843,6,0)</f>
        <v>3.1507999999999998</v>
      </c>
      <c r="G33" s="66">
        <f t="shared" si="1"/>
        <v>20</v>
      </c>
      <c r="H33" s="65">
        <f>VLOOKUP($A33,'Return Data'!$B$7:$R$2843,7,0)</f>
        <v>3.1669</v>
      </c>
      <c r="I33" s="66">
        <f t="shared" si="2"/>
        <v>21</v>
      </c>
      <c r="J33" s="65">
        <f>VLOOKUP($A33,'Return Data'!$B$7:$R$2843,8,0)</f>
        <v>3.1674000000000002</v>
      </c>
      <c r="K33" s="66">
        <f t="shared" si="3"/>
        <v>24</v>
      </c>
      <c r="L33" s="65">
        <f>VLOOKUP($A33,'Return Data'!$B$7:$R$2843,9,0)</f>
        <v>3.1922000000000001</v>
      </c>
      <c r="M33" s="66">
        <f t="shared" si="4"/>
        <v>17</v>
      </c>
      <c r="N33" s="65">
        <f>VLOOKUP($A33,'Return Data'!$B$7:$R$2843,10,0)</f>
        <v>3.1383999999999999</v>
      </c>
      <c r="O33" s="66">
        <f t="shared" si="5"/>
        <v>24</v>
      </c>
      <c r="P33" s="65">
        <f>VLOOKUP($A33,'Return Data'!$B$7:$R$2843,11,0)</f>
        <v>3.0686</v>
      </c>
      <c r="Q33" s="66">
        <f t="shared" si="8"/>
        <v>26</v>
      </c>
      <c r="R33" s="65">
        <f>VLOOKUP($A33,'Return Data'!$B$7:$R$2843,12,0)</f>
        <v>3.0388000000000002</v>
      </c>
      <c r="S33" s="66">
        <f t="shared" si="10"/>
        <v>26</v>
      </c>
      <c r="T33" s="65">
        <f>VLOOKUP($A33,'Return Data'!$B$7:$R$2843,13,0)</f>
        <v>3.0341999999999998</v>
      </c>
      <c r="U33" s="66">
        <f t="shared" si="11"/>
        <v>23</v>
      </c>
      <c r="V33" s="65"/>
      <c r="W33" s="66"/>
      <c r="X33" s="65"/>
      <c r="Y33" s="66"/>
      <c r="Z33" s="65">
        <f>VLOOKUP($A33,'Return Data'!$B$7:$R$2843,16,0)</f>
        <v>4.4349999999999996</v>
      </c>
      <c r="AA33" s="67">
        <f t="shared" si="7"/>
        <v>6</v>
      </c>
    </row>
    <row r="34" spans="1:27" x14ac:dyDescent="0.3">
      <c r="A34" s="63" t="s">
        <v>1335</v>
      </c>
      <c r="B34" s="64">
        <f>VLOOKUP($A34,'Return Data'!$B$7:$R$2843,3,0)</f>
        <v>44346</v>
      </c>
      <c r="C34" s="65">
        <f>VLOOKUP($A34,'Return Data'!$B$7:$R$2843,4,0)</f>
        <v>1091.5667000000001</v>
      </c>
      <c r="D34" s="65">
        <f>VLOOKUP($A34,'Return Data'!$B$7:$R$2843,5,0)</f>
        <v>3.1736</v>
      </c>
      <c r="E34" s="66">
        <f t="shared" si="0"/>
        <v>16</v>
      </c>
      <c r="F34" s="65">
        <f>VLOOKUP($A34,'Return Data'!$B$7:$R$2843,6,0)</f>
        <v>3.1751999999999998</v>
      </c>
      <c r="G34" s="66">
        <f t="shared" si="1"/>
        <v>16</v>
      </c>
      <c r="H34" s="65">
        <f>VLOOKUP($A34,'Return Data'!$B$7:$R$2843,7,0)</f>
        <v>3.2111000000000001</v>
      </c>
      <c r="I34" s="66">
        <f t="shared" si="2"/>
        <v>13</v>
      </c>
      <c r="J34" s="65">
        <f>VLOOKUP($A34,'Return Data'!$B$7:$R$2843,8,0)</f>
        <v>3.2164000000000001</v>
      </c>
      <c r="K34" s="66">
        <f t="shared" si="3"/>
        <v>14</v>
      </c>
      <c r="L34" s="65">
        <f>VLOOKUP($A34,'Return Data'!$B$7:$R$2843,9,0)</f>
        <v>3.1995</v>
      </c>
      <c r="M34" s="66">
        <f t="shared" si="4"/>
        <v>16</v>
      </c>
      <c r="N34" s="65">
        <f>VLOOKUP($A34,'Return Data'!$B$7:$R$2843,10,0)</f>
        <v>3.2164999999999999</v>
      </c>
      <c r="O34" s="66">
        <f t="shared" si="5"/>
        <v>5</v>
      </c>
      <c r="P34" s="65">
        <f>VLOOKUP($A34,'Return Data'!$B$7:$R$2843,11,0)</f>
        <v>3.1309</v>
      </c>
      <c r="Q34" s="66">
        <f t="shared" si="8"/>
        <v>7</v>
      </c>
      <c r="R34" s="65">
        <f>VLOOKUP($A34,'Return Data'!$B$7:$R$2843,12,0)</f>
        <v>3.1017999999999999</v>
      </c>
      <c r="S34" s="66">
        <f t="shared" si="10"/>
        <v>9</v>
      </c>
      <c r="T34" s="65">
        <f>VLOOKUP($A34,'Return Data'!$B$7:$R$2843,13,0)</f>
        <v>3.1030000000000002</v>
      </c>
      <c r="U34" s="66">
        <f t="shared" si="11"/>
        <v>7</v>
      </c>
      <c r="V34" s="65"/>
      <c r="W34" s="66"/>
      <c r="X34" s="65"/>
      <c r="Y34" s="66"/>
      <c r="Z34" s="65">
        <f>VLOOKUP($A34,'Return Data'!$B$7:$R$2843,16,0)</f>
        <v>4.0884999999999998</v>
      </c>
      <c r="AA34" s="67">
        <f t="shared" si="7"/>
        <v>13</v>
      </c>
    </row>
    <row r="35" spans="1:27" x14ac:dyDescent="0.3">
      <c r="A35" s="63" t="s">
        <v>1337</v>
      </c>
      <c r="B35" s="64">
        <f>VLOOKUP($A35,'Return Data'!$B$7:$R$2843,3,0)</f>
        <v>44346</v>
      </c>
      <c r="C35" s="65">
        <f>VLOOKUP($A35,'Return Data'!$B$7:$R$2843,4,0)</f>
        <v>1089.3701000000001</v>
      </c>
      <c r="D35" s="65">
        <f>VLOOKUP($A35,'Return Data'!$B$7:$R$2843,5,0)</f>
        <v>3.2503000000000002</v>
      </c>
      <c r="E35" s="66">
        <f t="shared" si="0"/>
        <v>3</v>
      </c>
      <c r="F35" s="65">
        <f>VLOOKUP($A35,'Return Data'!$B$7:$R$2843,6,0)</f>
        <v>3.2040000000000002</v>
      </c>
      <c r="G35" s="66">
        <f t="shared" si="1"/>
        <v>7</v>
      </c>
      <c r="H35" s="65">
        <f>VLOOKUP($A35,'Return Data'!$B$7:$R$2843,7,0)</f>
        <v>3.2339000000000002</v>
      </c>
      <c r="I35" s="66">
        <f t="shared" si="2"/>
        <v>7</v>
      </c>
      <c r="J35" s="65">
        <f>VLOOKUP($A35,'Return Data'!$B$7:$R$2843,8,0)</f>
        <v>3.2317999999999998</v>
      </c>
      <c r="K35" s="66">
        <f t="shared" si="3"/>
        <v>10</v>
      </c>
      <c r="L35" s="65">
        <f>VLOOKUP($A35,'Return Data'!$B$7:$R$2843,9,0)</f>
        <v>3.2168999999999999</v>
      </c>
      <c r="M35" s="66">
        <f t="shared" si="4"/>
        <v>11</v>
      </c>
      <c r="N35" s="65">
        <f>VLOOKUP($A35,'Return Data'!$B$7:$R$2843,10,0)</f>
        <v>3.1457999999999999</v>
      </c>
      <c r="O35" s="66">
        <f t="shared" si="5"/>
        <v>21</v>
      </c>
      <c r="P35" s="65">
        <f>VLOOKUP($A35,'Return Data'!$B$7:$R$2843,11,0)</f>
        <v>3.0851999999999999</v>
      </c>
      <c r="Q35" s="66">
        <f t="shared" si="8"/>
        <v>20</v>
      </c>
      <c r="R35" s="65">
        <f>VLOOKUP($A35,'Return Data'!$B$7:$R$2843,12,0)</f>
        <v>3.0569999999999999</v>
      </c>
      <c r="S35" s="66">
        <f t="shared" si="10"/>
        <v>23</v>
      </c>
      <c r="T35" s="65">
        <f>VLOOKUP($A35,'Return Data'!$B$7:$R$2843,13,0)</f>
        <v>3.06</v>
      </c>
      <c r="U35" s="66">
        <f t="shared" si="11"/>
        <v>20</v>
      </c>
      <c r="V35" s="65"/>
      <c r="W35" s="66"/>
      <c r="X35" s="65"/>
      <c r="Y35" s="66"/>
      <c r="Z35" s="65">
        <f>VLOOKUP($A35,'Return Data'!$B$7:$R$2843,16,0)</f>
        <v>4.0004999999999997</v>
      </c>
      <c r="AA35" s="67">
        <f t="shared" si="7"/>
        <v>16</v>
      </c>
    </row>
    <row r="36" spans="1:27" x14ac:dyDescent="0.3">
      <c r="A36" s="63" t="s">
        <v>1339</v>
      </c>
      <c r="B36" s="64">
        <f>VLOOKUP($A36,'Return Data'!$B$7:$R$2843,3,0)</f>
        <v>44346</v>
      </c>
      <c r="C36" s="65">
        <f>VLOOKUP($A36,'Return Data'!$B$7:$R$2843,4,0)</f>
        <v>2832.2530000000002</v>
      </c>
      <c r="D36" s="65">
        <f>VLOOKUP($A36,'Return Data'!$B$7:$R$2843,5,0)</f>
        <v>3.1962999999999999</v>
      </c>
      <c r="E36" s="66">
        <f t="shared" si="0"/>
        <v>9</v>
      </c>
      <c r="F36" s="65">
        <f>VLOOKUP($A36,'Return Data'!$B$7:$R$2843,6,0)</f>
        <v>3.1964999999999999</v>
      </c>
      <c r="G36" s="66">
        <f t="shared" si="1"/>
        <v>8</v>
      </c>
      <c r="H36" s="65">
        <f>VLOOKUP($A36,'Return Data'!$B$7:$R$2843,7,0)</f>
        <v>3.2120000000000002</v>
      </c>
      <c r="I36" s="66">
        <f t="shared" si="2"/>
        <v>12</v>
      </c>
      <c r="J36" s="65">
        <f>VLOOKUP($A36,'Return Data'!$B$7:$R$2843,8,0)</f>
        <v>3.2222</v>
      </c>
      <c r="K36" s="66">
        <f t="shared" si="3"/>
        <v>13</v>
      </c>
      <c r="L36" s="65">
        <f>VLOOKUP($A36,'Return Data'!$B$7:$R$2843,9,0)</f>
        <v>3.2042000000000002</v>
      </c>
      <c r="M36" s="66">
        <f t="shared" si="4"/>
        <v>14</v>
      </c>
      <c r="N36" s="65">
        <f>VLOOKUP($A36,'Return Data'!$B$7:$R$2843,10,0)</f>
        <v>3.1604999999999999</v>
      </c>
      <c r="O36" s="66">
        <f t="shared" si="5"/>
        <v>15</v>
      </c>
      <c r="P36" s="65">
        <f>VLOOKUP($A36,'Return Data'!$B$7:$R$2843,11,0)</f>
        <v>3.0951</v>
      </c>
      <c r="Q36" s="66">
        <f t="shared" si="8"/>
        <v>16</v>
      </c>
      <c r="R36" s="65">
        <f>VLOOKUP($A36,'Return Data'!$B$7:$R$2843,12,0)</f>
        <v>3.0743</v>
      </c>
      <c r="S36" s="66">
        <f t="shared" si="10"/>
        <v>15</v>
      </c>
      <c r="T36" s="65">
        <f>VLOOKUP($A36,'Return Data'!$B$7:$R$2843,13,0)</f>
        <v>3.0838000000000001</v>
      </c>
      <c r="U36" s="66">
        <f t="shared" si="11"/>
        <v>12</v>
      </c>
      <c r="V36" s="65">
        <f>VLOOKUP($A36,'Return Data'!$B$7:$R$2843,17,0)</f>
        <v>3.9117999999999999</v>
      </c>
      <c r="W36" s="66">
        <f t="shared" si="14"/>
        <v>1</v>
      </c>
      <c r="X36" s="65">
        <f>VLOOKUP($A36,'Return Data'!$B$7:$R$2843,14,0)</f>
        <v>4.7210999999999999</v>
      </c>
      <c r="Y36" s="66">
        <f t="shared" si="15"/>
        <v>1</v>
      </c>
      <c r="Z36" s="65">
        <f>VLOOKUP($A36,'Return Data'!$B$7:$R$2843,16,0)</f>
        <v>6.6623000000000001</v>
      </c>
      <c r="AA36" s="67">
        <f t="shared" si="7"/>
        <v>2</v>
      </c>
    </row>
    <row r="37" spans="1:27" x14ac:dyDescent="0.3">
      <c r="A37" s="63" t="s">
        <v>1341</v>
      </c>
      <c r="B37" s="64">
        <f>VLOOKUP($A37,'Return Data'!$B$7:$R$2843,3,0)</f>
        <v>44346</v>
      </c>
      <c r="C37" s="65">
        <f>VLOOKUP($A37,'Return Data'!$B$7:$R$2843,4,0)</f>
        <v>1064.3900000000001</v>
      </c>
      <c r="D37" s="65">
        <f>VLOOKUP($A37,'Return Data'!$B$7:$R$2843,5,0)</f>
        <v>2.9805000000000001</v>
      </c>
      <c r="E37" s="66">
        <f t="shared" si="0"/>
        <v>30</v>
      </c>
      <c r="F37" s="65">
        <f>VLOOKUP($A37,'Return Data'!$B$7:$R$2843,6,0)</f>
        <v>2.9830000000000001</v>
      </c>
      <c r="G37" s="66">
        <f t="shared" si="1"/>
        <v>30</v>
      </c>
      <c r="H37" s="65">
        <f>VLOOKUP($A37,'Return Data'!$B$7:$R$2843,7,0)</f>
        <v>2.9998</v>
      </c>
      <c r="I37" s="66">
        <f t="shared" si="2"/>
        <v>30</v>
      </c>
      <c r="J37" s="65">
        <f>VLOOKUP($A37,'Return Data'!$B$7:$R$2843,8,0)</f>
        <v>3.0154999999999998</v>
      </c>
      <c r="K37" s="66">
        <f t="shared" si="3"/>
        <v>30</v>
      </c>
      <c r="L37" s="65">
        <f>VLOOKUP($A37,'Return Data'!$B$7:$R$2843,9,0)</f>
        <v>3.0467</v>
      </c>
      <c r="M37" s="66">
        <f t="shared" si="4"/>
        <v>30</v>
      </c>
      <c r="N37" s="65">
        <f>VLOOKUP($A37,'Return Data'!$B$7:$R$2843,10,0)</f>
        <v>3.0476000000000001</v>
      </c>
      <c r="O37" s="66">
        <f t="shared" si="5"/>
        <v>30</v>
      </c>
      <c r="P37" s="65">
        <f>VLOOKUP($A37,'Return Data'!$B$7:$R$2843,11,0)</f>
        <v>2.9887000000000001</v>
      </c>
      <c r="Q37" s="66">
        <f t="shared" si="8"/>
        <v>30</v>
      </c>
      <c r="R37" s="65">
        <f>VLOOKUP($A37,'Return Data'!$B$7:$R$2843,12,0)</f>
        <v>2.9605000000000001</v>
      </c>
      <c r="S37" s="66">
        <f t="shared" si="10"/>
        <v>30</v>
      </c>
      <c r="T37" s="65">
        <f>VLOOKUP($A37,'Return Data'!$B$7:$R$2843,13,0)</f>
        <v>2.95</v>
      </c>
      <c r="U37" s="66">
        <f t="shared" si="11"/>
        <v>27</v>
      </c>
      <c r="V37" s="65"/>
      <c r="W37" s="66"/>
      <c r="X37" s="65"/>
      <c r="Y37" s="66"/>
      <c r="Z37" s="65">
        <f>VLOOKUP($A37,'Return Data'!$B$7:$R$2843,16,0)</f>
        <v>3.5886999999999998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3.1725166666666658</v>
      </c>
      <c r="E39" s="74"/>
      <c r="F39" s="75">
        <f>AVERAGE(F8:F37)</f>
        <v>3.1655766666666669</v>
      </c>
      <c r="G39" s="74"/>
      <c r="H39" s="75">
        <f>AVERAGE(H8:H37)</f>
        <v>3.1904566666666665</v>
      </c>
      <c r="I39" s="74"/>
      <c r="J39" s="75">
        <f>AVERAGE(J8:J37)</f>
        <v>3.2030466666666668</v>
      </c>
      <c r="K39" s="74"/>
      <c r="L39" s="75">
        <f>AVERAGE(L8:L37)</f>
        <v>3.1966433333333333</v>
      </c>
      <c r="M39" s="74"/>
      <c r="N39" s="75">
        <f>AVERAGE(N8:N37)</f>
        <v>3.1640866666666674</v>
      </c>
      <c r="O39" s="74"/>
      <c r="P39" s="75">
        <f>AVERAGE(P8:P37)</f>
        <v>3.0989900000000006</v>
      </c>
      <c r="Q39" s="74"/>
      <c r="R39" s="75">
        <f>AVERAGE(R8:R37)</f>
        <v>3.0759899999999996</v>
      </c>
      <c r="S39" s="74"/>
      <c r="T39" s="75">
        <f>AVERAGE(T8:T37)</f>
        <v>3.0763888888888884</v>
      </c>
      <c r="U39" s="74"/>
      <c r="V39" s="75">
        <f>AVERAGE(V8:V37)</f>
        <v>3.8887</v>
      </c>
      <c r="W39" s="74"/>
      <c r="X39" s="75">
        <f>AVERAGE(X8:X37)</f>
        <v>4.6900750000000002</v>
      </c>
      <c r="Y39" s="74"/>
      <c r="Z39" s="75">
        <f>AVERAGE(Z8:Z37)</f>
        <v>4.2774466666666662</v>
      </c>
      <c r="AA39" s="76"/>
    </row>
    <row r="40" spans="1:27" x14ac:dyDescent="0.3">
      <c r="A40" s="73" t="s">
        <v>28</v>
      </c>
      <c r="B40" s="74"/>
      <c r="C40" s="74"/>
      <c r="D40" s="75">
        <f>MIN(D8:D37)</f>
        <v>2.9805000000000001</v>
      </c>
      <c r="E40" s="74"/>
      <c r="F40" s="75">
        <f>MIN(F8:F37)</f>
        <v>2.9830000000000001</v>
      </c>
      <c r="G40" s="74"/>
      <c r="H40" s="75">
        <f>MIN(H8:H37)</f>
        <v>2.9998</v>
      </c>
      <c r="I40" s="74"/>
      <c r="J40" s="75">
        <f>MIN(J8:J37)</f>
        <v>3.0154999999999998</v>
      </c>
      <c r="K40" s="74"/>
      <c r="L40" s="75">
        <f>MIN(L8:L37)</f>
        <v>3.0467</v>
      </c>
      <c r="M40" s="74"/>
      <c r="N40" s="75">
        <f>MIN(N8:N37)</f>
        <v>3.0476000000000001</v>
      </c>
      <c r="O40" s="74"/>
      <c r="P40" s="75">
        <f>MIN(P8:P37)</f>
        <v>2.9887000000000001</v>
      </c>
      <c r="Q40" s="74"/>
      <c r="R40" s="75">
        <f>MIN(R8:R37)</f>
        <v>2.9605000000000001</v>
      </c>
      <c r="S40" s="74"/>
      <c r="T40" s="75">
        <f>MIN(T8:T37)</f>
        <v>2.95</v>
      </c>
      <c r="U40" s="74"/>
      <c r="V40" s="75">
        <f>MIN(V8:V37)</f>
        <v>3.8534000000000002</v>
      </c>
      <c r="W40" s="74"/>
      <c r="X40" s="75">
        <f>MIN(X8:X37)</f>
        <v>4.6593999999999998</v>
      </c>
      <c r="Y40" s="74"/>
      <c r="Z40" s="75">
        <f>MIN(Z8:Z37)</f>
        <v>3.2711000000000001</v>
      </c>
      <c r="AA40" s="76"/>
    </row>
    <row r="41" spans="1:27" ht="15" thickBot="1" x14ac:dyDescent="0.35">
      <c r="A41" s="77" t="s">
        <v>29</v>
      </c>
      <c r="B41" s="78"/>
      <c r="C41" s="78"/>
      <c r="D41" s="79">
        <f>MAX(D8:D37)</f>
        <v>3.2721</v>
      </c>
      <c r="E41" s="78"/>
      <c r="F41" s="79">
        <f>MAX(F8:F37)</f>
        <v>3.2418</v>
      </c>
      <c r="G41" s="78"/>
      <c r="H41" s="79">
        <f>MAX(H8:H37)</f>
        <v>3.2704</v>
      </c>
      <c r="I41" s="78"/>
      <c r="J41" s="79">
        <f>MAX(J8:J37)</f>
        <v>3.2917999999999998</v>
      </c>
      <c r="K41" s="78"/>
      <c r="L41" s="79">
        <f>MAX(L8:L37)</f>
        <v>3.2827999999999999</v>
      </c>
      <c r="M41" s="78"/>
      <c r="N41" s="79">
        <f>MAX(N8:N37)</f>
        <v>3.2286000000000001</v>
      </c>
      <c r="O41" s="78"/>
      <c r="P41" s="79">
        <f>MAX(P8:P37)</f>
        <v>3.1726999999999999</v>
      </c>
      <c r="Q41" s="78"/>
      <c r="R41" s="79">
        <f>MAX(R8:R37)</f>
        <v>3.1669999999999998</v>
      </c>
      <c r="S41" s="78"/>
      <c r="T41" s="79">
        <f>MAX(T8:T37)</f>
        <v>3.1591</v>
      </c>
      <c r="U41" s="78"/>
      <c r="V41" s="79">
        <f>MAX(V8:V37)</f>
        <v>3.9117999999999999</v>
      </c>
      <c r="W41" s="78"/>
      <c r="X41" s="79">
        <f>MAX(X8:X37)</f>
        <v>4.7210999999999999</v>
      </c>
      <c r="Y41" s="78"/>
      <c r="Z41" s="79">
        <f>MAX(Z8:Z37)</f>
        <v>6.6703000000000001</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44346</v>
      </c>
      <c r="C8" s="65">
        <f>VLOOKUP($A8,'Return Data'!$B$7:$R$2843,4,0)</f>
        <v>1115.2411999999999</v>
      </c>
      <c r="D8" s="65">
        <f>VLOOKUP($A8,'Return Data'!$B$7:$R$2843,5,0)</f>
        <v>3.1356000000000002</v>
      </c>
      <c r="E8" s="66">
        <f t="shared" ref="E8:E37" si="0">RANK(D8,D$8:D$37,0)</f>
        <v>6</v>
      </c>
      <c r="F8" s="65">
        <f>VLOOKUP($A8,'Return Data'!$B$7:$R$2843,6,0)</f>
        <v>3.1284999999999998</v>
      </c>
      <c r="G8" s="66">
        <f t="shared" ref="G8:G37" si="1">RANK(F8,F$8:F$37,0)</f>
        <v>5</v>
      </c>
      <c r="H8" s="65">
        <f>VLOOKUP($A8,'Return Data'!$B$7:$R$2843,7,0)</f>
        <v>3.1404999999999998</v>
      </c>
      <c r="I8" s="66">
        <f t="shared" ref="I8:I37" si="2">RANK(H8,H$8:H$37,0)</f>
        <v>9</v>
      </c>
      <c r="J8" s="65">
        <f>VLOOKUP($A8,'Return Data'!$B$7:$R$2843,8,0)</f>
        <v>3.1377000000000002</v>
      </c>
      <c r="K8" s="66">
        <f t="shared" ref="K8:K37" si="3">RANK(J8,J$8:J$37,0)</f>
        <v>11</v>
      </c>
      <c r="L8" s="65">
        <f>VLOOKUP($A8,'Return Data'!$B$7:$R$2843,9,0)</f>
        <v>3.1244999999999998</v>
      </c>
      <c r="M8" s="66">
        <f t="shared" ref="M8:M37" si="4">RANK(L8,L$8:L$37,0)</f>
        <v>12</v>
      </c>
      <c r="N8" s="65">
        <f>VLOOKUP($A8,'Return Data'!$B$7:$R$2843,10,0)</f>
        <v>3.1034999999999999</v>
      </c>
      <c r="O8" s="66">
        <f t="shared" ref="O8:O37" si="5">RANK(N8,N$8:N$37,0)</f>
        <v>10</v>
      </c>
      <c r="P8" s="65">
        <f>VLOOKUP($A8,'Return Data'!$B$7:$R$2843,11,0)</f>
        <v>3.0219999999999998</v>
      </c>
      <c r="Q8" s="66">
        <f>RANK(P8,P$8:P$37,0)</f>
        <v>11</v>
      </c>
      <c r="R8" s="65">
        <f>VLOOKUP($A8,'Return Data'!$B$7:$R$2843,12,0)</f>
        <v>2.9746999999999999</v>
      </c>
      <c r="S8" s="66">
        <f>RANK(R8,R$8:R$37,0)</f>
        <v>18</v>
      </c>
      <c r="T8" s="65">
        <f>VLOOKUP($A8,'Return Data'!$B$7:$R$2843,13,0)</f>
        <v>2.97</v>
      </c>
      <c r="U8" s="66">
        <f>RANK(T8,T$8:T$37,0)</f>
        <v>16</v>
      </c>
      <c r="V8" s="65">
        <f>VLOOKUP($A8,'Return Data'!$B$7:$R$2843,17,0)</f>
        <v>3.7757999999999998</v>
      </c>
      <c r="W8" s="66">
        <f t="shared" ref="W8" si="6">RANK(V8,V$8:V$37,0)</f>
        <v>3</v>
      </c>
      <c r="X8" s="65"/>
      <c r="Y8" s="66"/>
      <c r="Z8" s="65">
        <f>VLOOKUP($A8,'Return Data'!$B$7:$R$2843,16,0)</f>
        <v>4.3215000000000003</v>
      </c>
      <c r="AA8" s="67">
        <f t="shared" ref="AA8:AA37" si="7">RANK(Z8,Z$8:Z$37,0)</f>
        <v>6</v>
      </c>
    </row>
    <row r="9" spans="1:27" x14ac:dyDescent="0.3">
      <c r="A9" s="63" t="s">
        <v>1286</v>
      </c>
      <c r="B9" s="64">
        <f>VLOOKUP($A9,'Return Data'!$B$7:$R$2843,3,0)</f>
        <v>44346</v>
      </c>
      <c r="C9" s="65">
        <f>VLOOKUP($A9,'Return Data'!$B$7:$R$2843,4,0)</f>
        <v>1092.1886999999999</v>
      </c>
      <c r="D9" s="65">
        <f>VLOOKUP($A9,'Return Data'!$B$7:$R$2843,5,0)</f>
        <v>3.1282999999999999</v>
      </c>
      <c r="E9" s="66">
        <f t="shared" si="0"/>
        <v>8</v>
      </c>
      <c r="F9" s="65">
        <f>VLOOKUP($A9,'Return Data'!$B$7:$R$2843,6,0)</f>
        <v>3.1265999999999998</v>
      </c>
      <c r="G9" s="66">
        <f t="shared" si="1"/>
        <v>6</v>
      </c>
      <c r="H9" s="65">
        <f>VLOOKUP($A9,'Return Data'!$B$7:$R$2843,7,0)</f>
        <v>3.15</v>
      </c>
      <c r="I9" s="66">
        <f t="shared" si="2"/>
        <v>6</v>
      </c>
      <c r="J9" s="65">
        <f>VLOOKUP($A9,'Return Data'!$B$7:$R$2843,8,0)</f>
        <v>3.1800999999999999</v>
      </c>
      <c r="K9" s="66">
        <f t="shared" si="3"/>
        <v>4</v>
      </c>
      <c r="L9" s="65">
        <f>VLOOKUP($A9,'Return Data'!$B$7:$R$2843,9,0)</f>
        <v>3.1757</v>
      </c>
      <c r="M9" s="66">
        <f t="shared" si="4"/>
        <v>3</v>
      </c>
      <c r="N9" s="65">
        <f>VLOOKUP($A9,'Return Data'!$B$7:$R$2843,10,0)</f>
        <v>3.1391</v>
      </c>
      <c r="O9" s="66">
        <f t="shared" si="5"/>
        <v>3</v>
      </c>
      <c r="P9" s="65">
        <f>VLOOKUP($A9,'Return Data'!$B$7:$R$2843,11,0)</f>
        <v>3.0697999999999999</v>
      </c>
      <c r="Q9" s="66">
        <f>RANK(P9,P$8:P$37,0)</f>
        <v>5</v>
      </c>
      <c r="R9" s="65">
        <f>VLOOKUP($A9,'Return Data'!$B$7:$R$2843,12,0)</f>
        <v>3.0398999999999998</v>
      </c>
      <c r="S9" s="66">
        <f>RANK(R9,R$8:R$37,0)</f>
        <v>7</v>
      </c>
      <c r="T9" s="65">
        <f>VLOOKUP($A9,'Return Data'!$B$7:$R$2843,13,0)</f>
        <v>3.0487000000000002</v>
      </c>
      <c r="U9" s="66">
        <f>RANK(T9,T$8:T$37,0)</f>
        <v>4</v>
      </c>
      <c r="V9" s="65"/>
      <c r="W9" s="66"/>
      <c r="X9" s="65"/>
      <c r="Y9" s="66"/>
      <c r="Z9" s="65">
        <f>VLOOKUP($A9,'Return Data'!$B$7:$R$2843,16,0)</f>
        <v>4.0690999999999997</v>
      </c>
      <c r="AA9" s="67">
        <f t="shared" si="7"/>
        <v>12</v>
      </c>
    </row>
    <row r="10" spans="1:27" x14ac:dyDescent="0.3">
      <c r="A10" s="63" t="s">
        <v>1288</v>
      </c>
      <c r="B10" s="64">
        <f>VLOOKUP($A10,'Return Data'!$B$7:$R$2843,3,0)</f>
        <v>44346</v>
      </c>
      <c r="C10" s="65">
        <f>VLOOKUP($A10,'Return Data'!$B$7:$R$2843,4,0)</f>
        <v>1085.3349000000001</v>
      </c>
      <c r="D10" s="65">
        <f>VLOOKUP($A10,'Return Data'!$B$7:$R$2843,5,0)</f>
        <v>3.1379999999999999</v>
      </c>
      <c r="E10" s="66">
        <f t="shared" si="0"/>
        <v>4</v>
      </c>
      <c r="F10" s="65">
        <f>VLOOKUP($A10,'Return Data'!$B$7:$R$2843,6,0)</f>
        <v>3.1307</v>
      </c>
      <c r="G10" s="66">
        <f t="shared" si="1"/>
        <v>4</v>
      </c>
      <c r="H10" s="65">
        <f>VLOOKUP($A10,'Return Data'!$B$7:$R$2843,7,0)</f>
        <v>3.1737000000000002</v>
      </c>
      <c r="I10" s="66">
        <f t="shared" si="2"/>
        <v>3</v>
      </c>
      <c r="J10" s="65">
        <f>VLOOKUP($A10,'Return Data'!$B$7:$R$2843,8,0)</f>
        <v>3.1880000000000002</v>
      </c>
      <c r="K10" s="66">
        <f t="shared" si="3"/>
        <v>3</v>
      </c>
      <c r="L10" s="65">
        <f>VLOOKUP($A10,'Return Data'!$B$7:$R$2843,9,0)</f>
        <v>3.1598999999999999</v>
      </c>
      <c r="M10" s="66">
        <f t="shared" si="4"/>
        <v>5</v>
      </c>
      <c r="N10" s="65">
        <f>VLOOKUP($A10,'Return Data'!$B$7:$R$2843,10,0)</f>
        <v>3.1236000000000002</v>
      </c>
      <c r="O10" s="66">
        <f t="shared" si="5"/>
        <v>7</v>
      </c>
      <c r="P10" s="65">
        <f>VLOOKUP($A10,'Return Data'!$B$7:$R$2843,11,0)</f>
        <v>3.0760999999999998</v>
      </c>
      <c r="Q10" s="66">
        <f>RANK(P10,P$8:P$37,0)</f>
        <v>2</v>
      </c>
      <c r="R10" s="65">
        <f>VLOOKUP($A10,'Return Data'!$B$7:$R$2843,12,0)</f>
        <v>3.0476000000000001</v>
      </c>
      <c r="S10" s="66">
        <f>RANK(R10,R$8:R$37,0)</f>
        <v>4</v>
      </c>
      <c r="T10" s="65">
        <f>VLOOKUP($A10,'Return Data'!$B$7:$R$2843,13,0)</f>
        <v>3.0463</v>
      </c>
      <c r="U10" s="66">
        <f>RANK(T10,T$8:T$37,0)</f>
        <v>5</v>
      </c>
      <c r="V10" s="65"/>
      <c r="W10" s="66"/>
      <c r="X10" s="65"/>
      <c r="Y10" s="66"/>
      <c r="Z10" s="65">
        <f>VLOOKUP($A10,'Return Data'!$B$7:$R$2843,16,0)</f>
        <v>3.9706999999999999</v>
      </c>
      <c r="AA10" s="67">
        <f t="shared" si="7"/>
        <v>14</v>
      </c>
    </row>
    <row r="11" spans="1:27" x14ac:dyDescent="0.3">
      <c r="A11" s="63" t="s">
        <v>1290</v>
      </c>
      <c r="B11" s="64">
        <f>VLOOKUP($A11,'Return Data'!$B$7:$R$2843,3,0)</f>
        <v>44346</v>
      </c>
      <c r="C11" s="65">
        <f>VLOOKUP($A11,'Return Data'!$B$7:$R$2843,4,0)</f>
        <v>1086.3378</v>
      </c>
      <c r="D11" s="65">
        <f>VLOOKUP($A11,'Return Data'!$B$7:$R$2843,5,0)</f>
        <v>3.0648</v>
      </c>
      <c r="E11" s="66">
        <f t="shared" si="0"/>
        <v>24</v>
      </c>
      <c r="F11" s="65">
        <f>VLOOKUP($A11,'Return Data'!$B$7:$R$2843,6,0)</f>
        <v>3.0594000000000001</v>
      </c>
      <c r="G11" s="66">
        <f t="shared" si="1"/>
        <v>22</v>
      </c>
      <c r="H11" s="65">
        <f>VLOOKUP($A11,'Return Data'!$B$7:$R$2843,7,0)</f>
        <v>3.0632000000000001</v>
      </c>
      <c r="I11" s="66">
        <f t="shared" si="2"/>
        <v>26</v>
      </c>
      <c r="J11" s="65">
        <f>VLOOKUP($A11,'Return Data'!$B$7:$R$2843,8,0)</f>
        <v>3.0840000000000001</v>
      </c>
      <c r="K11" s="66">
        <f t="shared" si="3"/>
        <v>25</v>
      </c>
      <c r="L11" s="65">
        <f>VLOOKUP($A11,'Return Data'!$B$7:$R$2843,9,0)</f>
        <v>3.0754000000000001</v>
      </c>
      <c r="M11" s="66">
        <f t="shared" si="4"/>
        <v>24</v>
      </c>
      <c r="N11" s="65">
        <f>VLOOKUP($A11,'Return Data'!$B$7:$R$2843,10,0)</f>
        <v>3.0446</v>
      </c>
      <c r="O11" s="66">
        <f t="shared" si="5"/>
        <v>26</v>
      </c>
      <c r="P11" s="65">
        <f>VLOOKUP($A11,'Return Data'!$B$7:$R$2843,11,0)</f>
        <v>3.0089000000000001</v>
      </c>
      <c r="Q11" s="66">
        <f>RANK(P11,P$8:P$37,0)</f>
        <v>15</v>
      </c>
      <c r="R11" s="65">
        <f>VLOOKUP($A11,'Return Data'!$B$7:$R$2843,12,0)</f>
        <v>2.9897</v>
      </c>
      <c r="S11" s="66">
        <f>RANK(R11,R$8:R$37,0)</f>
        <v>13</v>
      </c>
      <c r="T11" s="65">
        <f>VLOOKUP($A11,'Return Data'!$B$7:$R$2843,13,0)</f>
        <v>2.9889999999999999</v>
      </c>
      <c r="U11" s="66">
        <f>RANK(T11,T$8:T$37,0)</f>
        <v>11</v>
      </c>
      <c r="V11" s="65"/>
      <c r="W11" s="66"/>
      <c r="X11" s="65"/>
      <c r="Y11" s="66"/>
      <c r="Z11" s="65">
        <f>VLOOKUP($A11,'Return Data'!$B$7:$R$2843,16,0)</f>
        <v>3.9459</v>
      </c>
      <c r="AA11" s="67">
        <f t="shared" si="7"/>
        <v>15</v>
      </c>
    </row>
    <row r="12" spans="1:27" x14ac:dyDescent="0.3">
      <c r="A12" s="63" t="s">
        <v>1292</v>
      </c>
      <c r="B12" s="64">
        <f>VLOOKUP($A12,'Return Data'!$B$7:$R$2843,3,0)</f>
        <v>44346</v>
      </c>
      <c r="C12" s="65">
        <f>VLOOKUP($A12,'Return Data'!$B$7:$R$2843,4,0)</f>
        <v>1045.0730000000001</v>
      </c>
      <c r="D12" s="65">
        <f>VLOOKUP($A12,'Return Data'!$B$7:$R$2843,5,0)</f>
        <v>3.1400999999999999</v>
      </c>
      <c r="E12" s="66">
        <f t="shared" si="0"/>
        <v>3</v>
      </c>
      <c r="F12" s="65">
        <f>VLOOKUP($A12,'Return Data'!$B$7:$R$2843,6,0)</f>
        <v>3.1417999999999999</v>
      </c>
      <c r="G12" s="66">
        <f t="shared" si="1"/>
        <v>2</v>
      </c>
      <c r="H12" s="65">
        <f>VLOOKUP($A12,'Return Data'!$B$7:$R$2843,7,0)</f>
        <v>3.1892</v>
      </c>
      <c r="I12" s="66">
        <f t="shared" si="2"/>
        <v>2</v>
      </c>
      <c r="J12" s="65">
        <f>VLOOKUP($A12,'Return Data'!$B$7:$R$2843,8,0)</f>
        <v>3.2119</v>
      </c>
      <c r="K12" s="66">
        <f t="shared" si="3"/>
        <v>2</v>
      </c>
      <c r="L12" s="65">
        <f>VLOOKUP($A12,'Return Data'!$B$7:$R$2843,9,0)</f>
        <v>3.2017000000000002</v>
      </c>
      <c r="M12" s="66">
        <f t="shared" si="4"/>
        <v>2</v>
      </c>
      <c r="N12" s="65">
        <f>VLOOKUP($A12,'Return Data'!$B$7:$R$2843,10,0)</f>
        <v>3.1276999999999999</v>
      </c>
      <c r="O12" s="66">
        <f t="shared" si="5"/>
        <v>6</v>
      </c>
      <c r="P12" s="65">
        <f>VLOOKUP($A12,'Return Data'!$B$7:$R$2843,11,0)</f>
        <v>3.0714999999999999</v>
      </c>
      <c r="Q12" s="66">
        <f t="shared" ref="Q12:Q37" si="8">RANK(P12,P$8:P$37,0)</f>
        <v>4</v>
      </c>
      <c r="R12" s="65">
        <f>VLOOKUP($A12,'Return Data'!$B$7:$R$2843,12,0)</f>
        <v>3.0735999999999999</v>
      </c>
      <c r="S12" s="66">
        <f>RANK(R12,R$8:R$37,0)</f>
        <v>1</v>
      </c>
      <c r="T12" s="65"/>
      <c r="U12" s="66"/>
      <c r="V12" s="65"/>
      <c r="W12" s="66"/>
      <c r="X12" s="65"/>
      <c r="Y12" s="66"/>
      <c r="Z12" s="65">
        <f>VLOOKUP($A12,'Return Data'!$B$7:$R$2843,16,0)</f>
        <v>3.3428</v>
      </c>
      <c r="AA12" s="67">
        <f t="shared" si="7"/>
        <v>29</v>
      </c>
    </row>
    <row r="13" spans="1:27" x14ac:dyDescent="0.3">
      <c r="A13" s="63" t="s">
        <v>1294</v>
      </c>
      <c r="B13" s="64">
        <f>VLOOKUP($A13,'Return Data'!$B$7:$R$2843,3,0)</f>
        <v>44346</v>
      </c>
      <c r="C13" s="65">
        <f>VLOOKUP($A13,'Return Data'!$B$7:$R$2843,4,0)</f>
        <v>1070.6918000000001</v>
      </c>
      <c r="D13" s="65">
        <f>VLOOKUP($A13,'Return Data'!$B$7:$R$2843,5,0)</f>
        <v>3.1093000000000002</v>
      </c>
      <c r="E13" s="66">
        <f t="shared" si="0"/>
        <v>11</v>
      </c>
      <c r="F13" s="65">
        <f>VLOOKUP($A13,'Return Data'!$B$7:$R$2843,6,0)</f>
        <v>3.1097999999999999</v>
      </c>
      <c r="G13" s="66">
        <f t="shared" si="1"/>
        <v>9</v>
      </c>
      <c r="H13" s="65">
        <f>VLOOKUP($A13,'Return Data'!$B$7:$R$2843,7,0)</f>
        <v>3.1455000000000002</v>
      </c>
      <c r="I13" s="66">
        <f t="shared" si="2"/>
        <v>8</v>
      </c>
      <c r="J13" s="65">
        <f>VLOOKUP($A13,'Return Data'!$B$7:$R$2843,8,0)</f>
        <v>3.153</v>
      </c>
      <c r="K13" s="66">
        <f t="shared" si="3"/>
        <v>8</v>
      </c>
      <c r="L13" s="65">
        <f>VLOOKUP($A13,'Return Data'!$B$7:$R$2843,9,0)</f>
        <v>3.1354000000000002</v>
      </c>
      <c r="M13" s="66">
        <f t="shared" si="4"/>
        <v>10</v>
      </c>
      <c r="N13" s="65">
        <f>VLOOKUP($A13,'Return Data'!$B$7:$R$2843,10,0)</f>
        <v>3.1326999999999998</v>
      </c>
      <c r="O13" s="66">
        <f t="shared" si="5"/>
        <v>4</v>
      </c>
      <c r="P13" s="65">
        <f>VLOOKUP($A13,'Return Data'!$B$7:$R$2843,11,0)</f>
        <v>3.0569000000000002</v>
      </c>
      <c r="Q13" s="66">
        <f t="shared" si="8"/>
        <v>7</v>
      </c>
      <c r="R13" s="65">
        <f>VLOOKUP($A13,'Return Data'!$B$7:$R$2843,12,0)</f>
        <v>3.0428000000000002</v>
      </c>
      <c r="S13" s="66">
        <f t="shared" ref="S13:S37" si="9">RANK(R13,R$8:R$37,0)</f>
        <v>5</v>
      </c>
      <c r="T13" s="65">
        <f>VLOOKUP($A13,'Return Data'!$B$7:$R$2843,13,0)</f>
        <v>3.0556000000000001</v>
      </c>
      <c r="U13" s="66">
        <f t="shared" ref="U13:U37" si="10">RANK(T13,T$8:T$37,0)</f>
        <v>3</v>
      </c>
      <c r="V13" s="65"/>
      <c r="W13" s="66"/>
      <c r="X13" s="65"/>
      <c r="Y13" s="66"/>
      <c r="Z13" s="65">
        <f>VLOOKUP($A13,'Return Data'!$B$7:$R$2843,16,0)</f>
        <v>3.746</v>
      </c>
      <c r="AA13" s="67">
        <f t="shared" si="7"/>
        <v>20</v>
      </c>
    </row>
    <row r="14" spans="1:27" x14ac:dyDescent="0.3">
      <c r="A14" s="63" t="s">
        <v>1296</v>
      </c>
      <c r="B14" s="64">
        <f>VLOOKUP($A14,'Return Data'!$B$7:$R$2843,3,0)</f>
        <v>44346</v>
      </c>
      <c r="C14" s="65">
        <f>VLOOKUP($A14,'Return Data'!$B$7:$R$2843,4,0)</f>
        <v>1105.5746999999999</v>
      </c>
      <c r="D14" s="65">
        <f>VLOOKUP($A14,'Return Data'!$B$7:$R$2843,5,0)</f>
        <v>3.0543999999999998</v>
      </c>
      <c r="E14" s="66">
        <f t="shared" si="0"/>
        <v>26</v>
      </c>
      <c r="F14" s="65">
        <f>VLOOKUP($A14,'Return Data'!$B$7:$R$2843,6,0)</f>
        <v>3.0512999999999999</v>
      </c>
      <c r="G14" s="66">
        <f t="shared" si="1"/>
        <v>24</v>
      </c>
      <c r="H14" s="65">
        <f>VLOOKUP($A14,'Return Data'!$B$7:$R$2843,7,0)</f>
        <v>3.0783</v>
      </c>
      <c r="I14" s="66">
        <f t="shared" si="2"/>
        <v>21</v>
      </c>
      <c r="J14" s="65">
        <f>VLOOKUP($A14,'Return Data'!$B$7:$R$2843,8,0)</f>
        <v>3.0966999999999998</v>
      </c>
      <c r="K14" s="66">
        <f t="shared" si="3"/>
        <v>22</v>
      </c>
      <c r="L14" s="65">
        <f>VLOOKUP($A14,'Return Data'!$B$7:$R$2843,9,0)</f>
        <v>3.0709</v>
      </c>
      <c r="M14" s="66">
        <f t="shared" si="4"/>
        <v>25</v>
      </c>
      <c r="N14" s="65">
        <f>VLOOKUP($A14,'Return Data'!$B$7:$R$2843,10,0)</f>
        <v>3.0516000000000001</v>
      </c>
      <c r="O14" s="66">
        <f t="shared" si="5"/>
        <v>21</v>
      </c>
      <c r="P14" s="65">
        <f>VLOOKUP($A14,'Return Data'!$B$7:$R$2843,11,0)</f>
        <v>2.9977</v>
      </c>
      <c r="Q14" s="66">
        <f t="shared" si="8"/>
        <v>18</v>
      </c>
      <c r="R14" s="65">
        <f>VLOOKUP($A14,'Return Data'!$B$7:$R$2843,12,0)</f>
        <v>3.0004</v>
      </c>
      <c r="S14" s="66">
        <f t="shared" si="9"/>
        <v>11</v>
      </c>
      <c r="T14" s="65">
        <f>VLOOKUP($A14,'Return Data'!$B$7:$R$2843,13,0)</f>
        <v>3.0211000000000001</v>
      </c>
      <c r="U14" s="66">
        <f t="shared" si="10"/>
        <v>8</v>
      </c>
      <c r="V14" s="65"/>
      <c r="W14" s="66"/>
      <c r="X14" s="65"/>
      <c r="Y14" s="66"/>
      <c r="Z14" s="65">
        <f>VLOOKUP($A14,'Return Data'!$B$7:$R$2843,16,0)</f>
        <v>4.2828999999999997</v>
      </c>
      <c r="AA14" s="67">
        <f t="shared" si="7"/>
        <v>8</v>
      </c>
    </row>
    <row r="15" spans="1:27" x14ac:dyDescent="0.3">
      <c r="A15" s="63" t="s">
        <v>1298</v>
      </c>
      <c r="B15" s="64">
        <f>VLOOKUP($A15,'Return Data'!$B$7:$R$2843,3,0)</f>
        <v>44346</v>
      </c>
      <c r="C15" s="65">
        <f>VLOOKUP($A15,'Return Data'!$B$7:$R$2843,4,0)</f>
        <v>1071.8291999999999</v>
      </c>
      <c r="D15" s="65">
        <f>VLOOKUP($A15,'Return Data'!$B$7:$R$2843,5,0)</f>
        <v>3.0787</v>
      </c>
      <c r="E15" s="66">
        <f t="shared" si="0"/>
        <v>19</v>
      </c>
      <c r="F15" s="65">
        <f>VLOOKUP($A15,'Return Data'!$B$7:$R$2843,6,0)</f>
        <v>3.0792999999999999</v>
      </c>
      <c r="G15" s="66">
        <f t="shared" si="1"/>
        <v>17</v>
      </c>
      <c r="H15" s="65">
        <f>VLOOKUP($A15,'Return Data'!$B$7:$R$2843,7,0)</f>
        <v>3.0827</v>
      </c>
      <c r="I15" s="66">
        <f t="shared" si="2"/>
        <v>20</v>
      </c>
      <c r="J15" s="65">
        <f>VLOOKUP($A15,'Return Data'!$B$7:$R$2843,8,0)</f>
        <v>3.1038000000000001</v>
      </c>
      <c r="K15" s="66">
        <f t="shared" si="3"/>
        <v>20</v>
      </c>
      <c r="L15" s="65">
        <f>VLOOKUP($A15,'Return Data'!$B$7:$R$2843,9,0)</f>
        <v>3.0914000000000001</v>
      </c>
      <c r="M15" s="66">
        <f t="shared" si="4"/>
        <v>20</v>
      </c>
      <c r="N15" s="65">
        <f>VLOOKUP($A15,'Return Data'!$B$7:$R$2843,10,0)</f>
        <v>3.0676999999999999</v>
      </c>
      <c r="O15" s="66">
        <f t="shared" si="5"/>
        <v>16</v>
      </c>
      <c r="P15" s="65">
        <f>VLOOKUP($A15,'Return Data'!$B$7:$R$2843,11,0)</f>
        <v>3.0501</v>
      </c>
      <c r="Q15" s="66">
        <f t="shared" si="8"/>
        <v>8</v>
      </c>
      <c r="R15" s="65">
        <f>VLOOKUP($A15,'Return Data'!$B$7:$R$2843,12,0)</f>
        <v>3.0687000000000002</v>
      </c>
      <c r="S15" s="66">
        <f t="shared" si="9"/>
        <v>2</v>
      </c>
      <c r="T15" s="65">
        <f>VLOOKUP($A15,'Return Data'!$B$7:$R$2843,13,0)</f>
        <v>3.0844999999999998</v>
      </c>
      <c r="U15" s="66">
        <f t="shared" si="10"/>
        <v>1</v>
      </c>
      <c r="V15" s="65"/>
      <c r="W15" s="66"/>
      <c r="X15" s="65"/>
      <c r="Y15" s="66"/>
      <c r="Z15" s="65">
        <f>VLOOKUP($A15,'Return Data'!$B$7:$R$2843,16,0)</f>
        <v>3.8079000000000001</v>
      </c>
      <c r="AA15" s="67">
        <f t="shared" si="7"/>
        <v>17</v>
      </c>
    </row>
    <row r="16" spans="1:27" x14ac:dyDescent="0.3">
      <c r="A16" s="63" t="s">
        <v>1299</v>
      </c>
      <c r="B16" s="64">
        <f>VLOOKUP($A16,'Return Data'!$B$7:$R$2843,3,0)</f>
        <v>44346</v>
      </c>
      <c r="C16" s="65">
        <f>VLOOKUP($A16,'Return Data'!$B$7:$R$2843,4,0)</f>
        <v>1079.7349999999999</v>
      </c>
      <c r="D16" s="65">
        <f>VLOOKUP($A16,'Return Data'!$B$7:$R$2843,5,0)</f>
        <v>3.0649000000000002</v>
      </c>
      <c r="E16" s="66">
        <f t="shared" si="0"/>
        <v>23</v>
      </c>
      <c r="F16" s="65">
        <f>VLOOKUP($A16,'Return Data'!$B$7:$R$2843,6,0)</f>
        <v>3.0590000000000002</v>
      </c>
      <c r="G16" s="66">
        <f t="shared" si="1"/>
        <v>23</v>
      </c>
      <c r="H16" s="65">
        <f>VLOOKUP($A16,'Return Data'!$B$7:$R$2843,7,0)</f>
        <v>3.0750999999999999</v>
      </c>
      <c r="I16" s="66">
        <f t="shared" si="2"/>
        <v>23</v>
      </c>
      <c r="J16" s="65">
        <f>VLOOKUP($A16,'Return Data'!$B$7:$R$2843,8,0)</f>
        <v>3.0916999999999999</v>
      </c>
      <c r="K16" s="66">
        <f t="shared" si="3"/>
        <v>23</v>
      </c>
      <c r="L16" s="65">
        <f>VLOOKUP($A16,'Return Data'!$B$7:$R$2843,9,0)</f>
        <v>3.0762999999999998</v>
      </c>
      <c r="M16" s="66">
        <f t="shared" si="4"/>
        <v>23</v>
      </c>
      <c r="N16" s="65">
        <f>VLOOKUP($A16,'Return Data'!$B$7:$R$2843,10,0)</f>
        <v>3.0594000000000001</v>
      </c>
      <c r="O16" s="66">
        <f t="shared" si="5"/>
        <v>19</v>
      </c>
      <c r="P16" s="65">
        <f>VLOOKUP($A16,'Return Data'!$B$7:$R$2843,11,0)</f>
        <v>2.9912999999999998</v>
      </c>
      <c r="Q16" s="66">
        <f t="shared" si="8"/>
        <v>21</v>
      </c>
      <c r="R16" s="65">
        <f>VLOOKUP($A16,'Return Data'!$B$7:$R$2843,12,0)</f>
        <v>2.9662000000000002</v>
      </c>
      <c r="S16" s="66">
        <f t="shared" si="9"/>
        <v>20</v>
      </c>
      <c r="T16" s="65">
        <f>VLOOKUP($A16,'Return Data'!$B$7:$R$2843,13,0)</f>
        <v>2.9636999999999998</v>
      </c>
      <c r="U16" s="66">
        <f t="shared" si="10"/>
        <v>17</v>
      </c>
      <c r="V16" s="65"/>
      <c r="W16" s="66"/>
      <c r="X16" s="65"/>
      <c r="Y16" s="66"/>
      <c r="Z16" s="65">
        <f>VLOOKUP($A16,'Return Data'!$B$7:$R$2843,16,0)</f>
        <v>3.7886000000000002</v>
      </c>
      <c r="AA16" s="67">
        <f t="shared" si="7"/>
        <v>19</v>
      </c>
    </row>
    <row r="17" spans="1:27" x14ac:dyDescent="0.3">
      <c r="A17" s="63" t="s">
        <v>1301</v>
      </c>
      <c r="B17" s="64">
        <f>VLOOKUP($A17,'Return Data'!$B$7:$R$2843,3,0)</f>
        <v>44346</v>
      </c>
      <c r="C17" s="65">
        <f>VLOOKUP($A17,'Return Data'!$B$7:$R$2843,4,0)</f>
        <v>3055.5007999999998</v>
      </c>
      <c r="D17" s="65">
        <f>VLOOKUP($A17,'Return Data'!$B$7:$R$2843,5,0)</f>
        <v>3.0676000000000001</v>
      </c>
      <c r="E17" s="66">
        <f t="shared" si="0"/>
        <v>22</v>
      </c>
      <c r="F17" s="65">
        <f>VLOOKUP($A17,'Return Data'!$B$7:$R$2843,6,0)</f>
        <v>3.0253999999999999</v>
      </c>
      <c r="G17" s="66">
        <f t="shared" si="1"/>
        <v>27</v>
      </c>
      <c r="H17" s="65">
        <f>VLOOKUP($A17,'Return Data'!$B$7:$R$2843,7,0)</f>
        <v>3.0783</v>
      </c>
      <c r="I17" s="66">
        <f t="shared" si="2"/>
        <v>21</v>
      </c>
      <c r="J17" s="65">
        <f>VLOOKUP($A17,'Return Data'!$B$7:$R$2843,8,0)</f>
        <v>3.0868000000000002</v>
      </c>
      <c r="K17" s="66">
        <f t="shared" si="3"/>
        <v>24</v>
      </c>
      <c r="L17" s="65">
        <f>VLOOKUP($A17,'Return Data'!$B$7:$R$2843,9,0)</f>
        <v>3.0792000000000002</v>
      </c>
      <c r="M17" s="66">
        <f t="shared" si="4"/>
        <v>22</v>
      </c>
      <c r="N17" s="65">
        <f>VLOOKUP($A17,'Return Data'!$B$7:$R$2843,10,0)</f>
        <v>3.0453000000000001</v>
      </c>
      <c r="O17" s="66">
        <f t="shared" si="5"/>
        <v>25</v>
      </c>
      <c r="P17" s="65">
        <f>VLOOKUP($A17,'Return Data'!$B$7:$R$2843,11,0)</f>
        <v>2.9782000000000002</v>
      </c>
      <c r="Q17" s="66">
        <f t="shared" si="8"/>
        <v>24</v>
      </c>
      <c r="R17" s="65">
        <f>VLOOKUP($A17,'Return Data'!$B$7:$R$2843,12,0)</f>
        <v>2.9455</v>
      </c>
      <c r="S17" s="66">
        <f t="shared" si="9"/>
        <v>24</v>
      </c>
      <c r="T17" s="65">
        <f>VLOOKUP($A17,'Return Data'!$B$7:$R$2843,13,0)</f>
        <v>2.9460999999999999</v>
      </c>
      <c r="U17" s="66">
        <f t="shared" si="10"/>
        <v>21</v>
      </c>
      <c r="V17" s="65">
        <f>VLOOKUP($A17,'Return Data'!$B$7:$R$2843,17,0)</f>
        <v>3.7490000000000001</v>
      </c>
      <c r="W17" s="66">
        <f>RANK(V17,V$8:V$37,0)</f>
        <v>4</v>
      </c>
      <c r="X17" s="65">
        <f>VLOOKUP($A17,'Return Data'!$B$7:$R$2843,14,0)</f>
        <v>4.5585000000000004</v>
      </c>
      <c r="Y17" s="66">
        <f>RANK(X17,X$8:X$37,0)</f>
        <v>3</v>
      </c>
      <c r="Z17" s="65">
        <f>VLOOKUP($A17,'Return Data'!$B$7:$R$2843,16,0)</f>
        <v>5.9505999999999997</v>
      </c>
      <c r="AA17" s="67">
        <f t="shared" si="7"/>
        <v>4</v>
      </c>
    </row>
    <row r="18" spans="1:27" x14ac:dyDescent="0.3">
      <c r="A18" s="63" t="s">
        <v>1304</v>
      </c>
      <c r="B18" s="64">
        <f>VLOOKUP($A18,'Return Data'!$B$7:$R$2843,3,0)</f>
        <v>44346</v>
      </c>
      <c r="C18" s="65">
        <f>VLOOKUP($A18,'Return Data'!$B$7:$R$2843,4,0)</f>
        <v>1078.4909</v>
      </c>
      <c r="D18" s="65">
        <f>VLOOKUP($A18,'Return Data'!$B$7:$R$2843,5,0)</f>
        <v>3.0836999999999999</v>
      </c>
      <c r="E18" s="66">
        <f t="shared" si="0"/>
        <v>17</v>
      </c>
      <c r="F18" s="65">
        <f>VLOOKUP($A18,'Return Data'!$B$7:$R$2843,6,0)</f>
        <v>3.0703999999999998</v>
      </c>
      <c r="G18" s="66">
        <f t="shared" si="1"/>
        <v>20</v>
      </c>
      <c r="H18" s="65">
        <f>VLOOKUP($A18,'Return Data'!$B$7:$R$2843,7,0)</f>
        <v>3.1042999999999998</v>
      </c>
      <c r="I18" s="66">
        <f t="shared" si="2"/>
        <v>16</v>
      </c>
      <c r="J18" s="65">
        <f>VLOOKUP($A18,'Return Data'!$B$7:$R$2843,8,0)</f>
        <v>3.1143999999999998</v>
      </c>
      <c r="K18" s="66">
        <f t="shared" si="3"/>
        <v>17</v>
      </c>
      <c r="L18" s="65">
        <f>VLOOKUP($A18,'Return Data'!$B$7:$R$2843,9,0)</f>
        <v>3.0972</v>
      </c>
      <c r="M18" s="66">
        <f t="shared" si="4"/>
        <v>18</v>
      </c>
      <c r="N18" s="65">
        <f>VLOOKUP($A18,'Return Data'!$B$7:$R$2843,10,0)</f>
        <v>3.0668000000000002</v>
      </c>
      <c r="O18" s="66">
        <f t="shared" si="5"/>
        <v>17</v>
      </c>
      <c r="P18" s="65">
        <f>VLOOKUP($A18,'Return Data'!$B$7:$R$2843,11,0)</f>
        <v>3.0036</v>
      </c>
      <c r="Q18" s="66">
        <f t="shared" si="8"/>
        <v>17</v>
      </c>
      <c r="R18" s="65">
        <f>VLOOKUP($A18,'Return Data'!$B$7:$R$2843,12,0)</f>
        <v>2.9767000000000001</v>
      </c>
      <c r="S18" s="66">
        <f t="shared" si="9"/>
        <v>17</v>
      </c>
      <c r="T18" s="65">
        <f>VLOOKUP($A18,'Return Data'!$B$7:$R$2843,13,0)</f>
        <v>2.9824999999999999</v>
      </c>
      <c r="U18" s="66">
        <f t="shared" si="10"/>
        <v>14</v>
      </c>
      <c r="V18" s="65"/>
      <c r="W18" s="66"/>
      <c r="X18" s="65"/>
      <c r="Y18" s="66"/>
      <c r="Z18" s="65">
        <f>VLOOKUP($A18,'Return Data'!$B$7:$R$2843,16,0)</f>
        <v>3.7946</v>
      </c>
      <c r="AA18" s="67">
        <f t="shared" si="7"/>
        <v>18</v>
      </c>
    </row>
    <row r="19" spans="1:27" x14ac:dyDescent="0.3">
      <c r="A19" s="63" t="s">
        <v>1305</v>
      </c>
      <c r="B19" s="64">
        <f>VLOOKUP($A19,'Return Data'!$B$7:$R$2843,3,0)</f>
        <v>44346</v>
      </c>
      <c r="C19" s="65">
        <f>VLOOKUP($A19,'Return Data'!$B$7:$R$2843,4,0)</f>
        <v>111.27670000000001</v>
      </c>
      <c r="D19" s="65">
        <f>VLOOKUP($A19,'Return Data'!$B$7:$R$2843,5,0)</f>
        <v>3.1002000000000001</v>
      </c>
      <c r="E19" s="66">
        <f t="shared" si="0"/>
        <v>12</v>
      </c>
      <c r="F19" s="65">
        <f>VLOOKUP($A19,'Return Data'!$B$7:$R$2843,6,0)</f>
        <v>3.0950000000000002</v>
      </c>
      <c r="G19" s="66">
        <f t="shared" si="1"/>
        <v>13</v>
      </c>
      <c r="H19" s="65">
        <f>VLOOKUP($A19,'Return Data'!$B$7:$R$2843,7,0)</f>
        <v>3.0992000000000002</v>
      </c>
      <c r="I19" s="66">
        <f t="shared" si="2"/>
        <v>18</v>
      </c>
      <c r="J19" s="65">
        <f>VLOOKUP($A19,'Return Data'!$B$7:$R$2843,8,0)</f>
        <v>3.1080999999999999</v>
      </c>
      <c r="K19" s="66">
        <f t="shared" si="3"/>
        <v>18</v>
      </c>
      <c r="L19" s="65">
        <f>VLOOKUP($A19,'Return Data'!$B$7:$R$2843,9,0)</f>
        <v>3.1240999999999999</v>
      </c>
      <c r="M19" s="66">
        <f t="shared" si="4"/>
        <v>13</v>
      </c>
      <c r="N19" s="65">
        <f>VLOOKUP($A19,'Return Data'!$B$7:$R$2843,10,0)</f>
        <v>3.0760999999999998</v>
      </c>
      <c r="O19" s="66">
        <f t="shared" si="5"/>
        <v>14</v>
      </c>
      <c r="P19" s="65">
        <f>VLOOKUP($A19,'Return Data'!$B$7:$R$2843,11,0)</f>
        <v>2.9944999999999999</v>
      </c>
      <c r="Q19" s="66">
        <f t="shared" si="8"/>
        <v>19</v>
      </c>
      <c r="R19" s="65">
        <f>VLOOKUP($A19,'Return Data'!$B$7:$R$2843,12,0)</f>
        <v>2.9632000000000001</v>
      </c>
      <c r="S19" s="66">
        <f t="shared" si="9"/>
        <v>21</v>
      </c>
      <c r="T19" s="65">
        <f>VLOOKUP($A19,'Return Data'!$B$7:$R$2843,13,0)</f>
        <v>2.9615</v>
      </c>
      <c r="U19" s="66">
        <f t="shared" si="10"/>
        <v>18</v>
      </c>
      <c r="V19" s="65"/>
      <c r="W19" s="66"/>
      <c r="X19" s="65"/>
      <c r="Y19" s="66"/>
      <c r="Z19" s="65">
        <f>VLOOKUP($A19,'Return Data'!$B$7:$R$2843,16,0)</f>
        <v>4.2904999999999998</v>
      </c>
      <c r="AA19" s="67">
        <f t="shared" si="7"/>
        <v>7</v>
      </c>
    </row>
    <row r="20" spans="1:27" x14ac:dyDescent="0.3">
      <c r="A20" s="63" t="s">
        <v>1308</v>
      </c>
      <c r="B20" s="64">
        <f>VLOOKUP($A20,'Return Data'!$B$7:$R$2843,3,0)</f>
        <v>44346</v>
      </c>
      <c r="C20" s="65">
        <f>VLOOKUP($A20,'Return Data'!$B$7:$R$2843,4,0)</f>
        <v>1100.3761</v>
      </c>
      <c r="D20" s="65">
        <f>VLOOKUP($A20,'Return Data'!$B$7:$R$2843,5,0)</f>
        <v>3.0684999999999998</v>
      </c>
      <c r="E20" s="66">
        <f t="shared" si="0"/>
        <v>21</v>
      </c>
      <c r="F20" s="65">
        <f>VLOOKUP($A20,'Return Data'!$B$7:$R$2843,6,0)</f>
        <v>3.0678999999999998</v>
      </c>
      <c r="G20" s="66">
        <f t="shared" si="1"/>
        <v>21</v>
      </c>
      <c r="H20" s="65">
        <f>VLOOKUP($A20,'Return Data'!$B$7:$R$2843,7,0)</f>
        <v>3.0733999999999999</v>
      </c>
      <c r="I20" s="66">
        <f t="shared" si="2"/>
        <v>25</v>
      </c>
      <c r="J20" s="65">
        <f>VLOOKUP($A20,'Return Data'!$B$7:$R$2843,8,0)</f>
        <v>3.0794999999999999</v>
      </c>
      <c r="K20" s="66">
        <f t="shared" si="3"/>
        <v>26</v>
      </c>
      <c r="L20" s="65">
        <f>VLOOKUP($A20,'Return Data'!$B$7:$R$2843,9,0)</f>
        <v>3.0676000000000001</v>
      </c>
      <c r="M20" s="66">
        <f t="shared" si="4"/>
        <v>26</v>
      </c>
      <c r="N20" s="65">
        <f>VLOOKUP($A20,'Return Data'!$B$7:$R$2843,10,0)</f>
        <v>3.0525000000000002</v>
      </c>
      <c r="O20" s="66">
        <f t="shared" si="5"/>
        <v>20</v>
      </c>
      <c r="P20" s="65">
        <f>VLOOKUP($A20,'Return Data'!$B$7:$R$2843,11,0)</f>
        <v>2.9712999999999998</v>
      </c>
      <c r="Q20" s="66">
        <f t="shared" si="8"/>
        <v>26</v>
      </c>
      <c r="R20" s="65">
        <f>VLOOKUP($A20,'Return Data'!$B$7:$R$2843,12,0)</f>
        <v>2.9426999999999999</v>
      </c>
      <c r="S20" s="66">
        <f t="shared" si="9"/>
        <v>25</v>
      </c>
      <c r="T20" s="65">
        <f>VLOOKUP($A20,'Return Data'!$B$7:$R$2843,13,0)</f>
        <v>2.9415</v>
      </c>
      <c r="U20" s="66">
        <f t="shared" si="10"/>
        <v>22</v>
      </c>
      <c r="V20" s="65"/>
      <c r="W20" s="66"/>
      <c r="X20" s="65"/>
      <c r="Y20" s="66"/>
      <c r="Z20" s="65">
        <f>VLOOKUP($A20,'Return Data'!$B$7:$R$2843,16,0)</f>
        <v>4.1284999999999998</v>
      </c>
      <c r="AA20" s="67">
        <f t="shared" si="7"/>
        <v>11</v>
      </c>
    </row>
    <row r="21" spans="1:27" x14ac:dyDescent="0.3">
      <c r="A21" s="63" t="s">
        <v>1310</v>
      </c>
      <c r="B21" s="64">
        <f>VLOOKUP($A21,'Return Data'!$B$7:$R$2843,3,0)</f>
        <v>44346</v>
      </c>
      <c r="C21" s="65">
        <f>VLOOKUP($A21,'Return Data'!$B$7:$R$2843,4,0)</f>
        <v>1070.6106</v>
      </c>
      <c r="D21" s="65">
        <f>VLOOKUP($A21,'Return Data'!$B$7:$R$2843,5,0)</f>
        <v>3.0106000000000002</v>
      </c>
      <c r="E21" s="66">
        <f t="shared" si="0"/>
        <v>28</v>
      </c>
      <c r="F21" s="65">
        <f>VLOOKUP($A21,'Return Data'!$B$7:$R$2843,6,0)</f>
        <v>3.01</v>
      </c>
      <c r="G21" s="66">
        <f t="shared" si="1"/>
        <v>28</v>
      </c>
      <c r="H21" s="65">
        <f>VLOOKUP($A21,'Return Data'!$B$7:$R$2843,7,0)</f>
        <v>3.0301999999999998</v>
      </c>
      <c r="I21" s="66">
        <f t="shared" si="2"/>
        <v>28</v>
      </c>
      <c r="J21" s="65">
        <f>VLOOKUP($A21,'Return Data'!$B$7:$R$2843,8,0)</f>
        <v>3.0270000000000001</v>
      </c>
      <c r="K21" s="66">
        <f t="shared" si="3"/>
        <v>28</v>
      </c>
      <c r="L21" s="65">
        <f>VLOOKUP($A21,'Return Data'!$B$7:$R$2843,9,0)</f>
        <v>3.0171000000000001</v>
      </c>
      <c r="M21" s="66">
        <f t="shared" si="4"/>
        <v>28</v>
      </c>
      <c r="N21" s="65">
        <f>VLOOKUP($A21,'Return Data'!$B$7:$R$2843,10,0)</f>
        <v>2.9963000000000002</v>
      </c>
      <c r="O21" s="66">
        <f t="shared" si="5"/>
        <v>28</v>
      </c>
      <c r="P21" s="65">
        <f>VLOOKUP($A21,'Return Data'!$B$7:$R$2843,11,0)</f>
        <v>2.9352</v>
      </c>
      <c r="Q21" s="66">
        <f t="shared" si="8"/>
        <v>28</v>
      </c>
      <c r="R21" s="65">
        <f>VLOOKUP($A21,'Return Data'!$B$7:$R$2843,12,0)</f>
        <v>2.9091999999999998</v>
      </c>
      <c r="S21" s="66">
        <f t="shared" si="9"/>
        <v>28</v>
      </c>
      <c r="T21" s="65">
        <f>VLOOKUP($A21,'Return Data'!$B$7:$R$2843,13,0)</f>
        <v>2.9123000000000001</v>
      </c>
      <c r="U21" s="66">
        <f t="shared" si="10"/>
        <v>25</v>
      </c>
      <c r="V21" s="65"/>
      <c r="W21" s="66"/>
      <c r="X21" s="65"/>
      <c r="Y21" s="66"/>
      <c r="Z21" s="65">
        <f>VLOOKUP($A21,'Return Data'!$B$7:$R$2843,16,0)</f>
        <v>3.6642999999999999</v>
      </c>
      <c r="AA21" s="67">
        <f t="shared" si="7"/>
        <v>22</v>
      </c>
    </row>
    <row r="22" spans="1:27" x14ac:dyDescent="0.3">
      <c r="A22" s="63" t="s">
        <v>1312</v>
      </c>
      <c r="B22" s="64">
        <f>VLOOKUP($A22,'Return Data'!$B$7:$R$2843,3,0)</f>
        <v>44346</v>
      </c>
      <c r="C22" s="65">
        <f>VLOOKUP($A22,'Return Data'!$B$7:$R$2843,4,0)</f>
        <v>1044.9386999999999</v>
      </c>
      <c r="D22" s="65">
        <f>VLOOKUP($A22,'Return Data'!$B$7:$R$2843,5,0)</f>
        <v>3.0951</v>
      </c>
      <c r="E22" s="66">
        <f t="shared" si="0"/>
        <v>15</v>
      </c>
      <c r="F22" s="65">
        <f>VLOOKUP($A22,'Return Data'!$B$7:$R$2843,6,0)</f>
        <v>3.0910000000000002</v>
      </c>
      <c r="G22" s="66">
        <f t="shared" si="1"/>
        <v>15</v>
      </c>
      <c r="H22" s="65">
        <f>VLOOKUP($A22,'Return Data'!$B$7:$R$2843,7,0)</f>
        <v>3.1036999999999999</v>
      </c>
      <c r="I22" s="66">
        <f t="shared" si="2"/>
        <v>17</v>
      </c>
      <c r="J22" s="65">
        <f>VLOOKUP($A22,'Return Data'!$B$7:$R$2843,8,0)</f>
        <v>3.1193</v>
      </c>
      <c r="K22" s="66">
        <f t="shared" si="3"/>
        <v>15</v>
      </c>
      <c r="L22" s="65">
        <f>VLOOKUP($A22,'Return Data'!$B$7:$R$2843,9,0)</f>
        <v>3.1072000000000002</v>
      </c>
      <c r="M22" s="66">
        <f t="shared" si="4"/>
        <v>16</v>
      </c>
      <c r="N22" s="65">
        <f>VLOOKUP($A22,'Return Data'!$B$7:$R$2843,10,0)</f>
        <v>3.0880999999999998</v>
      </c>
      <c r="O22" s="66">
        <f t="shared" si="5"/>
        <v>13</v>
      </c>
      <c r="P22" s="65">
        <f>VLOOKUP($A22,'Return Data'!$B$7:$R$2843,11,0)</f>
        <v>3.0206</v>
      </c>
      <c r="Q22" s="66">
        <f t="shared" si="8"/>
        <v>12</v>
      </c>
      <c r="R22" s="65">
        <f>VLOOKUP($A22,'Return Data'!$B$7:$R$2843,12,0)</f>
        <v>2.9941</v>
      </c>
      <c r="S22" s="66">
        <f>RANK(R22,R$8:R$37,0)</f>
        <v>12</v>
      </c>
      <c r="T22" s="65"/>
      <c r="U22" s="66"/>
      <c r="V22" s="65"/>
      <c r="W22" s="66"/>
      <c r="X22" s="65"/>
      <c r="Y22" s="66"/>
      <c r="Z22" s="65">
        <f>VLOOKUP($A22,'Return Data'!$B$7:$R$2843,16,0)</f>
        <v>3.2088000000000001</v>
      </c>
      <c r="AA22" s="67">
        <f t="shared" si="7"/>
        <v>30</v>
      </c>
    </row>
    <row r="23" spans="1:27" x14ac:dyDescent="0.3">
      <c r="A23" s="63" t="s">
        <v>1314</v>
      </c>
      <c r="B23" s="64">
        <f>VLOOKUP($A23,'Return Data'!$B$7:$R$2843,3,0)</f>
        <v>44346</v>
      </c>
      <c r="C23" s="65">
        <f>VLOOKUP($A23,'Return Data'!$B$7:$R$2843,4,0)</f>
        <v>1054.1887999999999</v>
      </c>
      <c r="D23" s="65">
        <f>VLOOKUP($A23,'Return Data'!$B$7:$R$2843,5,0)</f>
        <v>2.9744000000000002</v>
      </c>
      <c r="E23" s="66">
        <f t="shared" si="0"/>
        <v>29</v>
      </c>
      <c r="F23" s="65">
        <f>VLOOKUP($A23,'Return Data'!$B$7:$R$2843,6,0)</f>
        <v>2.9748999999999999</v>
      </c>
      <c r="G23" s="66">
        <f t="shared" si="1"/>
        <v>29</v>
      </c>
      <c r="H23" s="65">
        <f>VLOOKUP($A23,'Return Data'!$B$7:$R$2843,7,0)</f>
        <v>3.0001000000000002</v>
      </c>
      <c r="I23" s="66">
        <f t="shared" si="2"/>
        <v>29</v>
      </c>
      <c r="J23" s="65">
        <f>VLOOKUP($A23,'Return Data'!$B$7:$R$2843,8,0)</f>
        <v>3.0247000000000002</v>
      </c>
      <c r="K23" s="66">
        <f t="shared" si="3"/>
        <v>29</v>
      </c>
      <c r="L23" s="65">
        <f>VLOOKUP($A23,'Return Data'!$B$7:$R$2843,9,0)</f>
        <v>3.0165000000000002</v>
      </c>
      <c r="M23" s="66">
        <f t="shared" si="4"/>
        <v>29</v>
      </c>
      <c r="N23" s="65">
        <f>VLOOKUP($A23,'Return Data'!$B$7:$R$2843,10,0)</f>
        <v>2.9834999999999998</v>
      </c>
      <c r="O23" s="66">
        <f t="shared" si="5"/>
        <v>29</v>
      </c>
      <c r="P23" s="65">
        <f>VLOOKUP($A23,'Return Data'!$B$7:$R$2843,11,0)</f>
        <v>2.9260000000000002</v>
      </c>
      <c r="Q23" s="66">
        <f t="shared" si="8"/>
        <v>29</v>
      </c>
      <c r="R23" s="65">
        <f>VLOOKUP($A23,'Return Data'!$B$7:$R$2843,12,0)</f>
        <v>2.9005000000000001</v>
      </c>
      <c r="S23" s="66">
        <f t="shared" si="9"/>
        <v>29</v>
      </c>
      <c r="T23" s="65">
        <f>VLOOKUP($A23,'Return Data'!$B$7:$R$2843,13,0)</f>
        <v>2.9077000000000002</v>
      </c>
      <c r="U23" s="66">
        <f t="shared" si="10"/>
        <v>26</v>
      </c>
      <c r="V23" s="65"/>
      <c r="W23" s="66"/>
      <c r="X23" s="65"/>
      <c r="Y23" s="66"/>
      <c r="Z23" s="65">
        <f>VLOOKUP($A23,'Return Data'!$B$7:$R$2843,16,0)</f>
        <v>3.3532000000000002</v>
      </c>
      <c r="AA23" s="67">
        <f t="shared" si="7"/>
        <v>28</v>
      </c>
    </row>
    <row r="24" spans="1:27" x14ac:dyDescent="0.3">
      <c r="A24" s="63" t="s">
        <v>1316</v>
      </c>
      <c r="B24" s="64">
        <f>VLOOKUP($A24,'Return Data'!$B$7:$R$2843,3,0)</f>
        <v>44346</v>
      </c>
      <c r="C24" s="65">
        <f>VLOOKUP($A24,'Return Data'!$B$7:$R$2843,4,0)</f>
        <v>1050.4467</v>
      </c>
      <c r="D24" s="65">
        <f>VLOOKUP($A24,'Return Data'!$B$7:$R$2843,5,0)</f>
        <v>3.1171000000000002</v>
      </c>
      <c r="E24" s="66">
        <f t="shared" si="0"/>
        <v>10</v>
      </c>
      <c r="F24" s="65">
        <f>VLOOKUP($A24,'Return Data'!$B$7:$R$2843,6,0)</f>
        <v>3.1198999999999999</v>
      </c>
      <c r="G24" s="66">
        <f t="shared" si="1"/>
        <v>8</v>
      </c>
      <c r="H24" s="65">
        <f>VLOOKUP($A24,'Return Data'!$B$7:$R$2843,7,0)</f>
        <v>3.1320999999999999</v>
      </c>
      <c r="I24" s="66">
        <f t="shared" si="2"/>
        <v>12</v>
      </c>
      <c r="J24" s="65">
        <f>VLOOKUP($A24,'Return Data'!$B$7:$R$2843,8,0)</f>
        <v>3.1395</v>
      </c>
      <c r="K24" s="66">
        <f t="shared" si="3"/>
        <v>9</v>
      </c>
      <c r="L24" s="65">
        <f>VLOOKUP($A24,'Return Data'!$B$7:$R$2843,9,0)</f>
        <v>3.1295000000000002</v>
      </c>
      <c r="M24" s="66">
        <f t="shared" si="4"/>
        <v>11</v>
      </c>
      <c r="N24" s="65">
        <f>VLOOKUP($A24,'Return Data'!$B$7:$R$2843,10,0)</f>
        <v>3.1581000000000001</v>
      </c>
      <c r="O24" s="66">
        <f t="shared" si="5"/>
        <v>1</v>
      </c>
      <c r="P24" s="65">
        <f>VLOOKUP($A24,'Return Data'!$B$7:$R$2843,11,0)</f>
        <v>3.0764999999999998</v>
      </c>
      <c r="Q24" s="66">
        <f t="shared" si="8"/>
        <v>1</v>
      </c>
      <c r="R24" s="65">
        <f>VLOOKUP($A24,'Return Data'!$B$7:$R$2843,12,0)</f>
        <v>3.0411999999999999</v>
      </c>
      <c r="S24" s="66">
        <f>RANK(R24,R$8:R$37,0)</f>
        <v>6</v>
      </c>
      <c r="T24" s="65"/>
      <c r="U24" s="66"/>
      <c r="V24" s="65"/>
      <c r="W24" s="66"/>
      <c r="X24" s="65"/>
      <c r="Y24" s="66"/>
      <c r="Z24" s="65">
        <f>VLOOKUP($A24,'Return Data'!$B$7:$R$2843,16,0)</f>
        <v>3.3573</v>
      </c>
      <c r="AA24" s="67">
        <f t="shared" si="7"/>
        <v>27</v>
      </c>
    </row>
    <row r="25" spans="1:27" x14ac:dyDescent="0.3">
      <c r="A25" s="63" t="s">
        <v>1318</v>
      </c>
      <c r="B25" s="64">
        <f>VLOOKUP($A25,'Return Data'!$B$7:$R$2843,3,0)</f>
        <v>44346</v>
      </c>
      <c r="C25" s="65">
        <f>VLOOKUP($A25,'Return Data'!$B$7:$R$2843,4,0)</f>
        <v>1101.6382000000001</v>
      </c>
      <c r="D25" s="65">
        <f>VLOOKUP($A25,'Return Data'!$B$7:$R$2843,5,0)</f>
        <v>3.0320999999999998</v>
      </c>
      <c r="E25" s="66">
        <f t="shared" si="0"/>
        <v>27</v>
      </c>
      <c r="F25" s="65">
        <f>VLOOKUP($A25,'Return Data'!$B$7:$R$2843,6,0)</f>
        <v>3.0346000000000002</v>
      </c>
      <c r="G25" s="66">
        <f t="shared" si="1"/>
        <v>26</v>
      </c>
      <c r="H25" s="65">
        <f>VLOOKUP($A25,'Return Data'!$B$7:$R$2843,7,0)</f>
        <v>3.0741000000000001</v>
      </c>
      <c r="I25" s="66">
        <f t="shared" si="2"/>
        <v>24</v>
      </c>
      <c r="J25" s="65">
        <f>VLOOKUP($A25,'Return Data'!$B$7:$R$2843,8,0)</f>
        <v>3.1017999999999999</v>
      </c>
      <c r="K25" s="66">
        <f t="shared" si="3"/>
        <v>21</v>
      </c>
      <c r="L25" s="65">
        <f>VLOOKUP($A25,'Return Data'!$B$7:$R$2843,9,0)</f>
        <v>3.0804999999999998</v>
      </c>
      <c r="M25" s="66">
        <f t="shared" si="4"/>
        <v>21</v>
      </c>
      <c r="N25" s="65">
        <f>VLOOKUP($A25,'Return Data'!$B$7:$R$2843,10,0)</f>
        <v>3.0474000000000001</v>
      </c>
      <c r="O25" s="66">
        <f t="shared" si="5"/>
        <v>24</v>
      </c>
      <c r="P25" s="65">
        <f>VLOOKUP($A25,'Return Data'!$B$7:$R$2843,11,0)</f>
        <v>2.9868000000000001</v>
      </c>
      <c r="Q25" s="66">
        <f t="shared" si="8"/>
        <v>23</v>
      </c>
      <c r="R25" s="65">
        <f>VLOOKUP($A25,'Return Data'!$B$7:$R$2843,12,0)</f>
        <v>2.9617</v>
      </c>
      <c r="S25" s="66">
        <f t="shared" si="9"/>
        <v>22</v>
      </c>
      <c r="T25" s="65">
        <f>VLOOKUP($A25,'Return Data'!$B$7:$R$2843,13,0)</f>
        <v>2.9561999999999999</v>
      </c>
      <c r="U25" s="66">
        <f t="shared" si="10"/>
        <v>20</v>
      </c>
      <c r="V25" s="65"/>
      <c r="W25" s="66"/>
      <c r="X25" s="65"/>
      <c r="Y25" s="66"/>
      <c r="Z25" s="65">
        <f>VLOOKUP($A25,'Return Data'!$B$7:$R$2843,16,0)</f>
        <v>4.1642000000000001</v>
      </c>
      <c r="AA25" s="67">
        <f t="shared" si="7"/>
        <v>10</v>
      </c>
    </row>
    <row r="26" spans="1:27" x14ac:dyDescent="0.3">
      <c r="A26" s="63" t="s">
        <v>1320</v>
      </c>
      <c r="B26" s="64">
        <f>VLOOKUP($A26,'Return Data'!$B$7:$R$2843,3,0)</f>
        <v>44346</v>
      </c>
      <c r="C26" s="65">
        <f>VLOOKUP($A26,'Return Data'!$B$7:$R$2843,4,0)</f>
        <v>2561.5198333333301</v>
      </c>
      <c r="D26" s="65">
        <f>VLOOKUP($A26,'Return Data'!$B$7:$R$2843,5,0)</f>
        <v>3.09</v>
      </c>
      <c r="E26" s="66">
        <f t="shared" si="0"/>
        <v>16</v>
      </c>
      <c r="F26" s="65">
        <f>VLOOKUP($A26,'Return Data'!$B$7:$R$2843,6,0)</f>
        <v>3.0905</v>
      </c>
      <c r="G26" s="66">
        <f t="shared" si="1"/>
        <v>16</v>
      </c>
      <c r="H26" s="65">
        <f>VLOOKUP($A26,'Return Data'!$B$7:$R$2843,7,0)</f>
        <v>3.1299000000000001</v>
      </c>
      <c r="I26" s="66">
        <f t="shared" si="2"/>
        <v>13</v>
      </c>
      <c r="J26" s="65">
        <f>VLOOKUP($A26,'Return Data'!$B$7:$R$2843,8,0)</f>
        <v>3.1374</v>
      </c>
      <c r="K26" s="66">
        <f t="shared" si="3"/>
        <v>12</v>
      </c>
      <c r="L26" s="65">
        <f>VLOOKUP($A26,'Return Data'!$B$7:$R$2843,9,0)</f>
        <v>3.1455000000000002</v>
      </c>
      <c r="M26" s="66">
        <f t="shared" si="4"/>
        <v>6</v>
      </c>
      <c r="N26" s="65">
        <f>VLOOKUP($A26,'Return Data'!$B$7:$R$2843,10,0)</f>
        <v>3.0884999999999998</v>
      </c>
      <c r="O26" s="66">
        <f t="shared" si="5"/>
        <v>12</v>
      </c>
      <c r="P26" s="65">
        <f>VLOOKUP($A26,'Return Data'!$B$7:$R$2843,11,0)</f>
        <v>3.012</v>
      </c>
      <c r="Q26" s="66">
        <f t="shared" si="8"/>
        <v>14</v>
      </c>
      <c r="R26" s="65">
        <f>VLOOKUP($A26,'Return Data'!$B$7:$R$2843,12,0)</f>
        <v>2.9746000000000001</v>
      </c>
      <c r="S26" s="66">
        <f t="shared" si="9"/>
        <v>19</v>
      </c>
      <c r="T26" s="65">
        <f>VLOOKUP($A26,'Return Data'!$B$7:$R$2843,13,0)</f>
        <v>2.9752999999999998</v>
      </c>
      <c r="U26" s="66">
        <f t="shared" si="10"/>
        <v>15</v>
      </c>
      <c r="V26" s="65">
        <f>VLOOKUP($A26,'Return Data'!$B$7:$R$2843,17,0)</f>
        <v>3.5177</v>
      </c>
      <c r="W26" s="66">
        <f t="shared" ref="W26:W36" si="11">RANK(V26,V$8:V$37,0)</f>
        <v>5</v>
      </c>
      <c r="X26" s="65">
        <f>VLOOKUP($A26,'Return Data'!$B$7:$R$2843,14,0)</f>
        <v>4.1745999999999999</v>
      </c>
      <c r="Y26" s="66">
        <f t="shared" ref="Y26:Y36" si="12">RANK(X26,X$8:X$37,0)</f>
        <v>4</v>
      </c>
      <c r="Z26" s="65">
        <f>VLOOKUP($A26,'Return Data'!$B$7:$R$2843,16,0)</f>
        <v>6.6947000000000001</v>
      </c>
      <c r="AA26" s="67">
        <f t="shared" si="7"/>
        <v>1</v>
      </c>
    </row>
    <row r="27" spans="1:27" x14ac:dyDescent="0.3">
      <c r="A27" s="63" t="s">
        <v>1322</v>
      </c>
      <c r="B27" s="64">
        <f>VLOOKUP($A27,'Return Data'!$B$7:$R$2843,3,0)</f>
        <v>44346</v>
      </c>
      <c r="C27" s="65">
        <f>VLOOKUP($A27,'Return Data'!$B$7:$R$2843,4,0)</f>
        <v>1069.5420999999999</v>
      </c>
      <c r="D27" s="65">
        <f>VLOOKUP($A27,'Return Data'!$B$7:$R$2843,5,0)</f>
        <v>3.1194999999999999</v>
      </c>
      <c r="E27" s="66">
        <f t="shared" si="0"/>
        <v>9</v>
      </c>
      <c r="F27" s="65">
        <f>VLOOKUP($A27,'Return Data'!$B$7:$R$2843,6,0)</f>
        <v>3.1086</v>
      </c>
      <c r="G27" s="66">
        <f t="shared" si="1"/>
        <v>10</v>
      </c>
      <c r="H27" s="65">
        <f>VLOOKUP($A27,'Return Data'!$B$7:$R$2843,7,0)</f>
        <v>3.1337000000000002</v>
      </c>
      <c r="I27" s="66">
        <f t="shared" si="2"/>
        <v>11</v>
      </c>
      <c r="J27" s="65">
        <f>VLOOKUP($A27,'Return Data'!$B$7:$R$2843,8,0)</f>
        <v>3.1389999999999998</v>
      </c>
      <c r="K27" s="66">
        <f t="shared" si="3"/>
        <v>10</v>
      </c>
      <c r="L27" s="65">
        <f>VLOOKUP($A27,'Return Data'!$B$7:$R$2843,9,0)</f>
        <v>3.1238000000000001</v>
      </c>
      <c r="M27" s="66">
        <f t="shared" si="4"/>
        <v>14</v>
      </c>
      <c r="N27" s="65">
        <f>VLOOKUP($A27,'Return Data'!$B$7:$R$2843,10,0)</f>
        <v>3.0503</v>
      </c>
      <c r="O27" s="66">
        <f t="shared" si="5"/>
        <v>22</v>
      </c>
      <c r="P27" s="65">
        <f>VLOOKUP($A27,'Return Data'!$B$7:$R$2843,11,0)</f>
        <v>2.9738000000000002</v>
      </c>
      <c r="Q27" s="66">
        <f t="shared" si="8"/>
        <v>25</v>
      </c>
      <c r="R27" s="65">
        <f>VLOOKUP($A27,'Return Data'!$B$7:$R$2843,12,0)</f>
        <v>2.9397000000000002</v>
      </c>
      <c r="S27" s="66">
        <f t="shared" si="9"/>
        <v>26</v>
      </c>
      <c r="T27" s="65">
        <f>VLOOKUP($A27,'Return Data'!$B$7:$R$2843,13,0)</f>
        <v>2.9355000000000002</v>
      </c>
      <c r="U27" s="66">
        <f t="shared" si="10"/>
        <v>23</v>
      </c>
      <c r="V27" s="65"/>
      <c r="W27" s="66"/>
      <c r="X27" s="65"/>
      <c r="Y27" s="66"/>
      <c r="Z27" s="65">
        <f>VLOOKUP($A27,'Return Data'!$B$7:$R$2843,16,0)</f>
        <v>3.6332</v>
      </c>
      <c r="AA27" s="67">
        <f t="shared" si="7"/>
        <v>24</v>
      </c>
    </row>
    <row r="28" spans="1:27" x14ac:dyDescent="0.3">
      <c r="A28" s="63" t="s">
        <v>1324</v>
      </c>
      <c r="B28" s="64">
        <f>VLOOKUP($A28,'Return Data'!$B$7:$R$2843,3,0)</f>
        <v>44346</v>
      </c>
      <c r="C28" s="65">
        <f>VLOOKUP($A28,'Return Data'!$B$7:$R$2843,4,0)</f>
        <v>1068.4938999999999</v>
      </c>
      <c r="D28" s="65">
        <f>VLOOKUP($A28,'Return Data'!$B$7:$R$2843,5,0)</f>
        <v>3.0985999999999998</v>
      </c>
      <c r="E28" s="66">
        <f t="shared" si="0"/>
        <v>13</v>
      </c>
      <c r="F28" s="65">
        <f>VLOOKUP($A28,'Return Data'!$B$7:$R$2843,6,0)</f>
        <v>3.0956999999999999</v>
      </c>
      <c r="G28" s="66">
        <f t="shared" si="1"/>
        <v>12</v>
      </c>
      <c r="H28" s="65">
        <f>VLOOKUP($A28,'Return Data'!$B$7:$R$2843,7,0)</f>
        <v>3.1153</v>
      </c>
      <c r="I28" s="66">
        <f t="shared" si="2"/>
        <v>14</v>
      </c>
      <c r="J28" s="65">
        <f>VLOOKUP($A28,'Return Data'!$B$7:$R$2843,8,0)</f>
        <v>3.1316000000000002</v>
      </c>
      <c r="K28" s="66">
        <f t="shared" si="3"/>
        <v>13</v>
      </c>
      <c r="L28" s="65">
        <f>VLOOKUP($A28,'Return Data'!$B$7:$R$2843,9,0)</f>
        <v>3.1395</v>
      </c>
      <c r="M28" s="66">
        <f t="shared" si="4"/>
        <v>9</v>
      </c>
      <c r="N28" s="65">
        <f>VLOOKUP($A28,'Return Data'!$B$7:$R$2843,10,0)</f>
        <v>3.1092</v>
      </c>
      <c r="O28" s="66">
        <f t="shared" si="5"/>
        <v>8</v>
      </c>
      <c r="P28" s="65">
        <f>VLOOKUP($A28,'Return Data'!$B$7:$R$2843,11,0)</f>
        <v>3.0270000000000001</v>
      </c>
      <c r="Q28" s="66">
        <f t="shared" si="8"/>
        <v>10</v>
      </c>
      <c r="R28" s="65">
        <f>VLOOKUP($A28,'Return Data'!$B$7:$R$2843,12,0)</f>
        <v>3.0024000000000002</v>
      </c>
      <c r="S28" s="66">
        <f t="shared" si="9"/>
        <v>10</v>
      </c>
      <c r="T28" s="65">
        <f>VLOOKUP($A28,'Return Data'!$B$7:$R$2843,13,0)</f>
        <v>3.0188000000000001</v>
      </c>
      <c r="U28" s="66">
        <f t="shared" si="10"/>
        <v>9</v>
      </c>
      <c r="V28" s="65"/>
      <c r="W28" s="66"/>
      <c r="X28" s="65"/>
      <c r="Y28" s="66"/>
      <c r="Z28" s="65">
        <f>VLOOKUP($A28,'Return Data'!$B$7:$R$2843,16,0)</f>
        <v>3.6364000000000001</v>
      </c>
      <c r="AA28" s="67">
        <f t="shared" si="7"/>
        <v>23</v>
      </c>
    </row>
    <row r="29" spans="1:27" x14ac:dyDescent="0.3">
      <c r="A29" s="63" t="s">
        <v>1326</v>
      </c>
      <c r="B29" s="64">
        <f>VLOOKUP($A29,'Return Data'!$B$7:$R$2843,3,0)</f>
        <v>44346</v>
      </c>
      <c r="C29" s="65">
        <f>VLOOKUP($A29,'Return Data'!$B$7:$R$2843,4,0)</f>
        <v>1058.1261999999999</v>
      </c>
      <c r="D29" s="65">
        <f>VLOOKUP($A29,'Return Data'!$B$7:$R$2843,5,0)</f>
        <v>3.0964</v>
      </c>
      <c r="E29" s="66">
        <f t="shared" si="0"/>
        <v>14</v>
      </c>
      <c r="F29" s="65">
        <f>VLOOKUP($A29,'Return Data'!$B$7:$R$2843,6,0)</f>
        <v>3.0950000000000002</v>
      </c>
      <c r="G29" s="66">
        <f t="shared" si="1"/>
        <v>13</v>
      </c>
      <c r="H29" s="65">
        <f>VLOOKUP($A29,'Return Data'!$B$7:$R$2843,7,0)</f>
        <v>3.1556999999999999</v>
      </c>
      <c r="I29" s="66">
        <f t="shared" si="2"/>
        <v>4</v>
      </c>
      <c r="J29" s="65">
        <f>VLOOKUP($A29,'Return Data'!$B$7:$R$2843,8,0)</f>
        <v>3.1701999999999999</v>
      </c>
      <c r="K29" s="66">
        <f t="shared" si="3"/>
        <v>5</v>
      </c>
      <c r="L29" s="65">
        <f>VLOOKUP($A29,'Return Data'!$B$7:$R$2843,9,0)</f>
        <v>3.1728000000000001</v>
      </c>
      <c r="M29" s="66">
        <f t="shared" si="4"/>
        <v>4</v>
      </c>
      <c r="N29" s="65">
        <f>VLOOKUP($A29,'Return Data'!$B$7:$R$2843,10,0)</f>
        <v>3.1282000000000001</v>
      </c>
      <c r="O29" s="66">
        <f t="shared" si="5"/>
        <v>5</v>
      </c>
      <c r="P29" s="65">
        <f>VLOOKUP($A29,'Return Data'!$B$7:$R$2843,11,0)</f>
        <v>3.0745</v>
      </c>
      <c r="Q29" s="66">
        <f t="shared" si="8"/>
        <v>3</v>
      </c>
      <c r="R29" s="65">
        <f>VLOOKUP($A29,'Return Data'!$B$7:$R$2843,12,0)</f>
        <v>3.0491999999999999</v>
      </c>
      <c r="S29" s="66">
        <f t="shared" si="9"/>
        <v>3</v>
      </c>
      <c r="T29" s="65">
        <f>VLOOKUP($A29,'Return Data'!$B$7:$R$2843,13,0)</f>
        <v>3.0596999999999999</v>
      </c>
      <c r="U29" s="66">
        <f t="shared" ref="U29" si="13">RANK(T29,T$8:T$37,0)</f>
        <v>2</v>
      </c>
      <c r="V29" s="65"/>
      <c r="W29" s="66"/>
      <c r="X29" s="65"/>
      <c r="Y29" s="66"/>
      <c r="Z29" s="65">
        <f>VLOOKUP($A29,'Return Data'!$B$7:$R$2843,16,0)</f>
        <v>3.5388000000000002</v>
      </c>
      <c r="AA29" s="67">
        <f t="shared" si="7"/>
        <v>25</v>
      </c>
    </row>
    <row r="30" spans="1:27" x14ac:dyDescent="0.3">
      <c r="A30" s="63" t="s">
        <v>1328</v>
      </c>
      <c r="B30" s="64">
        <f>VLOOKUP($A30,'Return Data'!$B$7:$R$2843,3,0)</f>
        <v>44346</v>
      </c>
      <c r="C30" s="65">
        <f>VLOOKUP($A30,'Return Data'!$B$7:$R$2843,4,0)</f>
        <v>110.78279999999999</v>
      </c>
      <c r="D30" s="65">
        <f>VLOOKUP($A30,'Return Data'!$B$7:$R$2843,5,0)</f>
        <v>3.0811000000000002</v>
      </c>
      <c r="E30" s="66">
        <f t="shared" si="0"/>
        <v>18</v>
      </c>
      <c r="F30" s="65">
        <f>VLOOKUP($A30,'Return Data'!$B$7:$R$2843,6,0)</f>
        <v>3.0758999999999999</v>
      </c>
      <c r="G30" s="66">
        <f t="shared" si="1"/>
        <v>18</v>
      </c>
      <c r="H30" s="65">
        <f>VLOOKUP($A30,'Return Data'!$B$7:$R$2843,7,0)</f>
        <v>3.0941999999999998</v>
      </c>
      <c r="I30" s="66">
        <f t="shared" si="2"/>
        <v>19</v>
      </c>
      <c r="J30" s="65">
        <f>VLOOKUP($A30,'Return Data'!$B$7:$R$2843,8,0)</f>
        <v>3.1078000000000001</v>
      </c>
      <c r="K30" s="66">
        <f t="shared" si="3"/>
        <v>19</v>
      </c>
      <c r="L30" s="65">
        <f>VLOOKUP($A30,'Return Data'!$B$7:$R$2843,9,0)</f>
        <v>3.0928</v>
      </c>
      <c r="M30" s="66">
        <f t="shared" si="4"/>
        <v>19</v>
      </c>
      <c r="N30" s="65">
        <f>VLOOKUP($A30,'Return Data'!$B$7:$R$2843,10,0)</f>
        <v>3.0623</v>
      </c>
      <c r="O30" s="66">
        <f t="shared" si="5"/>
        <v>18</v>
      </c>
      <c r="P30" s="65">
        <f>VLOOKUP($A30,'Return Data'!$B$7:$R$2843,11,0)</f>
        <v>2.9943</v>
      </c>
      <c r="Q30" s="66">
        <f t="shared" si="8"/>
        <v>20</v>
      </c>
      <c r="R30" s="65">
        <f>VLOOKUP($A30,'Return Data'!$B$7:$R$2843,12,0)</f>
        <v>2.9773000000000001</v>
      </c>
      <c r="S30" s="66">
        <f t="shared" si="9"/>
        <v>16</v>
      </c>
      <c r="T30" s="65">
        <f>VLOOKUP($A30,'Return Data'!$B$7:$R$2843,13,0)</f>
        <v>2.9847999999999999</v>
      </c>
      <c r="U30" s="66">
        <f t="shared" si="10"/>
        <v>13</v>
      </c>
      <c r="V30" s="65"/>
      <c r="W30" s="66"/>
      <c r="X30" s="65"/>
      <c r="Y30" s="66"/>
      <c r="Z30" s="65">
        <f>VLOOKUP($A30,'Return Data'!$B$7:$R$2843,16,0)</f>
        <v>4.2694000000000001</v>
      </c>
      <c r="AA30" s="67">
        <f t="shared" si="7"/>
        <v>9</v>
      </c>
    </row>
    <row r="31" spans="1:27" x14ac:dyDescent="0.3">
      <c r="A31" s="63" t="s">
        <v>1330</v>
      </c>
      <c r="B31" s="64">
        <f>VLOOKUP($A31,'Return Data'!$B$7:$R$2843,3,0)</f>
        <v>44346</v>
      </c>
      <c r="C31" s="65">
        <f>VLOOKUP($A31,'Return Data'!$B$7:$R$2843,4,0)</f>
        <v>1065.7275999999999</v>
      </c>
      <c r="D31" s="65">
        <f>VLOOKUP($A31,'Return Data'!$B$7:$R$2843,5,0)</f>
        <v>3.2231000000000001</v>
      </c>
      <c r="E31" s="66">
        <f t="shared" si="0"/>
        <v>1</v>
      </c>
      <c r="F31" s="65">
        <f>VLOOKUP($A31,'Return Data'!$B$7:$R$2843,6,0)</f>
        <v>3.1814</v>
      </c>
      <c r="G31" s="66">
        <f t="shared" si="1"/>
        <v>1</v>
      </c>
      <c r="H31" s="65">
        <f>VLOOKUP($A31,'Return Data'!$B$7:$R$2843,7,0)</f>
        <v>3.2214</v>
      </c>
      <c r="I31" s="66">
        <f t="shared" si="2"/>
        <v>1</v>
      </c>
      <c r="J31" s="65">
        <f>VLOOKUP($A31,'Return Data'!$B$7:$R$2843,8,0)</f>
        <v>3.2364000000000002</v>
      </c>
      <c r="K31" s="66">
        <f t="shared" si="3"/>
        <v>1</v>
      </c>
      <c r="L31" s="65">
        <f>VLOOKUP($A31,'Return Data'!$B$7:$R$2843,9,0)</f>
        <v>3.2290000000000001</v>
      </c>
      <c r="M31" s="66">
        <f t="shared" si="4"/>
        <v>1</v>
      </c>
      <c r="N31" s="65">
        <f>VLOOKUP($A31,'Return Data'!$B$7:$R$2843,10,0)</f>
        <v>3.1476999999999999</v>
      </c>
      <c r="O31" s="66">
        <f t="shared" si="5"/>
        <v>2</v>
      </c>
      <c r="P31" s="65">
        <f>VLOOKUP($A31,'Return Data'!$B$7:$R$2843,11,0)</f>
        <v>3.0648</v>
      </c>
      <c r="Q31" s="66">
        <f t="shared" si="8"/>
        <v>6</v>
      </c>
      <c r="R31" s="65">
        <f>VLOOKUP($A31,'Return Data'!$B$7:$R$2843,12,0)</f>
        <v>3.0396000000000001</v>
      </c>
      <c r="S31" s="66">
        <f t="shared" si="9"/>
        <v>8</v>
      </c>
      <c r="T31" s="65">
        <f>VLOOKUP($A31,'Return Data'!$B$7:$R$2843,13,0)</f>
        <v>3.0415000000000001</v>
      </c>
      <c r="U31" s="66">
        <f t="shared" si="10"/>
        <v>6</v>
      </c>
      <c r="V31" s="65"/>
      <c r="W31" s="66"/>
      <c r="X31" s="65"/>
      <c r="Y31" s="66"/>
      <c r="Z31" s="65">
        <f>VLOOKUP($A31,'Return Data'!$B$7:$R$2843,16,0)</f>
        <v>3.6855000000000002</v>
      </c>
      <c r="AA31" s="67">
        <f t="shared" si="7"/>
        <v>21</v>
      </c>
    </row>
    <row r="32" spans="1:27" x14ac:dyDescent="0.3">
      <c r="A32" s="63" t="s">
        <v>1332</v>
      </c>
      <c r="B32" s="64">
        <f>VLOOKUP($A32,'Return Data'!$B$7:$R$2843,3,0)</f>
        <v>44346</v>
      </c>
      <c r="C32" s="65">
        <f>VLOOKUP($A32,'Return Data'!$B$7:$R$2843,4,0)</f>
        <v>3336.2568000000001</v>
      </c>
      <c r="D32" s="65">
        <f>VLOOKUP($A32,'Return Data'!$B$7:$R$2843,5,0)</f>
        <v>3.1335999999999999</v>
      </c>
      <c r="E32" s="66">
        <f t="shared" si="0"/>
        <v>7</v>
      </c>
      <c r="F32" s="65">
        <f>VLOOKUP($A32,'Return Data'!$B$7:$R$2843,6,0)</f>
        <v>3.1232000000000002</v>
      </c>
      <c r="G32" s="66">
        <f t="shared" si="1"/>
        <v>7</v>
      </c>
      <c r="H32" s="65">
        <f>VLOOKUP($A32,'Return Data'!$B$7:$R$2843,7,0)</f>
        <v>3.1467999999999998</v>
      </c>
      <c r="I32" s="66">
        <f t="shared" si="2"/>
        <v>7</v>
      </c>
      <c r="J32" s="65">
        <f>VLOOKUP($A32,'Return Data'!$B$7:$R$2843,8,0)</f>
        <v>3.1537000000000002</v>
      </c>
      <c r="K32" s="66">
        <f t="shared" si="3"/>
        <v>7</v>
      </c>
      <c r="L32" s="65">
        <f>VLOOKUP($A32,'Return Data'!$B$7:$R$2843,9,0)</f>
        <v>3.1427999999999998</v>
      </c>
      <c r="M32" s="66">
        <f t="shared" si="4"/>
        <v>8</v>
      </c>
      <c r="N32" s="65">
        <f>VLOOKUP($A32,'Return Data'!$B$7:$R$2843,10,0)</f>
        <v>3.1036999999999999</v>
      </c>
      <c r="O32" s="66">
        <f t="shared" si="5"/>
        <v>9</v>
      </c>
      <c r="P32" s="65">
        <f>VLOOKUP($A32,'Return Data'!$B$7:$R$2843,11,0)</f>
        <v>3.0188999999999999</v>
      </c>
      <c r="Q32" s="66">
        <f t="shared" si="8"/>
        <v>13</v>
      </c>
      <c r="R32" s="65">
        <f>VLOOKUP($A32,'Return Data'!$B$7:$R$2843,12,0)</f>
        <v>2.9876</v>
      </c>
      <c r="S32" s="66">
        <f t="shared" si="9"/>
        <v>14</v>
      </c>
      <c r="T32" s="65">
        <f>VLOOKUP($A32,'Return Data'!$B$7:$R$2843,13,0)</f>
        <v>2.9914999999999998</v>
      </c>
      <c r="U32" s="66">
        <f t="shared" si="10"/>
        <v>10</v>
      </c>
      <c r="V32" s="65">
        <f>VLOOKUP($A32,'Return Data'!$B$7:$R$2843,17,0)</f>
        <v>3.8031999999999999</v>
      </c>
      <c r="W32" s="66">
        <f t="shared" si="11"/>
        <v>2</v>
      </c>
      <c r="X32" s="65">
        <f>VLOOKUP($A32,'Return Data'!$B$7:$R$2843,14,0)</f>
        <v>4.6150000000000002</v>
      </c>
      <c r="Y32" s="66">
        <f t="shared" si="12"/>
        <v>2</v>
      </c>
      <c r="Z32" s="65">
        <f>VLOOKUP($A32,'Return Data'!$B$7:$R$2843,16,0)</f>
        <v>6.6577000000000002</v>
      </c>
      <c r="AA32" s="67">
        <f t="shared" si="7"/>
        <v>2</v>
      </c>
    </row>
    <row r="33" spans="1:27" x14ac:dyDescent="0.3">
      <c r="A33" s="63" t="s">
        <v>1334</v>
      </c>
      <c r="B33" s="64">
        <f>VLOOKUP($A33,'Return Data'!$B$7:$R$2843,3,0)</f>
        <v>44346</v>
      </c>
      <c r="C33" s="65">
        <f>VLOOKUP($A33,'Return Data'!$B$7:$R$2843,4,0)</f>
        <v>1097.5159000000001</v>
      </c>
      <c r="D33" s="65">
        <f>VLOOKUP($A33,'Return Data'!$B$7:$R$2843,5,0)</f>
        <v>3.0566</v>
      </c>
      <c r="E33" s="66">
        <f t="shared" si="0"/>
        <v>25</v>
      </c>
      <c r="F33" s="65">
        <f>VLOOKUP($A33,'Return Data'!$B$7:$R$2843,6,0)</f>
        <v>3.0381999999999998</v>
      </c>
      <c r="G33" s="66">
        <f t="shared" si="1"/>
        <v>25</v>
      </c>
      <c r="H33" s="65">
        <f>VLOOKUP($A33,'Return Data'!$B$7:$R$2843,7,0)</f>
        <v>3.0537999999999998</v>
      </c>
      <c r="I33" s="66">
        <f t="shared" si="2"/>
        <v>27</v>
      </c>
      <c r="J33" s="65">
        <f>VLOOKUP($A33,'Return Data'!$B$7:$R$2843,8,0)</f>
        <v>3.0541999999999998</v>
      </c>
      <c r="K33" s="66">
        <f t="shared" si="3"/>
        <v>27</v>
      </c>
      <c r="L33" s="65">
        <f>VLOOKUP($A33,'Return Data'!$B$7:$R$2843,9,0)</f>
        <v>3.0394000000000001</v>
      </c>
      <c r="M33" s="66">
        <f t="shared" si="4"/>
        <v>27</v>
      </c>
      <c r="N33" s="65">
        <f>VLOOKUP($A33,'Return Data'!$B$7:$R$2843,10,0)</f>
        <v>3.0148000000000001</v>
      </c>
      <c r="O33" s="66">
        <f t="shared" si="5"/>
        <v>27</v>
      </c>
      <c r="P33" s="65">
        <f>VLOOKUP($A33,'Return Data'!$B$7:$R$2843,11,0)</f>
        <v>2.9554999999999998</v>
      </c>
      <c r="Q33" s="66">
        <f t="shared" si="8"/>
        <v>27</v>
      </c>
      <c r="R33" s="65">
        <f>VLOOKUP($A33,'Return Data'!$B$7:$R$2843,12,0)</f>
        <v>2.9287999999999998</v>
      </c>
      <c r="S33" s="66">
        <f t="shared" si="9"/>
        <v>27</v>
      </c>
      <c r="T33" s="65">
        <f>VLOOKUP($A33,'Return Data'!$B$7:$R$2843,13,0)</f>
        <v>2.9253999999999998</v>
      </c>
      <c r="U33" s="66">
        <f t="shared" si="10"/>
        <v>24</v>
      </c>
      <c r="V33" s="65"/>
      <c r="W33" s="66"/>
      <c r="X33" s="65"/>
      <c r="Y33" s="66"/>
      <c r="Z33" s="65">
        <f>VLOOKUP($A33,'Return Data'!$B$7:$R$2843,16,0)</f>
        <v>4.3257000000000003</v>
      </c>
      <c r="AA33" s="67">
        <f t="shared" si="7"/>
        <v>5</v>
      </c>
    </row>
    <row r="34" spans="1:27" x14ac:dyDescent="0.3">
      <c r="A34" s="63" t="s">
        <v>1336</v>
      </c>
      <c r="B34" s="64">
        <f>VLOOKUP($A34,'Return Data'!$B$7:$R$2843,3,0)</f>
        <v>44346</v>
      </c>
      <c r="C34" s="65">
        <f>VLOOKUP($A34,'Return Data'!$B$7:$R$2843,4,0)</f>
        <v>1089.039</v>
      </c>
      <c r="D34" s="65">
        <f>VLOOKUP($A34,'Return Data'!$B$7:$R$2843,5,0)</f>
        <v>3.0737000000000001</v>
      </c>
      <c r="E34" s="66">
        <f t="shared" si="0"/>
        <v>20</v>
      </c>
      <c r="F34" s="65">
        <f>VLOOKUP($A34,'Return Data'!$B$7:$R$2843,6,0)</f>
        <v>3.0741999999999998</v>
      </c>
      <c r="G34" s="66">
        <f t="shared" si="1"/>
        <v>19</v>
      </c>
      <c r="H34" s="65">
        <f>VLOOKUP($A34,'Return Data'!$B$7:$R$2843,7,0)</f>
        <v>3.1107</v>
      </c>
      <c r="I34" s="66">
        <f t="shared" si="2"/>
        <v>15</v>
      </c>
      <c r="J34" s="65">
        <f>VLOOKUP($A34,'Return Data'!$B$7:$R$2843,8,0)</f>
        <v>3.1160999999999999</v>
      </c>
      <c r="K34" s="66">
        <f t="shared" si="3"/>
        <v>16</v>
      </c>
      <c r="L34" s="65">
        <f>VLOOKUP($A34,'Return Data'!$B$7:$R$2843,9,0)</f>
        <v>3.0992999999999999</v>
      </c>
      <c r="M34" s="66">
        <f t="shared" si="4"/>
        <v>17</v>
      </c>
      <c r="N34" s="65">
        <f>VLOOKUP($A34,'Return Data'!$B$7:$R$2843,10,0)</f>
        <v>3.0741000000000001</v>
      </c>
      <c r="O34" s="66">
        <f t="shared" si="5"/>
        <v>15</v>
      </c>
      <c r="P34" s="65">
        <f>VLOOKUP($A34,'Return Data'!$B$7:$R$2843,11,0)</f>
        <v>3.0083000000000002</v>
      </c>
      <c r="Q34" s="66">
        <f t="shared" si="8"/>
        <v>16</v>
      </c>
      <c r="R34" s="65">
        <f>VLOOKUP($A34,'Return Data'!$B$7:$R$2843,12,0)</f>
        <v>2.9853000000000001</v>
      </c>
      <c r="S34" s="66">
        <f t="shared" si="9"/>
        <v>15</v>
      </c>
      <c r="T34" s="65">
        <f>VLOOKUP($A34,'Return Data'!$B$7:$R$2843,13,0)</f>
        <v>2.9889999999999999</v>
      </c>
      <c r="U34" s="66">
        <f t="shared" si="10"/>
        <v>11</v>
      </c>
      <c r="V34" s="65"/>
      <c r="W34" s="66"/>
      <c r="X34" s="65"/>
      <c r="Y34" s="66"/>
      <c r="Z34" s="65">
        <f>VLOOKUP($A34,'Return Data'!$B$7:$R$2843,16,0)</f>
        <v>3.9779</v>
      </c>
      <c r="AA34" s="67">
        <f t="shared" si="7"/>
        <v>13</v>
      </c>
    </row>
    <row r="35" spans="1:27" x14ac:dyDescent="0.3">
      <c r="A35" s="63" t="s">
        <v>1338</v>
      </c>
      <c r="B35" s="64">
        <f>VLOOKUP($A35,'Return Data'!$B$7:$R$2843,3,0)</f>
        <v>44346</v>
      </c>
      <c r="C35" s="65">
        <f>VLOOKUP($A35,'Return Data'!$B$7:$R$2843,4,0)</f>
        <v>1087.0260000000001</v>
      </c>
      <c r="D35" s="65">
        <f>VLOOKUP($A35,'Return Data'!$B$7:$R$2843,5,0)</f>
        <v>3.1532</v>
      </c>
      <c r="E35" s="66">
        <f t="shared" si="0"/>
        <v>2</v>
      </c>
      <c r="F35" s="65">
        <f>VLOOKUP($A35,'Return Data'!$B$7:$R$2843,6,0)</f>
        <v>3.1055999999999999</v>
      </c>
      <c r="G35" s="66">
        <f t="shared" si="1"/>
        <v>11</v>
      </c>
      <c r="H35" s="65">
        <f>VLOOKUP($A35,'Return Data'!$B$7:$R$2843,7,0)</f>
        <v>3.1341999999999999</v>
      </c>
      <c r="I35" s="66">
        <f t="shared" si="2"/>
        <v>10</v>
      </c>
      <c r="J35" s="65">
        <f>VLOOKUP($A35,'Return Data'!$B$7:$R$2843,8,0)</f>
        <v>3.1311</v>
      </c>
      <c r="K35" s="66">
        <f t="shared" si="3"/>
        <v>14</v>
      </c>
      <c r="L35" s="65">
        <f>VLOOKUP($A35,'Return Data'!$B$7:$R$2843,9,0)</f>
        <v>3.1162000000000001</v>
      </c>
      <c r="M35" s="66">
        <f t="shared" si="4"/>
        <v>15</v>
      </c>
      <c r="N35" s="65">
        <f>VLOOKUP($A35,'Return Data'!$B$7:$R$2843,10,0)</f>
        <v>3.0478999999999998</v>
      </c>
      <c r="O35" s="66">
        <f t="shared" si="5"/>
        <v>23</v>
      </c>
      <c r="P35" s="65">
        <f>VLOOKUP($A35,'Return Data'!$B$7:$R$2843,11,0)</f>
        <v>2.9889000000000001</v>
      </c>
      <c r="Q35" s="66">
        <f t="shared" si="8"/>
        <v>22</v>
      </c>
      <c r="R35" s="65">
        <f>VLOOKUP($A35,'Return Data'!$B$7:$R$2843,12,0)</f>
        <v>2.9582000000000002</v>
      </c>
      <c r="S35" s="66">
        <f t="shared" si="9"/>
        <v>23</v>
      </c>
      <c r="T35" s="65">
        <f>VLOOKUP($A35,'Return Data'!$B$7:$R$2843,13,0)</f>
        <v>2.9590999999999998</v>
      </c>
      <c r="U35" s="66">
        <f t="shared" si="10"/>
        <v>19</v>
      </c>
      <c r="V35" s="65"/>
      <c r="W35" s="66"/>
      <c r="X35" s="65"/>
      <c r="Y35" s="66"/>
      <c r="Z35" s="65">
        <f>VLOOKUP($A35,'Return Data'!$B$7:$R$2843,16,0)</f>
        <v>3.8978000000000002</v>
      </c>
      <c r="AA35" s="67">
        <f t="shared" si="7"/>
        <v>16</v>
      </c>
    </row>
    <row r="36" spans="1:27" x14ac:dyDescent="0.3">
      <c r="A36" s="63" t="s">
        <v>1340</v>
      </c>
      <c r="B36" s="64">
        <f>VLOOKUP($A36,'Return Data'!$B$7:$R$2843,3,0)</f>
        <v>44346</v>
      </c>
      <c r="C36" s="65">
        <f>VLOOKUP($A36,'Return Data'!$B$7:$R$2843,4,0)</f>
        <v>2807.8851</v>
      </c>
      <c r="D36" s="65">
        <f>VLOOKUP($A36,'Return Data'!$B$7:$R$2843,5,0)</f>
        <v>3.137</v>
      </c>
      <c r="E36" s="66">
        <f t="shared" si="0"/>
        <v>5</v>
      </c>
      <c r="F36" s="65">
        <f>VLOOKUP($A36,'Return Data'!$B$7:$R$2843,6,0)</f>
        <v>3.1366000000000001</v>
      </c>
      <c r="G36" s="66">
        <f t="shared" si="1"/>
        <v>3</v>
      </c>
      <c r="H36" s="65">
        <f>VLOOKUP($A36,'Return Data'!$B$7:$R$2843,7,0)</f>
        <v>3.1520000000000001</v>
      </c>
      <c r="I36" s="66">
        <f t="shared" si="2"/>
        <v>5</v>
      </c>
      <c r="J36" s="65">
        <f>VLOOKUP($A36,'Return Data'!$B$7:$R$2843,8,0)</f>
        <v>3.1621000000000001</v>
      </c>
      <c r="K36" s="66">
        <f t="shared" si="3"/>
        <v>6</v>
      </c>
      <c r="L36" s="65">
        <f>VLOOKUP($A36,'Return Data'!$B$7:$R$2843,9,0)</f>
        <v>3.1440999999999999</v>
      </c>
      <c r="M36" s="66">
        <f t="shared" si="4"/>
        <v>7</v>
      </c>
      <c r="N36" s="65">
        <f>VLOOKUP($A36,'Return Data'!$B$7:$R$2843,10,0)</f>
        <v>3.1002999999999998</v>
      </c>
      <c r="O36" s="66">
        <f t="shared" si="5"/>
        <v>11</v>
      </c>
      <c r="P36" s="65">
        <f>VLOOKUP($A36,'Return Data'!$B$7:$R$2843,11,0)</f>
        <v>3.0341999999999998</v>
      </c>
      <c r="Q36" s="66">
        <f t="shared" si="8"/>
        <v>9</v>
      </c>
      <c r="R36" s="65">
        <f>VLOOKUP($A36,'Return Data'!$B$7:$R$2843,12,0)</f>
        <v>3.0145</v>
      </c>
      <c r="S36" s="66">
        <f t="shared" si="9"/>
        <v>9</v>
      </c>
      <c r="T36" s="65">
        <f>VLOOKUP($A36,'Return Data'!$B$7:$R$2843,13,0)</f>
        <v>3.0236999999999998</v>
      </c>
      <c r="U36" s="66">
        <f t="shared" si="10"/>
        <v>7</v>
      </c>
      <c r="V36" s="65">
        <f>VLOOKUP($A36,'Return Data'!$B$7:$R$2843,17,0)</f>
        <v>3.8380000000000001</v>
      </c>
      <c r="W36" s="66">
        <f t="shared" si="11"/>
        <v>1</v>
      </c>
      <c r="X36" s="65">
        <f>VLOOKUP($A36,'Return Data'!$B$7:$R$2843,14,0)</f>
        <v>4.6521999999999997</v>
      </c>
      <c r="Y36" s="66">
        <f t="shared" si="12"/>
        <v>1</v>
      </c>
      <c r="Z36" s="65">
        <f>VLOOKUP($A36,'Return Data'!$B$7:$R$2843,16,0)</f>
        <v>6.0824999999999996</v>
      </c>
      <c r="AA36" s="67">
        <f t="shared" si="7"/>
        <v>3</v>
      </c>
    </row>
    <row r="37" spans="1:27" x14ac:dyDescent="0.3">
      <c r="A37" s="63" t="s">
        <v>1342</v>
      </c>
      <c r="B37" s="64">
        <f>VLOOKUP($A37,'Return Data'!$B$7:$R$2843,3,0)</f>
        <v>44346</v>
      </c>
      <c r="C37" s="65">
        <f>VLOOKUP($A37,'Return Data'!$B$7:$R$2843,4,0)</f>
        <v>1063.2538</v>
      </c>
      <c r="D37" s="65">
        <f>VLOOKUP($A37,'Return Data'!$B$7:$R$2843,5,0)</f>
        <v>2.9081000000000001</v>
      </c>
      <c r="E37" s="66">
        <f t="shared" si="0"/>
        <v>30</v>
      </c>
      <c r="F37" s="65">
        <f>VLOOKUP($A37,'Return Data'!$B$7:$R$2843,6,0)</f>
        <v>2.9106000000000001</v>
      </c>
      <c r="G37" s="66">
        <f t="shared" si="1"/>
        <v>30</v>
      </c>
      <c r="H37" s="65">
        <f>VLOOKUP($A37,'Return Data'!$B$7:$R$2843,7,0)</f>
        <v>2.9283999999999999</v>
      </c>
      <c r="I37" s="66">
        <f t="shared" si="2"/>
        <v>30</v>
      </c>
      <c r="J37" s="65">
        <f>VLOOKUP($A37,'Return Data'!$B$7:$R$2843,8,0)</f>
        <v>2.9571000000000001</v>
      </c>
      <c r="K37" s="66">
        <f t="shared" si="3"/>
        <v>30</v>
      </c>
      <c r="L37" s="65">
        <f>VLOOKUP($A37,'Return Data'!$B$7:$R$2843,9,0)</f>
        <v>2.9668999999999999</v>
      </c>
      <c r="M37" s="66">
        <f t="shared" si="4"/>
        <v>30</v>
      </c>
      <c r="N37" s="65">
        <f>VLOOKUP($A37,'Return Data'!$B$7:$R$2843,10,0)</f>
        <v>2.9805999999999999</v>
      </c>
      <c r="O37" s="66">
        <f t="shared" si="5"/>
        <v>30</v>
      </c>
      <c r="P37" s="65">
        <f>VLOOKUP($A37,'Return Data'!$B$7:$R$2843,11,0)</f>
        <v>2.9217</v>
      </c>
      <c r="Q37" s="66">
        <f t="shared" si="8"/>
        <v>30</v>
      </c>
      <c r="R37" s="65">
        <f>VLOOKUP($A37,'Return Data'!$B$7:$R$2843,12,0)</f>
        <v>2.8959999999999999</v>
      </c>
      <c r="S37" s="66">
        <f t="shared" si="9"/>
        <v>30</v>
      </c>
      <c r="T37" s="65">
        <f>VLOOKUP($A37,'Return Data'!$B$7:$R$2843,13,0)</f>
        <v>2.8854000000000002</v>
      </c>
      <c r="U37" s="66">
        <f t="shared" si="10"/>
        <v>27</v>
      </c>
      <c r="V37" s="65"/>
      <c r="W37" s="66"/>
      <c r="X37" s="65"/>
      <c r="Y37" s="66"/>
      <c r="Z37" s="65">
        <f>VLOOKUP($A37,'Return Data'!$B$7:$R$2843,16,0)</f>
        <v>3.5261999999999998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3.0878100000000015</v>
      </c>
      <c r="E39" s="74"/>
      <c r="F39" s="75">
        <f>AVERAGE(F8:F37)</f>
        <v>3.0803666666666669</v>
      </c>
      <c r="G39" s="74"/>
      <c r="H39" s="75">
        <f>AVERAGE(H8:H37)</f>
        <v>3.1056566666666661</v>
      </c>
      <c r="I39" s="74"/>
      <c r="J39" s="75">
        <f>AVERAGE(J8:J37)</f>
        <v>3.1181566666666662</v>
      </c>
      <c r="K39" s="74"/>
      <c r="L39" s="75">
        <f>AVERAGE(L8:L37)</f>
        <v>3.1080733333333326</v>
      </c>
      <c r="M39" s="74"/>
      <c r="N39" s="75">
        <f>AVERAGE(N8:N37)</f>
        <v>3.0757199999999991</v>
      </c>
      <c r="O39" s="74"/>
      <c r="P39" s="75">
        <f>AVERAGE(P8:P37)</f>
        <v>3.0103633333333337</v>
      </c>
      <c r="Q39" s="74"/>
      <c r="R39" s="75">
        <f>AVERAGE(R8:R37)</f>
        <v>2.9863866666666667</v>
      </c>
      <c r="S39" s="74"/>
      <c r="T39" s="75">
        <f>AVERAGE(T8:T37)</f>
        <v>2.9843111111111114</v>
      </c>
      <c r="U39" s="74"/>
      <c r="V39" s="75">
        <f>AVERAGE(V8:V37)</f>
        <v>3.7367400000000002</v>
      </c>
      <c r="W39" s="74"/>
      <c r="X39" s="75">
        <f>AVERAGE(X8:X37)</f>
        <v>4.5000749999999998</v>
      </c>
      <c r="Y39" s="74"/>
      <c r="Z39" s="75">
        <f>AVERAGE(Z8:Z37)</f>
        <v>4.1704400000000001</v>
      </c>
      <c r="AA39" s="76"/>
    </row>
    <row r="40" spans="1:27" x14ac:dyDescent="0.3">
      <c r="A40" s="73" t="s">
        <v>28</v>
      </c>
      <c r="B40" s="74"/>
      <c r="C40" s="74"/>
      <c r="D40" s="75">
        <f>MIN(D8:D37)</f>
        <v>2.9081000000000001</v>
      </c>
      <c r="E40" s="74"/>
      <c r="F40" s="75">
        <f>MIN(F8:F37)</f>
        <v>2.9106000000000001</v>
      </c>
      <c r="G40" s="74"/>
      <c r="H40" s="75">
        <f>MIN(H8:H37)</f>
        <v>2.9283999999999999</v>
      </c>
      <c r="I40" s="74"/>
      <c r="J40" s="75">
        <f>MIN(J8:J37)</f>
        <v>2.9571000000000001</v>
      </c>
      <c r="K40" s="74"/>
      <c r="L40" s="75">
        <f>MIN(L8:L37)</f>
        <v>2.9668999999999999</v>
      </c>
      <c r="M40" s="74"/>
      <c r="N40" s="75">
        <f>MIN(N8:N37)</f>
        <v>2.9805999999999999</v>
      </c>
      <c r="O40" s="74"/>
      <c r="P40" s="75">
        <f>MIN(P8:P37)</f>
        <v>2.9217</v>
      </c>
      <c r="Q40" s="74"/>
      <c r="R40" s="75">
        <f>MIN(R8:R37)</f>
        <v>2.8959999999999999</v>
      </c>
      <c r="S40" s="74"/>
      <c r="T40" s="75">
        <f>MIN(T8:T37)</f>
        <v>2.8854000000000002</v>
      </c>
      <c r="U40" s="74"/>
      <c r="V40" s="75">
        <f>MIN(V8:V37)</f>
        <v>3.5177</v>
      </c>
      <c r="W40" s="74"/>
      <c r="X40" s="75">
        <f>MIN(X8:X37)</f>
        <v>4.1745999999999999</v>
      </c>
      <c r="Y40" s="74"/>
      <c r="Z40" s="75">
        <f>MIN(Z8:Z37)</f>
        <v>3.2088000000000001</v>
      </c>
      <c r="AA40" s="76"/>
    </row>
    <row r="41" spans="1:27" ht="15" thickBot="1" x14ac:dyDescent="0.35">
      <c r="A41" s="77" t="s">
        <v>29</v>
      </c>
      <c r="B41" s="78"/>
      <c r="C41" s="78"/>
      <c r="D41" s="79">
        <f>MAX(D8:D37)</f>
        <v>3.2231000000000001</v>
      </c>
      <c r="E41" s="78"/>
      <c r="F41" s="79">
        <f>MAX(F8:F37)</f>
        <v>3.1814</v>
      </c>
      <c r="G41" s="78"/>
      <c r="H41" s="79">
        <f>MAX(H8:H37)</f>
        <v>3.2214</v>
      </c>
      <c r="I41" s="78"/>
      <c r="J41" s="79">
        <f>MAX(J8:J37)</f>
        <v>3.2364000000000002</v>
      </c>
      <c r="K41" s="78"/>
      <c r="L41" s="79">
        <f>MAX(L8:L37)</f>
        <v>3.2290000000000001</v>
      </c>
      <c r="M41" s="78"/>
      <c r="N41" s="79">
        <f>MAX(N8:N37)</f>
        <v>3.1581000000000001</v>
      </c>
      <c r="O41" s="78"/>
      <c r="P41" s="79">
        <f>MAX(P8:P37)</f>
        <v>3.0764999999999998</v>
      </c>
      <c r="Q41" s="78"/>
      <c r="R41" s="79">
        <f>MAX(R8:R37)</f>
        <v>3.0735999999999999</v>
      </c>
      <c r="S41" s="78"/>
      <c r="T41" s="79">
        <f>MAX(T8:T37)</f>
        <v>3.0844999999999998</v>
      </c>
      <c r="U41" s="78"/>
      <c r="V41" s="79">
        <f>MAX(V8:V37)</f>
        <v>3.8380000000000001</v>
      </c>
      <c r="W41" s="78"/>
      <c r="X41" s="79">
        <f>MAX(X8:X37)</f>
        <v>4.6521999999999997</v>
      </c>
      <c r="Y41" s="78"/>
      <c r="Z41" s="79">
        <f>MAX(Z8:Z37)</f>
        <v>6.6947000000000001</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44344</v>
      </c>
      <c r="C8" s="65">
        <f>VLOOKUP($A8,'Return Data'!$B$7:$R$2843,4,0)</f>
        <v>557.19849999999997</v>
      </c>
      <c r="D8" s="65">
        <f>VLOOKUP($A8,'Return Data'!$B$7:$R$2843,5,0)</f>
        <v>20.790400000000002</v>
      </c>
      <c r="E8" s="66">
        <f t="shared" ref="E8:E33" si="0">RANK(D8,D$8:D$33,0)</f>
        <v>3</v>
      </c>
      <c r="F8" s="65">
        <f>VLOOKUP($A8,'Return Data'!$B$7:$R$2843,6,0)</f>
        <v>7.9577</v>
      </c>
      <c r="G8" s="66">
        <f t="shared" ref="G8:G33" si="1">RANK(F8,F$8:F$33,0)</f>
        <v>3</v>
      </c>
      <c r="H8" s="65">
        <f>VLOOKUP($A8,'Return Data'!$B$7:$R$2843,7,0)</f>
        <v>6.2070999999999996</v>
      </c>
      <c r="I8" s="66">
        <f t="shared" ref="I8:I33" si="2">RANK(H8,H$8:H$33,0)</f>
        <v>5</v>
      </c>
      <c r="J8" s="65">
        <f>VLOOKUP($A8,'Return Data'!$B$7:$R$2843,8,0)</f>
        <v>5.9352</v>
      </c>
      <c r="K8" s="66">
        <f t="shared" ref="K8:K33" si="3">RANK(J8,J$8:J$33,0)</f>
        <v>5</v>
      </c>
      <c r="L8" s="65">
        <f>VLOOKUP($A8,'Return Data'!$B$7:$R$2843,9,0)</f>
        <v>5.4737999999999998</v>
      </c>
      <c r="M8" s="66">
        <f t="shared" ref="M8:M33" si="4">RANK(L8,L$8:L$33,0)</f>
        <v>6</v>
      </c>
      <c r="N8" s="65">
        <f>VLOOKUP($A8,'Return Data'!$B$7:$R$2843,10,0)</f>
        <v>6.0286999999999997</v>
      </c>
      <c r="O8" s="66">
        <f t="shared" ref="O8:O33" si="5">RANK(N8,N$8:N$33,0)</f>
        <v>5</v>
      </c>
      <c r="P8" s="65">
        <f>VLOOKUP($A8,'Return Data'!$B$7:$R$2843,11,0)</f>
        <v>4.2614999999999998</v>
      </c>
      <c r="Q8" s="66">
        <f t="shared" ref="Q8:Q33" si="6">RANK(P8,P$8:P$33,0)</f>
        <v>8</v>
      </c>
      <c r="R8" s="65">
        <f>VLOOKUP($A8,'Return Data'!$B$7:$R$2843,12,0)</f>
        <v>5.5053999999999998</v>
      </c>
      <c r="S8" s="66">
        <f t="shared" ref="S8:S33" si="7">RANK(R8,R$8:R$33,0)</f>
        <v>5</v>
      </c>
      <c r="T8" s="65">
        <f>VLOOKUP($A8,'Return Data'!$B$7:$R$2843,13,0)</f>
        <v>6.6458000000000004</v>
      </c>
      <c r="U8" s="66">
        <f t="shared" ref="U8:U33" si="8">RANK(T8,T$8:T$33,0)</f>
        <v>11</v>
      </c>
      <c r="V8" s="65">
        <f>VLOOKUP($A8,'Return Data'!$B$7:$R$2843,17,0)</f>
        <v>7.7933000000000003</v>
      </c>
      <c r="W8" s="66">
        <f t="shared" ref="W8:W31" si="9">RANK(V8,V$8:V$33,0)</f>
        <v>1</v>
      </c>
      <c r="X8" s="65">
        <f>VLOOKUP($A8,'Return Data'!$B$7:$R$2843,14,0)</f>
        <v>8.2637999999999998</v>
      </c>
      <c r="Y8" s="66">
        <f t="shared" ref="Y8:Y31" si="10">RANK(X8,X$8:X$33,0)</f>
        <v>1</v>
      </c>
      <c r="Z8" s="65">
        <f>VLOOKUP($A8,'Return Data'!$B$7:$R$2843,16,0)</f>
        <v>8.6456</v>
      </c>
      <c r="AA8" s="67">
        <f t="shared" ref="AA8:AA33" si="11">RANK(Z8,Z$8:Z$33,0)</f>
        <v>1</v>
      </c>
    </row>
    <row r="9" spans="1:27" x14ac:dyDescent="0.3">
      <c r="A9" s="63" t="s">
        <v>1016</v>
      </c>
      <c r="B9" s="64">
        <f>VLOOKUP($A9,'Return Data'!$B$7:$R$2843,3,0)</f>
        <v>44344</v>
      </c>
      <c r="C9" s="65">
        <f>VLOOKUP($A9,'Return Data'!$B$7:$R$2843,4,0)</f>
        <v>2502.2406999999998</v>
      </c>
      <c r="D9" s="65">
        <f>VLOOKUP($A9,'Return Data'!$B$7:$R$2843,5,0)</f>
        <v>1.4543999999999999</v>
      </c>
      <c r="E9" s="66">
        <f t="shared" si="0"/>
        <v>15</v>
      </c>
      <c r="F9" s="65">
        <f>VLOOKUP($A9,'Return Data'!$B$7:$R$2843,6,0)</f>
        <v>1.4676</v>
      </c>
      <c r="G9" s="66">
        <f t="shared" si="1"/>
        <v>17</v>
      </c>
      <c r="H9" s="65">
        <f>VLOOKUP($A9,'Return Data'!$B$7:$R$2843,7,0)</f>
        <v>3.6305000000000001</v>
      </c>
      <c r="I9" s="66">
        <f t="shared" si="2"/>
        <v>10</v>
      </c>
      <c r="J9" s="65">
        <f>VLOOKUP($A9,'Return Data'!$B$7:$R$2843,8,0)</f>
        <v>4.6719999999999997</v>
      </c>
      <c r="K9" s="66">
        <f t="shared" si="3"/>
        <v>8</v>
      </c>
      <c r="L9" s="65">
        <f>VLOOKUP($A9,'Return Data'!$B$7:$R$2843,9,0)</f>
        <v>4.4768999999999997</v>
      </c>
      <c r="M9" s="66">
        <f t="shared" si="4"/>
        <v>9</v>
      </c>
      <c r="N9" s="65">
        <f>VLOOKUP($A9,'Return Data'!$B$7:$R$2843,10,0)</f>
        <v>5.1311999999999998</v>
      </c>
      <c r="O9" s="66">
        <f t="shared" si="5"/>
        <v>12</v>
      </c>
      <c r="P9" s="65">
        <f>VLOOKUP($A9,'Return Data'!$B$7:$R$2843,11,0)</f>
        <v>4.0159000000000002</v>
      </c>
      <c r="Q9" s="66">
        <f t="shared" si="6"/>
        <v>11</v>
      </c>
      <c r="R9" s="65">
        <f>VLOOKUP($A9,'Return Data'!$B$7:$R$2843,12,0)</f>
        <v>4.8879999999999999</v>
      </c>
      <c r="S9" s="66">
        <f t="shared" si="7"/>
        <v>12</v>
      </c>
      <c r="T9" s="65">
        <f>VLOOKUP($A9,'Return Data'!$B$7:$R$2843,13,0)</f>
        <v>5.8292000000000002</v>
      </c>
      <c r="U9" s="66">
        <f t="shared" si="8"/>
        <v>14</v>
      </c>
      <c r="V9" s="65">
        <f>VLOOKUP($A9,'Return Data'!$B$7:$R$2843,17,0)</f>
        <v>7.2378</v>
      </c>
      <c r="W9" s="66">
        <f t="shared" si="9"/>
        <v>5</v>
      </c>
      <c r="X9" s="65">
        <f>VLOOKUP($A9,'Return Data'!$B$7:$R$2843,14,0)</f>
        <v>7.8532999999999999</v>
      </c>
      <c r="Y9" s="66">
        <f t="shared" si="10"/>
        <v>5</v>
      </c>
      <c r="Z9" s="65">
        <f>VLOOKUP($A9,'Return Data'!$B$7:$R$2843,16,0)</f>
        <v>8.3214000000000006</v>
      </c>
      <c r="AA9" s="67">
        <f t="shared" si="11"/>
        <v>4</v>
      </c>
    </row>
    <row r="10" spans="1:27" x14ac:dyDescent="0.3">
      <c r="A10" s="63" t="s">
        <v>1019</v>
      </c>
      <c r="B10" s="64">
        <f>VLOOKUP($A10,'Return Data'!$B$7:$R$2843,3,0)</f>
        <v>44344</v>
      </c>
      <c r="C10" s="65">
        <f>VLOOKUP($A10,'Return Data'!$B$7:$R$2843,4,0)</f>
        <v>1605.3398</v>
      </c>
      <c r="D10" s="65">
        <f>VLOOKUP($A10,'Return Data'!$B$7:$R$2843,5,0)</f>
        <v>-0.87760000000000005</v>
      </c>
      <c r="E10" s="66">
        <f t="shared" si="0"/>
        <v>23</v>
      </c>
      <c r="F10" s="65">
        <f>VLOOKUP($A10,'Return Data'!$B$7:$R$2843,6,0)</f>
        <v>1.0087999999999999</v>
      </c>
      <c r="G10" s="66">
        <f t="shared" si="1"/>
        <v>18</v>
      </c>
      <c r="H10" s="65">
        <f>VLOOKUP($A10,'Return Data'!$B$7:$R$2843,7,0)</f>
        <v>3.5177999999999998</v>
      </c>
      <c r="I10" s="66">
        <f t="shared" si="2"/>
        <v>11</v>
      </c>
      <c r="J10" s="65">
        <f>VLOOKUP($A10,'Return Data'!$B$7:$R$2843,8,0)</f>
        <v>4.3446999999999996</v>
      </c>
      <c r="K10" s="66">
        <f t="shared" si="3"/>
        <v>12</v>
      </c>
      <c r="L10" s="65">
        <f>VLOOKUP($A10,'Return Data'!$B$7:$R$2843,9,0)</f>
        <v>3.8957000000000002</v>
      </c>
      <c r="M10" s="66">
        <f t="shared" si="4"/>
        <v>16</v>
      </c>
      <c r="N10" s="65">
        <f>VLOOKUP($A10,'Return Data'!$B$7:$R$2843,10,0)</f>
        <v>6.7881</v>
      </c>
      <c r="O10" s="66">
        <f t="shared" si="5"/>
        <v>2</v>
      </c>
      <c r="P10" s="65">
        <f>VLOOKUP($A10,'Return Data'!$B$7:$R$2843,11,0)</f>
        <v>9.6911000000000005</v>
      </c>
      <c r="Q10" s="66">
        <f t="shared" si="6"/>
        <v>2</v>
      </c>
      <c r="R10" s="65">
        <f>VLOOKUP($A10,'Return Data'!$B$7:$R$2843,12,0)</f>
        <v>9.5271000000000008</v>
      </c>
      <c r="S10" s="66">
        <f t="shared" si="7"/>
        <v>2</v>
      </c>
      <c r="T10" s="65">
        <f>VLOOKUP($A10,'Return Data'!$B$7:$R$2843,13,0)</f>
        <v>37.502699999999997</v>
      </c>
      <c r="U10" s="66">
        <f t="shared" si="8"/>
        <v>1</v>
      </c>
      <c r="V10" s="65">
        <f>VLOOKUP($A10,'Return Data'!$B$7:$R$2843,17,0)</f>
        <v>-14.737299999999999</v>
      </c>
      <c r="W10" s="66">
        <f t="shared" si="9"/>
        <v>25</v>
      </c>
      <c r="X10" s="65">
        <f>VLOOKUP($A10,'Return Data'!$B$7:$R$2843,14,0)</f>
        <v>-8.3030000000000008</v>
      </c>
      <c r="Y10" s="66">
        <f t="shared" si="10"/>
        <v>25</v>
      </c>
      <c r="Z10" s="65">
        <f>VLOOKUP($A10,'Return Data'!$B$7:$R$2843,16,0)</f>
        <v>2.5055000000000001</v>
      </c>
      <c r="AA10" s="67">
        <f t="shared" si="11"/>
        <v>25</v>
      </c>
    </row>
    <row r="11" spans="1:27" x14ac:dyDescent="0.3">
      <c r="A11" s="63" t="s">
        <v>1023</v>
      </c>
      <c r="B11" s="64">
        <f>VLOOKUP($A11,'Return Data'!$B$7:$R$2843,3,0)</f>
        <v>44344</v>
      </c>
      <c r="C11" s="65">
        <f>VLOOKUP($A11,'Return Data'!$B$7:$R$2843,4,0)</f>
        <v>33.973599999999998</v>
      </c>
      <c r="D11" s="65">
        <f>VLOOKUP($A11,'Return Data'!$B$7:$R$2843,5,0)</f>
        <v>2.3637999999999999</v>
      </c>
      <c r="E11" s="66">
        <f t="shared" si="0"/>
        <v>10</v>
      </c>
      <c r="F11" s="65">
        <f>VLOOKUP($A11,'Return Data'!$B$7:$R$2843,6,0)</f>
        <v>2.794</v>
      </c>
      <c r="G11" s="66">
        <f t="shared" si="1"/>
        <v>7</v>
      </c>
      <c r="H11" s="65">
        <f>VLOOKUP($A11,'Return Data'!$B$7:$R$2843,7,0)</f>
        <v>4.5777000000000001</v>
      </c>
      <c r="I11" s="66">
        <f t="shared" si="2"/>
        <v>8</v>
      </c>
      <c r="J11" s="65">
        <f>VLOOKUP($A11,'Return Data'!$B$7:$R$2843,8,0)</f>
        <v>4.5818000000000003</v>
      </c>
      <c r="K11" s="66">
        <f t="shared" si="3"/>
        <v>9</v>
      </c>
      <c r="L11" s="65">
        <f>VLOOKUP($A11,'Return Data'!$B$7:$R$2843,9,0)</f>
        <v>4.9585999999999997</v>
      </c>
      <c r="M11" s="66">
        <f t="shared" si="4"/>
        <v>8</v>
      </c>
      <c r="N11" s="65">
        <f>VLOOKUP($A11,'Return Data'!$B$7:$R$2843,10,0)</f>
        <v>6.0959000000000003</v>
      </c>
      <c r="O11" s="66">
        <f t="shared" si="5"/>
        <v>4</v>
      </c>
      <c r="P11" s="65">
        <f>VLOOKUP($A11,'Return Data'!$B$7:$R$2843,11,0)</f>
        <v>4.4427000000000003</v>
      </c>
      <c r="Q11" s="66">
        <f t="shared" si="6"/>
        <v>6</v>
      </c>
      <c r="R11" s="65">
        <f>VLOOKUP($A11,'Return Data'!$B$7:$R$2843,12,0)</f>
        <v>5.4282000000000004</v>
      </c>
      <c r="S11" s="66">
        <f t="shared" si="7"/>
        <v>9</v>
      </c>
      <c r="T11" s="65">
        <f>VLOOKUP($A11,'Return Data'!$B$7:$R$2843,13,0)</f>
        <v>5.9737999999999998</v>
      </c>
      <c r="U11" s="66">
        <f t="shared" si="8"/>
        <v>13</v>
      </c>
      <c r="V11" s="65">
        <f>VLOOKUP($A11,'Return Data'!$B$7:$R$2843,17,0)</f>
        <v>7.0663</v>
      </c>
      <c r="W11" s="66">
        <f t="shared" si="9"/>
        <v>8</v>
      </c>
      <c r="X11" s="65">
        <f>VLOOKUP($A11,'Return Data'!$B$7:$R$2843,14,0)</f>
        <v>7.7037000000000004</v>
      </c>
      <c r="Y11" s="66">
        <f t="shared" si="10"/>
        <v>7</v>
      </c>
      <c r="Z11" s="65">
        <f>VLOOKUP($A11,'Return Data'!$B$7:$R$2843,16,0)</f>
        <v>8.2443000000000008</v>
      </c>
      <c r="AA11" s="67">
        <f t="shared" si="11"/>
        <v>6</v>
      </c>
    </row>
    <row r="12" spans="1:27" x14ac:dyDescent="0.3">
      <c r="A12" s="63" t="s">
        <v>1024</v>
      </c>
      <c r="B12" s="64">
        <f>VLOOKUP($A12,'Return Data'!$B$7:$R$2843,3,0)</f>
        <v>44344</v>
      </c>
      <c r="C12" s="65">
        <f>VLOOKUP($A12,'Return Data'!$B$7:$R$2843,4,0)</f>
        <v>33.823500000000003</v>
      </c>
      <c r="D12" s="65">
        <f>VLOOKUP($A12,'Return Data'!$B$7:$R$2843,5,0)</f>
        <v>1.9424999999999999</v>
      </c>
      <c r="E12" s="66">
        <f t="shared" si="0"/>
        <v>12</v>
      </c>
      <c r="F12" s="65">
        <f>VLOOKUP($A12,'Return Data'!$B$7:$R$2843,6,0)</f>
        <v>2.4824999999999999</v>
      </c>
      <c r="G12" s="66">
        <f t="shared" si="1"/>
        <v>9</v>
      </c>
      <c r="H12" s="65">
        <f>VLOOKUP($A12,'Return Data'!$B$7:$R$2843,7,0)</f>
        <v>3.0388000000000002</v>
      </c>
      <c r="I12" s="66">
        <f t="shared" si="2"/>
        <v>17</v>
      </c>
      <c r="J12" s="65">
        <f>VLOOKUP($A12,'Return Data'!$B$7:$R$2843,8,0)</f>
        <v>3.3573</v>
      </c>
      <c r="K12" s="66">
        <f t="shared" si="3"/>
        <v>23</v>
      </c>
      <c r="L12" s="65">
        <f>VLOOKUP($A12,'Return Data'!$B$7:$R$2843,9,0)</f>
        <v>3.4159999999999999</v>
      </c>
      <c r="M12" s="66">
        <f t="shared" si="4"/>
        <v>24</v>
      </c>
      <c r="N12" s="65">
        <f>VLOOKUP($A12,'Return Data'!$B$7:$R$2843,10,0)</f>
        <v>4.0983000000000001</v>
      </c>
      <c r="O12" s="66">
        <f t="shared" si="5"/>
        <v>23</v>
      </c>
      <c r="P12" s="65">
        <f>VLOOKUP($A12,'Return Data'!$B$7:$R$2843,11,0)</f>
        <v>3.2408999999999999</v>
      </c>
      <c r="Q12" s="66">
        <f t="shared" si="6"/>
        <v>24</v>
      </c>
      <c r="R12" s="65">
        <f>VLOOKUP($A12,'Return Data'!$B$7:$R$2843,12,0)</f>
        <v>4.0464000000000002</v>
      </c>
      <c r="S12" s="66">
        <f t="shared" si="7"/>
        <v>24</v>
      </c>
      <c r="T12" s="65">
        <f>VLOOKUP($A12,'Return Data'!$B$7:$R$2843,13,0)</f>
        <v>4.5793999999999997</v>
      </c>
      <c r="U12" s="66">
        <f t="shared" si="8"/>
        <v>24</v>
      </c>
      <c r="V12" s="65">
        <f>VLOOKUP($A12,'Return Data'!$B$7:$R$2843,17,0)</f>
        <v>6.3095999999999997</v>
      </c>
      <c r="W12" s="66">
        <f t="shared" si="9"/>
        <v>13</v>
      </c>
      <c r="X12" s="65">
        <f>VLOOKUP($A12,'Return Data'!$B$7:$R$2843,14,0)</f>
        <v>6.9638</v>
      </c>
      <c r="Y12" s="66">
        <f t="shared" si="10"/>
        <v>13</v>
      </c>
      <c r="Z12" s="65">
        <f>VLOOKUP($A12,'Return Data'!$B$7:$R$2843,16,0)</f>
        <v>7.8376999999999999</v>
      </c>
      <c r="AA12" s="67">
        <f t="shared" si="11"/>
        <v>13</v>
      </c>
    </row>
    <row r="13" spans="1:27" x14ac:dyDescent="0.3">
      <c r="A13" s="63" t="s">
        <v>1026</v>
      </c>
      <c r="B13" s="64">
        <f>VLOOKUP($A13,'Return Data'!$B$7:$R$2843,3,0)</f>
        <v>44344</v>
      </c>
      <c r="C13" s="65">
        <f>VLOOKUP($A13,'Return Data'!$B$7:$R$2843,4,0)</f>
        <v>15.935</v>
      </c>
      <c r="D13" s="65">
        <f>VLOOKUP($A13,'Return Data'!$B$7:$R$2843,5,0)</f>
        <v>0</v>
      </c>
      <c r="E13" s="66">
        <f t="shared" si="0"/>
        <v>20</v>
      </c>
      <c r="F13" s="65">
        <f>VLOOKUP($A13,'Return Data'!$B$7:$R$2843,6,0)</f>
        <v>7.6399999999999996E-2</v>
      </c>
      <c r="G13" s="66">
        <f t="shared" si="1"/>
        <v>23</v>
      </c>
      <c r="H13" s="65">
        <f>VLOOKUP($A13,'Return Data'!$B$7:$R$2843,7,0)</f>
        <v>2.5863</v>
      </c>
      <c r="I13" s="66">
        <f t="shared" si="2"/>
        <v>22</v>
      </c>
      <c r="J13" s="65">
        <f>VLOOKUP($A13,'Return Data'!$B$7:$R$2843,8,0)</f>
        <v>3.2927</v>
      </c>
      <c r="K13" s="66">
        <f t="shared" si="3"/>
        <v>24</v>
      </c>
      <c r="L13" s="65">
        <f>VLOOKUP($A13,'Return Data'!$B$7:$R$2843,9,0)</f>
        <v>3.5377000000000001</v>
      </c>
      <c r="M13" s="66">
        <f t="shared" si="4"/>
        <v>23</v>
      </c>
      <c r="N13" s="65">
        <f>VLOOKUP($A13,'Return Data'!$B$7:$R$2843,10,0)</f>
        <v>4.8737000000000004</v>
      </c>
      <c r="O13" s="66">
        <f t="shared" si="5"/>
        <v>16</v>
      </c>
      <c r="P13" s="65">
        <f>VLOOKUP($A13,'Return Data'!$B$7:$R$2843,11,0)</f>
        <v>3.6065</v>
      </c>
      <c r="Q13" s="66">
        <f t="shared" si="6"/>
        <v>22</v>
      </c>
      <c r="R13" s="65">
        <f>VLOOKUP($A13,'Return Data'!$B$7:$R$2843,12,0)</f>
        <v>4.4358000000000004</v>
      </c>
      <c r="S13" s="66">
        <f t="shared" si="7"/>
        <v>20</v>
      </c>
      <c r="T13" s="65">
        <f>VLOOKUP($A13,'Return Data'!$B$7:$R$2843,13,0)</f>
        <v>4.9908999999999999</v>
      </c>
      <c r="U13" s="66">
        <f t="shared" si="8"/>
        <v>22</v>
      </c>
      <c r="V13" s="65">
        <f>VLOOKUP($A13,'Return Data'!$B$7:$R$2843,17,0)</f>
        <v>7.1174999999999997</v>
      </c>
      <c r="W13" s="66">
        <f t="shared" si="9"/>
        <v>6</v>
      </c>
      <c r="X13" s="65">
        <f>VLOOKUP($A13,'Return Data'!$B$7:$R$2843,14,0)</f>
        <v>7.5456000000000003</v>
      </c>
      <c r="Y13" s="66">
        <f t="shared" si="10"/>
        <v>8</v>
      </c>
      <c r="Z13" s="65">
        <f>VLOOKUP($A13,'Return Data'!$B$7:$R$2843,16,0)</f>
        <v>7.7760999999999996</v>
      </c>
      <c r="AA13" s="67">
        <f t="shared" si="11"/>
        <v>14</v>
      </c>
    </row>
    <row r="14" spans="1:27" x14ac:dyDescent="0.3">
      <c r="A14" s="63" t="s">
        <v>1935</v>
      </c>
      <c r="B14" s="64">
        <f>VLOOKUP($A14,'Return Data'!$B$7:$R$2843,3,0)</f>
        <v>44344</v>
      </c>
      <c r="C14" s="65">
        <f>VLOOKUP($A14,'Return Data'!$B$7:$R$2843,4,0)</f>
        <v>24.146799999999999</v>
      </c>
      <c r="D14" s="65">
        <f>VLOOKUP($A14,'Return Data'!$B$7:$R$2843,5,0)</f>
        <v>79.683099999999996</v>
      </c>
      <c r="E14" s="66">
        <f t="shared" si="0"/>
        <v>1</v>
      </c>
      <c r="F14" s="65">
        <f>VLOOKUP($A14,'Return Data'!$B$7:$R$2843,6,0)</f>
        <v>31.623799999999999</v>
      </c>
      <c r="G14" s="66">
        <f t="shared" si="1"/>
        <v>1</v>
      </c>
      <c r="H14" s="65">
        <f>VLOOKUP($A14,'Return Data'!$B$7:$R$2843,7,0)</f>
        <v>20.900200000000002</v>
      </c>
      <c r="I14" s="66">
        <f t="shared" si="2"/>
        <v>1</v>
      </c>
      <c r="J14" s="65">
        <f>VLOOKUP($A14,'Return Data'!$B$7:$R$2843,8,0)</f>
        <v>-15.935600000000001</v>
      </c>
      <c r="K14" s="66">
        <f t="shared" si="3"/>
        <v>26</v>
      </c>
      <c r="L14" s="65">
        <f>VLOOKUP($A14,'Return Data'!$B$7:$R$2843,9,0)</f>
        <v>1.8773</v>
      </c>
      <c r="M14" s="66">
        <f t="shared" si="4"/>
        <v>25</v>
      </c>
      <c r="N14" s="65">
        <f>VLOOKUP($A14,'Return Data'!$B$7:$R$2843,10,0)</f>
        <v>9.7493999999999996</v>
      </c>
      <c r="O14" s="66">
        <f t="shared" si="5"/>
        <v>1</v>
      </c>
      <c r="P14" s="65">
        <f>VLOOKUP($A14,'Return Data'!$B$7:$R$2843,11,0)</f>
        <v>11.795299999999999</v>
      </c>
      <c r="Q14" s="66">
        <f t="shared" si="6"/>
        <v>1</v>
      </c>
      <c r="R14" s="65">
        <f>VLOOKUP($A14,'Return Data'!$B$7:$R$2843,12,0)</f>
        <v>13.212899999999999</v>
      </c>
      <c r="S14" s="66">
        <f t="shared" si="7"/>
        <v>1</v>
      </c>
      <c r="T14" s="65">
        <f>VLOOKUP($A14,'Return Data'!$B$7:$R$2843,13,0)</f>
        <v>13.475</v>
      </c>
      <c r="U14" s="66">
        <f t="shared" si="8"/>
        <v>4</v>
      </c>
      <c r="V14" s="65">
        <f>VLOOKUP($A14,'Return Data'!$B$7:$R$2843,17,0)</f>
        <v>3.9718</v>
      </c>
      <c r="W14" s="66">
        <f t="shared" si="9"/>
        <v>19</v>
      </c>
      <c r="X14" s="65">
        <f>VLOOKUP($A14,'Return Data'!$B$7:$R$2843,14,0)</f>
        <v>5.6947000000000001</v>
      </c>
      <c r="Y14" s="66">
        <f t="shared" si="10"/>
        <v>18</v>
      </c>
      <c r="Z14" s="65">
        <f>VLOOKUP($A14,'Return Data'!$B$7:$R$2843,16,0)</f>
        <v>8.2101000000000006</v>
      </c>
      <c r="AA14" s="67">
        <f t="shared" si="11"/>
        <v>8</v>
      </c>
    </row>
    <row r="15" spans="1:27" x14ac:dyDescent="0.3">
      <c r="A15" s="63" t="s">
        <v>1033</v>
      </c>
      <c r="B15" s="64">
        <f>VLOOKUP($A15,'Return Data'!$B$7:$R$2843,3,0)</f>
        <v>44344</v>
      </c>
      <c r="C15" s="65">
        <f>VLOOKUP($A15,'Return Data'!$B$7:$R$2843,4,0)</f>
        <v>47.993200000000002</v>
      </c>
      <c r="D15" s="65">
        <f>VLOOKUP($A15,'Return Data'!$B$7:$R$2843,5,0)</f>
        <v>-8.9719999999999995</v>
      </c>
      <c r="E15" s="66">
        <f t="shared" si="0"/>
        <v>26</v>
      </c>
      <c r="F15" s="65">
        <f>VLOOKUP($A15,'Return Data'!$B$7:$R$2843,6,0)</f>
        <v>-2.2050999999999998</v>
      </c>
      <c r="G15" s="66">
        <f t="shared" si="1"/>
        <v>26</v>
      </c>
      <c r="H15" s="65">
        <f>VLOOKUP($A15,'Return Data'!$B$7:$R$2843,7,0)</f>
        <v>2.5762</v>
      </c>
      <c r="I15" s="66">
        <f t="shared" si="2"/>
        <v>23</v>
      </c>
      <c r="J15" s="65">
        <f>VLOOKUP($A15,'Return Data'!$B$7:$R$2843,8,0)</f>
        <v>5.5854999999999997</v>
      </c>
      <c r="K15" s="66">
        <f t="shared" si="3"/>
        <v>6</v>
      </c>
      <c r="L15" s="65">
        <f>VLOOKUP($A15,'Return Data'!$B$7:$R$2843,9,0)</f>
        <v>5.7717000000000001</v>
      </c>
      <c r="M15" s="66">
        <f t="shared" si="4"/>
        <v>4</v>
      </c>
      <c r="N15" s="65">
        <f>VLOOKUP($A15,'Return Data'!$B$7:$R$2843,10,0)</f>
        <v>4.7679</v>
      </c>
      <c r="O15" s="66">
        <f t="shared" si="5"/>
        <v>18</v>
      </c>
      <c r="P15" s="65">
        <f>VLOOKUP($A15,'Return Data'!$B$7:$R$2843,11,0)</f>
        <v>4.4062999999999999</v>
      </c>
      <c r="Q15" s="66">
        <f t="shared" si="6"/>
        <v>7</v>
      </c>
      <c r="R15" s="65">
        <f>VLOOKUP($A15,'Return Data'!$B$7:$R$2843,12,0)</f>
        <v>5.9170999999999996</v>
      </c>
      <c r="S15" s="66">
        <f t="shared" si="7"/>
        <v>4</v>
      </c>
      <c r="T15" s="65">
        <f>VLOOKUP($A15,'Return Data'!$B$7:$R$2843,13,0)</f>
        <v>6.9776999999999996</v>
      </c>
      <c r="U15" s="66">
        <f t="shared" si="8"/>
        <v>7</v>
      </c>
      <c r="V15" s="65">
        <f>VLOOKUP($A15,'Return Data'!$B$7:$R$2843,17,0)</f>
        <v>7.6730999999999998</v>
      </c>
      <c r="W15" s="66">
        <f t="shared" si="9"/>
        <v>3</v>
      </c>
      <c r="X15" s="65">
        <f>VLOOKUP($A15,'Return Data'!$B$7:$R$2843,14,0)</f>
        <v>7.9668999999999999</v>
      </c>
      <c r="Y15" s="66">
        <f t="shared" si="10"/>
        <v>3</v>
      </c>
      <c r="Z15" s="65">
        <f>VLOOKUP($A15,'Return Data'!$B$7:$R$2843,16,0)</f>
        <v>8.2447999999999997</v>
      </c>
      <c r="AA15" s="67">
        <f t="shared" si="11"/>
        <v>5</v>
      </c>
    </row>
    <row r="16" spans="1:27" x14ac:dyDescent="0.3">
      <c r="A16" s="63" t="s">
        <v>1035</v>
      </c>
      <c r="B16" s="64">
        <f>VLOOKUP($A16,'Return Data'!$B$7:$R$2843,3,0)</f>
        <v>44344</v>
      </c>
      <c r="C16" s="65">
        <f>VLOOKUP($A16,'Return Data'!$B$7:$R$2843,4,0)</f>
        <v>17.347899999999999</v>
      </c>
      <c r="D16" s="65">
        <f>VLOOKUP($A16,'Return Data'!$B$7:$R$2843,5,0)</f>
        <v>1.4729000000000001</v>
      </c>
      <c r="E16" s="66">
        <f t="shared" si="0"/>
        <v>14</v>
      </c>
      <c r="F16" s="65">
        <f>VLOOKUP($A16,'Return Data'!$B$7:$R$2843,6,0)</f>
        <v>0.63119999999999998</v>
      </c>
      <c r="G16" s="66">
        <f t="shared" si="1"/>
        <v>22</v>
      </c>
      <c r="H16" s="65">
        <f>VLOOKUP($A16,'Return Data'!$B$7:$R$2843,7,0)</f>
        <v>2.3454999999999999</v>
      </c>
      <c r="I16" s="66">
        <f t="shared" si="2"/>
        <v>24</v>
      </c>
      <c r="J16" s="65">
        <f>VLOOKUP($A16,'Return Data'!$B$7:$R$2843,8,0)</f>
        <v>3.6871999999999998</v>
      </c>
      <c r="K16" s="66">
        <f t="shared" si="3"/>
        <v>21</v>
      </c>
      <c r="L16" s="65">
        <f>VLOOKUP($A16,'Return Data'!$B$7:$R$2843,9,0)</f>
        <v>3.8414000000000001</v>
      </c>
      <c r="M16" s="66">
        <f t="shared" si="4"/>
        <v>18</v>
      </c>
      <c r="N16" s="65">
        <f>VLOOKUP($A16,'Return Data'!$B$7:$R$2843,10,0)</f>
        <v>5.4320000000000004</v>
      </c>
      <c r="O16" s="66">
        <f t="shared" si="5"/>
        <v>7</v>
      </c>
      <c r="P16" s="65">
        <f>VLOOKUP($A16,'Return Data'!$B$7:$R$2843,11,0)</f>
        <v>3.8252999999999999</v>
      </c>
      <c r="Q16" s="66">
        <f t="shared" si="6"/>
        <v>14</v>
      </c>
      <c r="R16" s="65">
        <f>VLOOKUP($A16,'Return Data'!$B$7:$R$2843,12,0)</f>
        <v>4.6955999999999998</v>
      </c>
      <c r="S16" s="66">
        <f t="shared" si="7"/>
        <v>15</v>
      </c>
      <c r="T16" s="65">
        <f>VLOOKUP($A16,'Return Data'!$B$7:$R$2843,13,0)</f>
        <v>13.805999999999999</v>
      </c>
      <c r="U16" s="66">
        <f t="shared" si="8"/>
        <v>3</v>
      </c>
      <c r="V16" s="65">
        <f>VLOOKUP($A16,'Return Data'!$B$7:$R$2843,17,0)</f>
        <v>0.1885</v>
      </c>
      <c r="W16" s="66">
        <f t="shared" si="9"/>
        <v>22</v>
      </c>
      <c r="X16" s="65">
        <f>VLOOKUP($A16,'Return Data'!$B$7:$R$2843,14,0)</f>
        <v>2.8708999999999998</v>
      </c>
      <c r="Y16" s="66">
        <f t="shared" si="10"/>
        <v>22</v>
      </c>
      <c r="Z16" s="65">
        <f>VLOOKUP($A16,'Return Data'!$B$7:$R$2843,16,0)</f>
        <v>6.4782000000000002</v>
      </c>
      <c r="AA16" s="67">
        <f t="shared" si="11"/>
        <v>22</v>
      </c>
    </row>
    <row r="17" spans="1:27" x14ac:dyDescent="0.3">
      <c r="A17" s="63" t="s">
        <v>1037</v>
      </c>
      <c r="B17" s="64">
        <f>VLOOKUP($A17,'Return Data'!$B$7:$R$2843,3,0)</f>
        <v>44344</v>
      </c>
      <c r="C17" s="65">
        <f>VLOOKUP($A17,'Return Data'!$B$7:$R$2843,4,0)</f>
        <v>423.51220000000001</v>
      </c>
      <c r="D17" s="65">
        <f>VLOOKUP($A17,'Return Data'!$B$7:$R$2843,5,0)</f>
        <v>5.5251999999999999</v>
      </c>
      <c r="E17" s="66">
        <f t="shared" si="0"/>
        <v>4</v>
      </c>
      <c r="F17" s="65">
        <f>VLOOKUP($A17,'Return Data'!$B$7:$R$2843,6,0)</f>
        <v>2.4194</v>
      </c>
      <c r="G17" s="66">
        <f t="shared" si="1"/>
        <v>11</v>
      </c>
      <c r="H17" s="65">
        <f>VLOOKUP($A17,'Return Data'!$B$7:$R$2843,7,0)</f>
        <v>4.8418999999999999</v>
      </c>
      <c r="I17" s="66">
        <f t="shared" si="2"/>
        <v>6</v>
      </c>
      <c r="J17" s="65">
        <f>VLOOKUP($A17,'Return Data'!$B$7:$R$2843,8,0)</f>
        <v>7.0354999999999999</v>
      </c>
      <c r="K17" s="66">
        <f t="shared" si="3"/>
        <v>1</v>
      </c>
      <c r="L17" s="65">
        <f>VLOOKUP($A17,'Return Data'!$B$7:$R$2843,9,0)</f>
        <v>6.3952999999999998</v>
      </c>
      <c r="M17" s="66">
        <f t="shared" si="4"/>
        <v>1</v>
      </c>
      <c r="N17" s="65">
        <f>VLOOKUP($A17,'Return Data'!$B$7:$R$2843,10,0)</f>
        <v>3.9845999999999999</v>
      </c>
      <c r="O17" s="66">
        <f t="shared" si="5"/>
        <v>25</v>
      </c>
      <c r="P17" s="65">
        <f>VLOOKUP($A17,'Return Data'!$B$7:$R$2843,11,0)</f>
        <v>4.0068000000000001</v>
      </c>
      <c r="Q17" s="66">
        <f t="shared" si="6"/>
        <v>12</v>
      </c>
      <c r="R17" s="65">
        <f>VLOOKUP($A17,'Return Data'!$B$7:$R$2843,12,0)</f>
        <v>5.4725999999999999</v>
      </c>
      <c r="S17" s="66">
        <f t="shared" si="7"/>
        <v>6</v>
      </c>
      <c r="T17" s="65">
        <f>VLOOKUP($A17,'Return Data'!$B$7:$R$2843,13,0)</f>
        <v>6.5884</v>
      </c>
      <c r="U17" s="66">
        <f t="shared" si="8"/>
        <v>12</v>
      </c>
      <c r="V17" s="65">
        <f>VLOOKUP($A17,'Return Data'!$B$7:$R$2843,17,0)</f>
        <v>7.5734000000000004</v>
      </c>
      <c r="W17" s="66">
        <f t="shared" si="9"/>
        <v>4</v>
      </c>
      <c r="X17" s="65">
        <f>VLOOKUP($A17,'Return Data'!$B$7:$R$2843,14,0)</f>
        <v>7.9390000000000001</v>
      </c>
      <c r="Y17" s="66">
        <f t="shared" si="10"/>
        <v>4</v>
      </c>
      <c r="Z17" s="65">
        <f>VLOOKUP($A17,'Return Data'!$B$7:$R$2843,16,0)</f>
        <v>8.4276999999999997</v>
      </c>
      <c r="AA17" s="67">
        <f t="shared" si="11"/>
        <v>3</v>
      </c>
    </row>
    <row r="18" spans="1:27" x14ac:dyDescent="0.3">
      <c r="A18" s="63" t="s">
        <v>1038</v>
      </c>
      <c r="B18" s="64">
        <f>VLOOKUP($A18,'Return Data'!$B$7:$R$2843,3,0)</f>
        <v>44344</v>
      </c>
      <c r="C18" s="65">
        <f>VLOOKUP($A18,'Return Data'!$B$7:$R$2843,4,0)</f>
        <v>30.880199999999999</v>
      </c>
      <c r="D18" s="65">
        <f>VLOOKUP($A18,'Return Data'!$B$7:$R$2843,5,0)</f>
        <v>2.4823</v>
      </c>
      <c r="E18" s="66">
        <f t="shared" si="0"/>
        <v>9</v>
      </c>
      <c r="F18" s="65">
        <f>VLOOKUP($A18,'Return Data'!$B$7:$R$2843,6,0)</f>
        <v>1.4974000000000001</v>
      </c>
      <c r="G18" s="66">
        <f t="shared" si="1"/>
        <v>15</v>
      </c>
      <c r="H18" s="65">
        <f>VLOOKUP($A18,'Return Data'!$B$7:$R$2843,7,0)</f>
        <v>3.3117000000000001</v>
      </c>
      <c r="I18" s="66">
        <f t="shared" si="2"/>
        <v>14</v>
      </c>
      <c r="J18" s="65">
        <f>VLOOKUP($A18,'Return Data'!$B$7:$R$2843,8,0)</f>
        <v>3.7963</v>
      </c>
      <c r="K18" s="66">
        <f t="shared" si="3"/>
        <v>19</v>
      </c>
      <c r="L18" s="65">
        <f>VLOOKUP($A18,'Return Data'!$B$7:$R$2843,9,0)</f>
        <v>3.9685999999999999</v>
      </c>
      <c r="M18" s="66">
        <f t="shared" si="4"/>
        <v>15</v>
      </c>
      <c r="N18" s="65">
        <f>VLOOKUP($A18,'Return Data'!$B$7:$R$2843,10,0)</f>
        <v>5.1117999999999997</v>
      </c>
      <c r="O18" s="66">
        <f t="shared" si="5"/>
        <v>14</v>
      </c>
      <c r="P18" s="65">
        <f>VLOOKUP($A18,'Return Data'!$B$7:$R$2843,11,0)</f>
        <v>3.6286</v>
      </c>
      <c r="Q18" s="66">
        <f t="shared" si="6"/>
        <v>20</v>
      </c>
      <c r="R18" s="65">
        <f>VLOOKUP($A18,'Return Data'!$B$7:$R$2843,12,0)</f>
        <v>4.4166999999999996</v>
      </c>
      <c r="S18" s="66">
        <f t="shared" si="7"/>
        <v>21</v>
      </c>
      <c r="T18" s="65">
        <f>VLOOKUP($A18,'Return Data'!$B$7:$R$2843,13,0)</f>
        <v>5.2983000000000002</v>
      </c>
      <c r="U18" s="66">
        <f t="shared" si="8"/>
        <v>19</v>
      </c>
      <c r="V18" s="65">
        <f>VLOOKUP($A18,'Return Data'!$B$7:$R$2843,17,0)</f>
        <v>6.7736000000000001</v>
      </c>
      <c r="W18" s="66">
        <f t="shared" si="9"/>
        <v>12</v>
      </c>
      <c r="X18" s="65">
        <f>VLOOKUP($A18,'Return Data'!$B$7:$R$2843,14,0)</f>
        <v>7.4081000000000001</v>
      </c>
      <c r="Y18" s="66">
        <f t="shared" si="10"/>
        <v>12</v>
      </c>
      <c r="Z18" s="65">
        <f>VLOOKUP($A18,'Return Data'!$B$7:$R$2843,16,0)</f>
        <v>8.1654</v>
      </c>
      <c r="AA18" s="67">
        <f t="shared" si="11"/>
        <v>9</v>
      </c>
    </row>
    <row r="19" spans="1:27" x14ac:dyDescent="0.3">
      <c r="A19" s="63" t="s">
        <v>1041</v>
      </c>
      <c r="B19" s="64">
        <f>VLOOKUP($A19,'Return Data'!$B$7:$R$2843,3,0)</f>
        <v>44344</v>
      </c>
      <c r="C19" s="65">
        <f>VLOOKUP($A19,'Return Data'!$B$7:$R$2843,4,0)</f>
        <v>3074.5886999999998</v>
      </c>
      <c r="D19" s="65">
        <f>VLOOKUP($A19,'Return Data'!$B$7:$R$2843,5,0)</f>
        <v>-1.5170999999999999</v>
      </c>
      <c r="E19" s="66">
        <f t="shared" si="0"/>
        <v>25</v>
      </c>
      <c r="F19" s="65">
        <f>VLOOKUP($A19,'Return Data'!$B$7:$R$2843,6,0)</f>
        <v>0.70960000000000001</v>
      </c>
      <c r="G19" s="66">
        <f t="shared" si="1"/>
        <v>20</v>
      </c>
      <c r="H19" s="65">
        <f>VLOOKUP($A19,'Return Data'!$B$7:$R$2843,7,0)</f>
        <v>2.6823000000000001</v>
      </c>
      <c r="I19" s="66">
        <f t="shared" si="2"/>
        <v>20</v>
      </c>
      <c r="J19" s="65">
        <f>VLOOKUP($A19,'Return Data'!$B$7:$R$2843,8,0)</f>
        <v>3.395</v>
      </c>
      <c r="K19" s="66">
        <f t="shared" si="3"/>
        <v>22</v>
      </c>
      <c r="L19" s="65">
        <f>VLOOKUP($A19,'Return Data'!$B$7:$R$2843,9,0)</f>
        <v>3.7658999999999998</v>
      </c>
      <c r="M19" s="66">
        <f t="shared" si="4"/>
        <v>20</v>
      </c>
      <c r="N19" s="65">
        <f>VLOOKUP($A19,'Return Data'!$B$7:$R$2843,10,0)</f>
        <v>5.1279000000000003</v>
      </c>
      <c r="O19" s="66">
        <f t="shared" si="5"/>
        <v>13</v>
      </c>
      <c r="P19" s="65">
        <f>VLOOKUP($A19,'Return Data'!$B$7:$R$2843,11,0)</f>
        <v>3.7509000000000001</v>
      </c>
      <c r="Q19" s="66">
        <f t="shared" si="6"/>
        <v>15</v>
      </c>
      <c r="R19" s="65">
        <f>VLOOKUP($A19,'Return Data'!$B$7:$R$2843,12,0)</f>
        <v>4.5816999999999997</v>
      </c>
      <c r="S19" s="66">
        <f t="shared" si="7"/>
        <v>17</v>
      </c>
      <c r="T19" s="65">
        <f>VLOOKUP($A19,'Return Data'!$B$7:$R$2843,13,0)</f>
        <v>5.3845999999999998</v>
      </c>
      <c r="U19" s="66">
        <f t="shared" si="8"/>
        <v>18</v>
      </c>
      <c r="V19" s="65">
        <f>VLOOKUP($A19,'Return Data'!$B$7:$R$2843,17,0)</f>
        <v>7.0917000000000003</v>
      </c>
      <c r="W19" s="66">
        <f t="shared" si="9"/>
        <v>7</v>
      </c>
      <c r="X19" s="65">
        <f>VLOOKUP($A19,'Return Data'!$B$7:$R$2843,14,0)</f>
        <v>7.7271999999999998</v>
      </c>
      <c r="Y19" s="66">
        <f t="shared" si="10"/>
        <v>6</v>
      </c>
      <c r="Z19" s="65">
        <f>VLOOKUP($A19,'Return Data'!$B$7:$R$2843,16,0)</f>
        <v>8.1651000000000007</v>
      </c>
      <c r="AA19" s="67">
        <f t="shared" si="11"/>
        <v>10</v>
      </c>
    </row>
    <row r="20" spans="1:27" x14ac:dyDescent="0.3">
      <c r="A20" s="63" t="s">
        <v>1043</v>
      </c>
      <c r="B20" s="64">
        <f>VLOOKUP($A20,'Return Data'!$B$7:$R$2843,3,0)</f>
        <v>44344</v>
      </c>
      <c r="C20" s="65">
        <f>VLOOKUP($A20,'Return Data'!$B$7:$R$2843,4,0)</f>
        <v>29.657800000000002</v>
      </c>
      <c r="D20" s="65">
        <f>VLOOKUP($A20,'Return Data'!$B$7:$R$2843,5,0)</f>
        <v>3.4462999999999999</v>
      </c>
      <c r="E20" s="66">
        <f t="shared" si="0"/>
        <v>7</v>
      </c>
      <c r="F20" s="65">
        <f>VLOOKUP($A20,'Return Data'!$B$7:$R$2843,6,0)</f>
        <v>2.5028999999999999</v>
      </c>
      <c r="G20" s="66">
        <f t="shared" si="1"/>
        <v>8</v>
      </c>
      <c r="H20" s="65">
        <f>VLOOKUP($A20,'Return Data'!$B$7:$R$2843,7,0)</f>
        <v>2.8673999999999999</v>
      </c>
      <c r="I20" s="66">
        <f t="shared" si="2"/>
        <v>18</v>
      </c>
      <c r="J20" s="65">
        <f>VLOOKUP($A20,'Return Data'!$B$7:$R$2843,8,0)</f>
        <v>3.9706999999999999</v>
      </c>
      <c r="K20" s="66">
        <f t="shared" si="3"/>
        <v>16</v>
      </c>
      <c r="L20" s="65">
        <f>VLOOKUP($A20,'Return Data'!$B$7:$R$2843,9,0)</f>
        <v>3.7446000000000002</v>
      </c>
      <c r="M20" s="66">
        <f t="shared" si="4"/>
        <v>21</v>
      </c>
      <c r="N20" s="65">
        <f>VLOOKUP($A20,'Return Data'!$B$7:$R$2843,10,0)</f>
        <v>4.0918000000000001</v>
      </c>
      <c r="O20" s="66">
        <f t="shared" si="5"/>
        <v>24</v>
      </c>
      <c r="P20" s="65">
        <f>VLOOKUP($A20,'Return Data'!$B$7:$R$2843,11,0)</f>
        <v>3.1707000000000001</v>
      </c>
      <c r="Q20" s="66">
        <f t="shared" si="6"/>
        <v>25</v>
      </c>
      <c r="R20" s="65">
        <f>VLOOKUP($A20,'Return Data'!$B$7:$R$2843,12,0)</f>
        <v>3.8990999999999998</v>
      </c>
      <c r="S20" s="66">
        <f t="shared" si="7"/>
        <v>25</v>
      </c>
      <c r="T20" s="65">
        <f>VLOOKUP($A20,'Return Data'!$B$7:$R$2843,13,0)</f>
        <v>25.292200000000001</v>
      </c>
      <c r="U20" s="66">
        <f t="shared" si="8"/>
        <v>2</v>
      </c>
      <c r="V20" s="65">
        <f>VLOOKUP($A20,'Return Data'!$B$7:$R$2843,17,0)</f>
        <v>5.0750999999999999</v>
      </c>
      <c r="W20" s="66">
        <f t="shared" si="9"/>
        <v>17</v>
      </c>
      <c r="X20" s="65">
        <f>VLOOKUP($A20,'Return Data'!$B$7:$R$2843,14,0)</f>
        <v>5.7849000000000004</v>
      </c>
      <c r="Y20" s="66">
        <f t="shared" si="10"/>
        <v>17</v>
      </c>
      <c r="Z20" s="65">
        <f>VLOOKUP($A20,'Return Data'!$B$7:$R$2843,16,0)</f>
        <v>7.3909000000000002</v>
      </c>
      <c r="AA20" s="67">
        <f t="shared" si="11"/>
        <v>18</v>
      </c>
    </row>
    <row r="21" spans="1:27" x14ac:dyDescent="0.3">
      <c r="A21" s="63" t="s">
        <v>1045</v>
      </c>
      <c r="B21" s="64">
        <f>VLOOKUP($A21,'Return Data'!$B$7:$R$2843,3,0)</f>
        <v>44344</v>
      </c>
      <c r="C21" s="65">
        <f>VLOOKUP($A21,'Return Data'!$B$7:$R$2843,4,0)</f>
        <v>2799.8443000000002</v>
      </c>
      <c r="D21" s="65">
        <f>VLOOKUP($A21,'Return Data'!$B$7:$R$2843,5,0)</f>
        <v>3.8944000000000001</v>
      </c>
      <c r="E21" s="66">
        <f t="shared" si="0"/>
        <v>5</v>
      </c>
      <c r="F21" s="65">
        <f>VLOOKUP($A21,'Return Data'!$B$7:$R$2843,6,0)</f>
        <v>6.2850999999999999</v>
      </c>
      <c r="G21" s="66">
        <f t="shared" si="1"/>
        <v>4</v>
      </c>
      <c r="H21" s="65">
        <f>VLOOKUP($A21,'Return Data'!$B$7:$R$2843,7,0)</f>
        <v>6.4257</v>
      </c>
      <c r="I21" s="66">
        <f t="shared" si="2"/>
        <v>4</v>
      </c>
      <c r="J21" s="65">
        <f>VLOOKUP($A21,'Return Data'!$B$7:$R$2843,8,0)</f>
        <v>6.0701000000000001</v>
      </c>
      <c r="K21" s="66">
        <f t="shared" si="3"/>
        <v>4</v>
      </c>
      <c r="L21" s="65">
        <f>VLOOKUP($A21,'Return Data'!$B$7:$R$2843,9,0)</f>
        <v>6.0682999999999998</v>
      </c>
      <c r="M21" s="66">
        <f t="shared" si="4"/>
        <v>3</v>
      </c>
      <c r="N21" s="65">
        <f>VLOOKUP($A21,'Return Data'!$B$7:$R$2843,10,0)</f>
        <v>5.6517999999999997</v>
      </c>
      <c r="O21" s="66">
        <f t="shared" si="5"/>
        <v>6</v>
      </c>
      <c r="P21" s="65">
        <f>VLOOKUP($A21,'Return Data'!$B$7:$R$2843,11,0)</f>
        <v>4.0526999999999997</v>
      </c>
      <c r="Q21" s="66">
        <f t="shared" si="6"/>
        <v>10</v>
      </c>
      <c r="R21" s="65">
        <f>VLOOKUP($A21,'Return Data'!$B$7:$R$2843,12,0)</f>
        <v>5.4363999999999999</v>
      </c>
      <c r="S21" s="66">
        <f t="shared" si="7"/>
        <v>7</v>
      </c>
      <c r="T21" s="65">
        <f>VLOOKUP($A21,'Return Data'!$B$7:$R$2843,13,0)</f>
        <v>6.7549999999999999</v>
      </c>
      <c r="U21" s="66">
        <f t="shared" si="8"/>
        <v>10</v>
      </c>
      <c r="V21" s="65">
        <f>VLOOKUP($A21,'Return Data'!$B$7:$R$2843,17,0)</f>
        <v>7.76</v>
      </c>
      <c r="W21" s="66">
        <f t="shared" si="9"/>
        <v>2</v>
      </c>
      <c r="X21" s="65">
        <f>VLOOKUP($A21,'Return Data'!$B$7:$R$2843,14,0)</f>
        <v>8.2565000000000008</v>
      </c>
      <c r="Y21" s="66">
        <f t="shared" si="10"/>
        <v>2</v>
      </c>
      <c r="Z21" s="65">
        <f>VLOOKUP($A21,'Return Data'!$B$7:$R$2843,16,0)</f>
        <v>8.6371000000000002</v>
      </c>
      <c r="AA21" s="67">
        <f t="shared" si="11"/>
        <v>2</v>
      </c>
    </row>
    <row r="22" spans="1:27" x14ac:dyDescent="0.3">
      <c r="A22" s="63" t="s">
        <v>1046</v>
      </c>
      <c r="B22" s="64">
        <f>VLOOKUP($A22,'Return Data'!$B$7:$R$2843,3,0)</f>
        <v>44344</v>
      </c>
      <c r="C22" s="65">
        <f>VLOOKUP($A22,'Return Data'!$B$7:$R$2843,4,0)</f>
        <v>23.0642</v>
      </c>
      <c r="D22" s="65">
        <f>VLOOKUP($A22,'Return Data'!$B$7:$R$2843,5,0)</f>
        <v>0.4748</v>
      </c>
      <c r="E22" s="66">
        <f t="shared" si="0"/>
        <v>17</v>
      </c>
      <c r="F22" s="65">
        <f>VLOOKUP($A22,'Return Data'!$B$7:$R$2843,6,0)</f>
        <v>1.4772000000000001</v>
      </c>
      <c r="G22" s="66">
        <f t="shared" si="1"/>
        <v>16</v>
      </c>
      <c r="H22" s="65">
        <f>VLOOKUP($A22,'Return Data'!$B$7:$R$2843,7,0)</f>
        <v>3.6877</v>
      </c>
      <c r="I22" s="66">
        <f t="shared" si="2"/>
        <v>9</v>
      </c>
      <c r="J22" s="65">
        <f>VLOOKUP($A22,'Return Data'!$B$7:$R$2843,8,0)</f>
        <v>4.5180999999999996</v>
      </c>
      <c r="K22" s="66">
        <f t="shared" si="3"/>
        <v>10</v>
      </c>
      <c r="L22" s="65">
        <f>VLOOKUP($A22,'Return Data'!$B$7:$R$2843,9,0)</f>
        <v>4.2507000000000001</v>
      </c>
      <c r="M22" s="66">
        <f t="shared" si="4"/>
        <v>11</v>
      </c>
      <c r="N22" s="65">
        <f>VLOOKUP($A22,'Return Data'!$B$7:$R$2843,10,0)</f>
        <v>5.3948</v>
      </c>
      <c r="O22" s="66">
        <f t="shared" si="5"/>
        <v>8</v>
      </c>
      <c r="P22" s="65">
        <f>VLOOKUP($A22,'Return Data'!$B$7:$R$2843,11,0)</f>
        <v>4.0739999999999998</v>
      </c>
      <c r="Q22" s="66">
        <f t="shared" si="6"/>
        <v>9</v>
      </c>
      <c r="R22" s="65">
        <f>VLOOKUP($A22,'Return Data'!$B$7:$R$2843,12,0)</f>
        <v>5.1352000000000002</v>
      </c>
      <c r="S22" s="66">
        <f t="shared" si="7"/>
        <v>11</v>
      </c>
      <c r="T22" s="65">
        <f>VLOOKUP($A22,'Return Data'!$B$7:$R$2843,13,0)</f>
        <v>8.1875999999999998</v>
      </c>
      <c r="U22" s="66">
        <f t="shared" si="8"/>
        <v>6</v>
      </c>
      <c r="V22" s="65">
        <f>VLOOKUP($A22,'Return Data'!$B$7:$R$2843,17,0)</f>
        <v>5.5513000000000003</v>
      </c>
      <c r="W22" s="66">
        <f t="shared" si="9"/>
        <v>15</v>
      </c>
      <c r="X22" s="65">
        <f>VLOOKUP($A22,'Return Data'!$B$7:$R$2843,14,0)</f>
        <v>6.5721999999999996</v>
      </c>
      <c r="Y22" s="66">
        <f t="shared" si="10"/>
        <v>15</v>
      </c>
      <c r="Z22" s="65">
        <f>VLOOKUP($A22,'Return Data'!$B$7:$R$2843,16,0)</f>
        <v>8.1153999999999993</v>
      </c>
      <c r="AA22" s="67">
        <f t="shared" si="11"/>
        <v>11</v>
      </c>
    </row>
    <row r="23" spans="1:27" x14ac:dyDescent="0.3">
      <c r="A23" s="63" t="s">
        <v>1049</v>
      </c>
      <c r="B23" s="64">
        <f>VLOOKUP($A23,'Return Data'!$B$7:$R$2843,3,0)</f>
        <v>44344</v>
      </c>
      <c r="C23" s="65">
        <f>VLOOKUP($A23,'Return Data'!$B$7:$R$2843,4,0)</f>
        <v>33.358600000000003</v>
      </c>
      <c r="D23" s="65">
        <f>VLOOKUP($A23,'Return Data'!$B$7:$R$2843,5,0)</f>
        <v>1.7507999999999999</v>
      </c>
      <c r="E23" s="66">
        <f t="shared" si="0"/>
        <v>13</v>
      </c>
      <c r="F23" s="65">
        <f>VLOOKUP($A23,'Return Data'!$B$7:$R$2843,6,0)</f>
        <v>1.9333</v>
      </c>
      <c r="G23" s="66">
        <f t="shared" si="1"/>
        <v>12</v>
      </c>
      <c r="H23" s="65">
        <f>VLOOKUP($A23,'Return Data'!$B$7:$R$2843,7,0)</f>
        <v>3.2846000000000002</v>
      </c>
      <c r="I23" s="66">
        <f t="shared" si="2"/>
        <v>16</v>
      </c>
      <c r="J23" s="65">
        <f>VLOOKUP($A23,'Return Data'!$B$7:$R$2843,8,0)</f>
        <v>3.8117000000000001</v>
      </c>
      <c r="K23" s="66">
        <f t="shared" si="3"/>
        <v>18</v>
      </c>
      <c r="L23" s="65">
        <f>VLOOKUP($A23,'Return Data'!$B$7:$R$2843,9,0)</f>
        <v>3.9738000000000002</v>
      </c>
      <c r="M23" s="66">
        <f t="shared" si="4"/>
        <v>13</v>
      </c>
      <c r="N23" s="65">
        <f>VLOOKUP($A23,'Return Data'!$B$7:$R$2843,10,0)</f>
        <v>4.5627000000000004</v>
      </c>
      <c r="O23" s="66">
        <f t="shared" si="5"/>
        <v>21</v>
      </c>
      <c r="P23" s="65">
        <f>VLOOKUP($A23,'Return Data'!$B$7:$R$2843,11,0)</f>
        <v>4.7000999999999999</v>
      </c>
      <c r="Q23" s="66">
        <f t="shared" si="6"/>
        <v>4</v>
      </c>
      <c r="R23" s="65">
        <f>VLOOKUP($A23,'Return Data'!$B$7:$R$2843,12,0)</f>
        <v>5.1681999999999997</v>
      </c>
      <c r="S23" s="66">
        <f t="shared" si="7"/>
        <v>10</v>
      </c>
      <c r="T23" s="65">
        <f>VLOOKUP($A23,'Return Data'!$B$7:$R$2843,13,0)</f>
        <v>6.7697000000000003</v>
      </c>
      <c r="U23" s="66">
        <f t="shared" si="8"/>
        <v>9</v>
      </c>
      <c r="V23" s="65">
        <f>VLOOKUP($A23,'Return Data'!$B$7:$R$2843,17,0)</f>
        <v>5.4846000000000004</v>
      </c>
      <c r="W23" s="66">
        <f t="shared" si="9"/>
        <v>16</v>
      </c>
      <c r="X23" s="65">
        <f>VLOOKUP($A23,'Return Data'!$B$7:$R$2843,14,0)</f>
        <v>6.2069999999999999</v>
      </c>
      <c r="Y23" s="66">
        <f t="shared" si="10"/>
        <v>16</v>
      </c>
      <c r="Z23" s="65">
        <f>VLOOKUP($A23,'Return Data'!$B$7:$R$2843,16,0)</f>
        <v>7.6951999999999998</v>
      </c>
      <c r="AA23" s="67">
        <f t="shared" si="11"/>
        <v>15</v>
      </c>
    </row>
    <row r="24" spans="1:27" x14ac:dyDescent="0.3">
      <c r="A24" s="63" t="s">
        <v>1050</v>
      </c>
      <c r="B24" s="64">
        <f>VLOOKUP($A24,'Return Data'!$B$7:$R$2843,3,0)</f>
        <v>44344</v>
      </c>
      <c r="C24" s="65">
        <f>VLOOKUP($A24,'Return Data'!$B$7:$R$2843,4,0)</f>
        <v>1354.7369000000001</v>
      </c>
      <c r="D24" s="65">
        <f>VLOOKUP($A24,'Return Data'!$B$7:$R$2843,5,0)</f>
        <v>3.7643</v>
      </c>
      <c r="E24" s="66">
        <f t="shared" si="0"/>
        <v>6</v>
      </c>
      <c r="F24" s="65">
        <f>VLOOKUP($A24,'Return Data'!$B$7:$R$2843,6,0)</f>
        <v>4.2126000000000001</v>
      </c>
      <c r="G24" s="66">
        <f t="shared" si="1"/>
        <v>5</v>
      </c>
      <c r="H24" s="65">
        <f>VLOOKUP($A24,'Return Data'!$B$7:$R$2843,7,0)</f>
        <v>4.6513</v>
      </c>
      <c r="I24" s="66">
        <f t="shared" si="2"/>
        <v>7</v>
      </c>
      <c r="J24" s="65">
        <f>VLOOKUP($A24,'Return Data'!$B$7:$R$2843,8,0)</f>
        <v>5.2542999999999997</v>
      </c>
      <c r="K24" s="66">
        <f t="shared" si="3"/>
        <v>7</v>
      </c>
      <c r="L24" s="65">
        <f>VLOOKUP($A24,'Return Data'!$B$7:$R$2843,9,0)</f>
        <v>5.1189999999999998</v>
      </c>
      <c r="M24" s="66">
        <f t="shared" si="4"/>
        <v>7</v>
      </c>
      <c r="N24" s="65">
        <f>VLOOKUP($A24,'Return Data'!$B$7:$R$2843,10,0)</f>
        <v>5.2796000000000003</v>
      </c>
      <c r="O24" s="66">
        <f t="shared" si="5"/>
        <v>11</v>
      </c>
      <c r="P24" s="65">
        <f>VLOOKUP($A24,'Return Data'!$B$7:$R$2843,11,0)</f>
        <v>3.9733000000000001</v>
      </c>
      <c r="Q24" s="66">
        <f t="shared" si="6"/>
        <v>13</v>
      </c>
      <c r="R24" s="65">
        <f>VLOOKUP($A24,'Return Data'!$B$7:$R$2843,12,0)</f>
        <v>4.8112000000000004</v>
      </c>
      <c r="S24" s="66">
        <f t="shared" si="7"/>
        <v>14</v>
      </c>
      <c r="T24" s="65">
        <f>VLOOKUP($A24,'Return Data'!$B$7:$R$2843,13,0)</f>
        <v>5.5448000000000004</v>
      </c>
      <c r="U24" s="66">
        <f t="shared" si="8"/>
        <v>17</v>
      </c>
      <c r="V24" s="65">
        <f>VLOOKUP($A24,'Return Data'!$B$7:$R$2843,17,0)</f>
        <v>6.8883000000000001</v>
      </c>
      <c r="W24" s="66">
        <f t="shared" si="9"/>
        <v>10</v>
      </c>
      <c r="X24" s="65">
        <f>VLOOKUP($A24,'Return Data'!$B$7:$R$2843,14,0)</f>
        <v>7.5157999999999996</v>
      </c>
      <c r="Y24" s="66">
        <f t="shared" si="10"/>
        <v>10</v>
      </c>
      <c r="Z24" s="65">
        <f>VLOOKUP($A24,'Return Data'!$B$7:$R$2843,16,0)</f>
        <v>7.3474000000000004</v>
      </c>
      <c r="AA24" s="67">
        <f t="shared" si="11"/>
        <v>19</v>
      </c>
    </row>
    <row r="25" spans="1:27" x14ac:dyDescent="0.3">
      <c r="A25" s="63" t="s">
        <v>1052</v>
      </c>
      <c r="B25" s="64">
        <f>VLOOKUP($A25,'Return Data'!$B$7:$R$2843,3,0)</f>
        <v>44344</v>
      </c>
      <c r="C25" s="65">
        <f>VLOOKUP($A25,'Return Data'!$B$7:$R$2843,4,0)</f>
        <v>1904.7289000000001</v>
      </c>
      <c r="D25" s="65">
        <f>VLOOKUP($A25,'Return Data'!$B$7:$R$2843,5,0)</f>
        <v>0.40050000000000002</v>
      </c>
      <c r="E25" s="66">
        <f t="shared" si="0"/>
        <v>19</v>
      </c>
      <c r="F25" s="65">
        <f>VLOOKUP($A25,'Return Data'!$B$7:$R$2843,6,0)</f>
        <v>2.4802</v>
      </c>
      <c r="G25" s="66">
        <f t="shared" si="1"/>
        <v>10</v>
      </c>
      <c r="H25" s="65">
        <f>VLOOKUP($A25,'Return Data'!$B$7:$R$2843,7,0)</f>
        <v>3.4784999999999999</v>
      </c>
      <c r="I25" s="66">
        <f t="shared" si="2"/>
        <v>12</v>
      </c>
      <c r="J25" s="65">
        <f>VLOOKUP($A25,'Return Data'!$B$7:$R$2843,8,0)</f>
        <v>4.0749000000000004</v>
      </c>
      <c r="K25" s="66">
        <f t="shared" si="3"/>
        <v>14</v>
      </c>
      <c r="L25" s="65">
        <f>VLOOKUP($A25,'Return Data'!$B$7:$R$2843,9,0)</f>
        <v>4.0450999999999997</v>
      </c>
      <c r="M25" s="66">
        <f t="shared" si="4"/>
        <v>12</v>
      </c>
      <c r="N25" s="65">
        <f>VLOOKUP($A25,'Return Data'!$B$7:$R$2843,10,0)</f>
        <v>5.0053000000000001</v>
      </c>
      <c r="O25" s="66">
        <f t="shared" si="5"/>
        <v>15</v>
      </c>
      <c r="P25" s="65">
        <f>VLOOKUP($A25,'Return Data'!$B$7:$R$2843,11,0)</f>
        <v>3.6187</v>
      </c>
      <c r="Q25" s="66">
        <f t="shared" si="6"/>
        <v>21</v>
      </c>
      <c r="R25" s="65">
        <f>VLOOKUP($A25,'Return Data'!$B$7:$R$2843,12,0)</f>
        <v>4.6837</v>
      </c>
      <c r="S25" s="66">
        <f t="shared" si="7"/>
        <v>16</v>
      </c>
      <c r="T25" s="65">
        <f>VLOOKUP($A25,'Return Data'!$B$7:$R$2843,13,0)</f>
        <v>5.8250999999999999</v>
      </c>
      <c r="U25" s="66">
        <f t="shared" si="8"/>
        <v>15</v>
      </c>
      <c r="V25" s="65">
        <f>VLOOKUP($A25,'Return Data'!$B$7:$R$2843,17,0)</f>
        <v>5.8320999999999996</v>
      </c>
      <c r="W25" s="66">
        <f t="shared" si="9"/>
        <v>14</v>
      </c>
      <c r="X25" s="65">
        <f>VLOOKUP($A25,'Return Data'!$B$7:$R$2843,14,0)</f>
        <v>6.6883999999999997</v>
      </c>
      <c r="Y25" s="66">
        <f t="shared" si="10"/>
        <v>14</v>
      </c>
      <c r="Z25" s="65">
        <f>VLOOKUP($A25,'Return Data'!$B$7:$R$2843,16,0)</f>
        <v>7.4039999999999999</v>
      </c>
      <c r="AA25" s="67">
        <f t="shared" si="11"/>
        <v>17</v>
      </c>
    </row>
    <row r="26" spans="1:27" x14ac:dyDescent="0.3">
      <c r="A26" s="63" t="s">
        <v>1055</v>
      </c>
      <c r="B26" s="64">
        <f>VLOOKUP($A26,'Return Data'!$B$7:$R$2843,3,0)</f>
        <v>44344</v>
      </c>
      <c r="C26" s="65">
        <f>VLOOKUP($A26,'Return Data'!$B$7:$R$2843,4,0)</f>
        <v>3050.4038</v>
      </c>
      <c r="D26" s="65">
        <f>VLOOKUP($A26,'Return Data'!$B$7:$R$2843,5,0)</f>
        <v>3.0047999999999999</v>
      </c>
      <c r="E26" s="66">
        <f t="shared" si="0"/>
        <v>8</v>
      </c>
      <c r="F26" s="65">
        <f>VLOOKUP($A26,'Return Data'!$B$7:$R$2843,6,0)</f>
        <v>2.9489999999999998</v>
      </c>
      <c r="G26" s="66">
        <f t="shared" si="1"/>
        <v>6</v>
      </c>
      <c r="H26" s="65">
        <f>VLOOKUP($A26,'Return Data'!$B$7:$R$2843,7,0)</f>
        <v>6.7638999999999996</v>
      </c>
      <c r="I26" s="66">
        <f t="shared" si="2"/>
        <v>3</v>
      </c>
      <c r="J26" s="65">
        <f>VLOOKUP($A26,'Return Data'!$B$7:$R$2843,8,0)</f>
        <v>6.2293000000000003</v>
      </c>
      <c r="K26" s="66">
        <f t="shared" si="3"/>
        <v>3</v>
      </c>
      <c r="L26" s="65">
        <f>VLOOKUP($A26,'Return Data'!$B$7:$R$2843,9,0)</f>
        <v>6.2575000000000003</v>
      </c>
      <c r="M26" s="66">
        <f t="shared" si="4"/>
        <v>2</v>
      </c>
      <c r="N26" s="65">
        <f>VLOOKUP($A26,'Return Data'!$B$7:$R$2843,10,0)</f>
        <v>6.7031000000000001</v>
      </c>
      <c r="O26" s="66">
        <f t="shared" si="5"/>
        <v>3</v>
      </c>
      <c r="P26" s="65">
        <f>VLOOKUP($A26,'Return Data'!$B$7:$R$2843,11,0)</f>
        <v>4.9832000000000001</v>
      </c>
      <c r="Q26" s="66">
        <f t="shared" si="6"/>
        <v>3</v>
      </c>
      <c r="R26" s="65">
        <f>VLOOKUP($A26,'Return Data'!$B$7:$R$2843,12,0)</f>
        <v>5.9954999999999998</v>
      </c>
      <c r="S26" s="66">
        <f t="shared" si="7"/>
        <v>3</v>
      </c>
      <c r="T26" s="65">
        <f>VLOOKUP($A26,'Return Data'!$B$7:$R$2843,13,0)</f>
        <v>6.8795999999999999</v>
      </c>
      <c r="U26" s="66">
        <f t="shared" si="8"/>
        <v>8</v>
      </c>
      <c r="V26" s="65">
        <f>VLOOKUP($A26,'Return Data'!$B$7:$R$2843,17,0)</f>
        <v>6.7850000000000001</v>
      </c>
      <c r="W26" s="66">
        <f t="shared" si="9"/>
        <v>11</v>
      </c>
      <c r="X26" s="65">
        <f>VLOOKUP($A26,'Return Data'!$B$7:$R$2843,14,0)</f>
        <v>7.5372000000000003</v>
      </c>
      <c r="Y26" s="66">
        <f t="shared" si="10"/>
        <v>9</v>
      </c>
      <c r="Z26" s="65">
        <f>VLOOKUP($A26,'Return Data'!$B$7:$R$2843,16,0)</f>
        <v>8.2165999999999997</v>
      </c>
      <c r="AA26" s="67">
        <f t="shared" si="11"/>
        <v>7</v>
      </c>
    </row>
    <row r="27" spans="1:27" x14ac:dyDescent="0.3">
      <c r="A27" s="63" t="s">
        <v>1057</v>
      </c>
      <c r="B27" s="64">
        <f>VLOOKUP($A27,'Return Data'!$B$7:$R$2843,3,0)</f>
        <v>44344</v>
      </c>
      <c r="C27" s="65">
        <f>VLOOKUP($A27,'Return Data'!$B$7:$R$2843,4,0)</f>
        <v>24.747800000000002</v>
      </c>
      <c r="D27" s="65">
        <f>VLOOKUP($A27,'Return Data'!$B$7:$R$2843,5,0)</f>
        <v>32.328400000000002</v>
      </c>
      <c r="E27" s="66">
        <f t="shared" si="0"/>
        <v>2</v>
      </c>
      <c r="F27" s="65">
        <f>VLOOKUP($A27,'Return Data'!$B$7:$R$2843,6,0)</f>
        <v>12.056800000000001</v>
      </c>
      <c r="G27" s="66">
        <f t="shared" si="1"/>
        <v>2</v>
      </c>
      <c r="H27" s="65">
        <f>VLOOKUP($A27,'Return Data'!$B$7:$R$2843,7,0)</f>
        <v>7.5115999999999996</v>
      </c>
      <c r="I27" s="66">
        <f t="shared" si="2"/>
        <v>2</v>
      </c>
      <c r="J27" s="65">
        <f>VLOOKUP($A27,'Return Data'!$B$7:$R$2843,8,0)</f>
        <v>6.4633000000000003</v>
      </c>
      <c r="K27" s="66">
        <f t="shared" si="3"/>
        <v>2</v>
      </c>
      <c r="L27" s="65">
        <f>VLOOKUP($A27,'Return Data'!$B$7:$R$2843,9,0)</f>
        <v>5.6750999999999996</v>
      </c>
      <c r="M27" s="66">
        <f t="shared" si="4"/>
        <v>5</v>
      </c>
      <c r="N27" s="65">
        <f>VLOOKUP($A27,'Return Data'!$B$7:$R$2843,10,0)</f>
        <v>5.2908999999999997</v>
      </c>
      <c r="O27" s="66">
        <f t="shared" si="5"/>
        <v>10</v>
      </c>
      <c r="P27" s="65">
        <f>VLOOKUP($A27,'Return Data'!$B$7:$R$2843,11,0)</f>
        <v>4.5057999999999998</v>
      </c>
      <c r="Q27" s="66">
        <f t="shared" si="6"/>
        <v>5</v>
      </c>
      <c r="R27" s="65">
        <f>VLOOKUP($A27,'Return Data'!$B$7:$R$2843,12,0)</f>
        <v>5.4283999999999999</v>
      </c>
      <c r="S27" s="66">
        <f t="shared" si="7"/>
        <v>8</v>
      </c>
      <c r="T27" s="65">
        <f>VLOOKUP($A27,'Return Data'!$B$7:$R$2843,13,0)</f>
        <v>3.1937000000000002</v>
      </c>
      <c r="U27" s="66">
        <f t="shared" si="8"/>
        <v>25</v>
      </c>
      <c r="V27" s="65">
        <f>VLOOKUP($A27,'Return Data'!$B$7:$R$2843,17,0)</f>
        <v>-3.6656</v>
      </c>
      <c r="W27" s="66">
        <f t="shared" si="9"/>
        <v>24</v>
      </c>
      <c r="X27" s="65">
        <f>VLOOKUP($A27,'Return Data'!$B$7:$R$2843,14,0)</f>
        <v>0.19550000000000001</v>
      </c>
      <c r="Y27" s="66">
        <f t="shared" si="10"/>
        <v>23</v>
      </c>
      <c r="Z27" s="65">
        <f>VLOOKUP($A27,'Return Data'!$B$7:$R$2843,16,0)</f>
        <v>5.8749000000000002</v>
      </c>
      <c r="AA27" s="67">
        <f t="shared" si="11"/>
        <v>23</v>
      </c>
    </row>
    <row r="28" spans="1:27" x14ac:dyDescent="0.3">
      <c r="A28" s="63" t="s">
        <v>1059</v>
      </c>
      <c r="B28" s="64">
        <f>VLOOKUP($A28,'Return Data'!$B$7:$R$2843,3,0)</f>
        <v>44344</v>
      </c>
      <c r="C28" s="65">
        <f>VLOOKUP($A28,'Return Data'!$B$7:$R$2843,4,0)</f>
        <v>2866.8532</v>
      </c>
      <c r="D28" s="65">
        <f>VLOOKUP($A28,'Return Data'!$B$7:$R$2843,5,0)</f>
        <v>-0.4889</v>
      </c>
      <c r="E28" s="66">
        <f t="shared" si="0"/>
        <v>21</v>
      </c>
      <c r="F28" s="65">
        <f>VLOOKUP($A28,'Return Data'!$B$7:$R$2843,6,0)</f>
        <v>0.69479999999999997</v>
      </c>
      <c r="G28" s="66">
        <f t="shared" si="1"/>
        <v>21</v>
      </c>
      <c r="H28" s="65">
        <f>VLOOKUP($A28,'Return Data'!$B$7:$R$2843,7,0)</f>
        <v>2.5945999999999998</v>
      </c>
      <c r="I28" s="66">
        <f t="shared" si="2"/>
        <v>21</v>
      </c>
      <c r="J28" s="65">
        <f>VLOOKUP($A28,'Return Data'!$B$7:$R$2843,8,0)</f>
        <v>3.7143000000000002</v>
      </c>
      <c r="K28" s="66">
        <f t="shared" si="3"/>
        <v>20</v>
      </c>
      <c r="L28" s="65">
        <f>VLOOKUP($A28,'Return Data'!$B$7:$R$2843,9,0)</f>
        <v>3.6736</v>
      </c>
      <c r="M28" s="66">
        <f t="shared" si="4"/>
        <v>22</v>
      </c>
      <c r="N28" s="65">
        <f>VLOOKUP($A28,'Return Data'!$B$7:$R$2843,10,0)</f>
        <v>4.6637000000000004</v>
      </c>
      <c r="O28" s="66">
        <f t="shared" si="5"/>
        <v>19</v>
      </c>
      <c r="P28" s="65">
        <f>VLOOKUP($A28,'Return Data'!$B$7:$R$2843,11,0)</f>
        <v>3.7288999999999999</v>
      </c>
      <c r="Q28" s="66">
        <f t="shared" si="6"/>
        <v>17</v>
      </c>
      <c r="R28" s="65">
        <f>VLOOKUP($A28,'Return Data'!$B$7:$R$2843,12,0)</f>
        <v>4.2343999999999999</v>
      </c>
      <c r="S28" s="66">
        <f t="shared" si="7"/>
        <v>23</v>
      </c>
      <c r="T28" s="65">
        <f>VLOOKUP($A28,'Return Data'!$B$7:$R$2843,13,0)</f>
        <v>10.1783</v>
      </c>
      <c r="U28" s="66">
        <f t="shared" si="8"/>
        <v>5</v>
      </c>
      <c r="V28" s="65">
        <f>VLOOKUP($A28,'Return Data'!$B$7:$R$2843,17,0)</f>
        <v>-3.0972</v>
      </c>
      <c r="W28" s="66">
        <f t="shared" si="9"/>
        <v>23</v>
      </c>
      <c r="X28" s="65">
        <f>VLOOKUP($A28,'Return Data'!$B$7:$R$2843,14,0)</f>
        <v>-0.1799</v>
      </c>
      <c r="Y28" s="66">
        <f t="shared" si="10"/>
        <v>24</v>
      </c>
      <c r="Z28" s="65">
        <f>VLOOKUP($A28,'Return Data'!$B$7:$R$2843,16,0)</f>
        <v>5.5208000000000004</v>
      </c>
      <c r="AA28" s="67">
        <f t="shared" si="11"/>
        <v>24</v>
      </c>
    </row>
    <row r="29" spans="1:27" x14ac:dyDescent="0.3">
      <c r="A29" s="63" t="s">
        <v>1061</v>
      </c>
      <c r="B29" s="64">
        <f>VLOOKUP($A29,'Return Data'!$B$7:$R$2843,3,0)</f>
        <v>44344</v>
      </c>
      <c r="C29" s="65">
        <f>VLOOKUP($A29,'Return Data'!$B$7:$R$2843,4,0)</f>
        <v>2815.0693999999999</v>
      </c>
      <c r="D29" s="65">
        <f>VLOOKUP($A29,'Return Data'!$B$7:$R$2843,5,0)</f>
        <v>2.2250999999999999</v>
      </c>
      <c r="E29" s="66">
        <f t="shared" si="0"/>
        <v>11</v>
      </c>
      <c r="F29" s="65">
        <f>VLOOKUP($A29,'Return Data'!$B$7:$R$2843,6,0)</f>
        <v>1.7943</v>
      </c>
      <c r="G29" s="66">
        <f t="shared" si="1"/>
        <v>13</v>
      </c>
      <c r="H29" s="65">
        <f>VLOOKUP($A29,'Return Data'!$B$7:$R$2843,7,0)</f>
        <v>2.2482000000000002</v>
      </c>
      <c r="I29" s="66">
        <f t="shared" si="2"/>
        <v>25</v>
      </c>
      <c r="J29" s="65">
        <f>VLOOKUP($A29,'Return Data'!$B$7:$R$2843,8,0)</f>
        <v>4.0186999999999999</v>
      </c>
      <c r="K29" s="66">
        <f t="shared" si="3"/>
        <v>15</v>
      </c>
      <c r="L29" s="65">
        <f>VLOOKUP($A29,'Return Data'!$B$7:$R$2843,9,0)</f>
        <v>3.8119999999999998</v>
      </c>
      <c r="M29" s="66">
        <f t="shared" si="4"/>
        <v>19</v>
      </c>
      <c r="N29" s="65">
        <f>VLOOKUP($A29,'Return Data'!$B$7:$R$2843,10,0)</f>
        <v>4.1802000000000001</v>
      </c>
      <c r="O29" s="66">
        <f t="shared" si="5"/>
        <v>22</v>
      </c>
      <c r="P29" s="65">
        <f>VLOOKUP($A29,'Return Data'!$B$7:$R$2843,11,0)</f>
        <v>3.4723999999999999</v>
      </c>
      <c r="Q29" s="66">
        <f t="shared" si="6"/>
        <v>23</v>
      </c>
      <c r="R29" s="65">
        <f>VLOOKUP($A29,'Return Data'!$B$7:$R$2843,12,0)</f>
        <v>4.4760999999999997</v>
      </c>
      <c r="S29" s="66">
        <f t="shared" si="7"/>
        <v>19</v>
      </c>
      <c r="T29" s="65">
        <f>VLOOKUP($A29,'Return Data'!$B$7:$R$2843,13,0)</f>
        <v>5.1444000000000001</v>
      </c>
      <c r="U29" s="66">
        <f t="shared" si="8"/>
        <v>21</v>
      </c>
      <c r="V29" s="65">
        <f>VLOOKUP($A29,'Return Data'!$B$7:$R$2843,17,0)</f>
        <v>6.9233000000000002</v>
      </c>
      <c r="W29" s="66">
        <f t="shared" si="9"/>
        <v>9</v>
      </c>
      <c r="X29" s="65">
        <f>VLOOKUP($A29,'Return Data'!$B$7:$R$2843,14,0)</f>
        <v>7.4580000000000002</v>
      </c>
      <c r="Y29" s="66">
        <f t="shared" si="10"/>
        <v>11</v>
      </c>
      <c r="Z29" s="65">
        <f>VLOOKUP($A29,'Return Data'!$B$7:$R$2843,16,0)</f>
        <v>7.9878999999999998</v>
      </c>
      <c r="AA29" s="67">
        <f t="shared" si="11"/>
        <v>12</v>
      </c>
    </row>
    <row r="30" spans="1:27" x14ac:dyDescent="0.3">
      <c r="A30" s="63" t="s">
        <v>1062</v>
      </c>
      <c r="B30" s="64">
        <f>VLOOKUP($A30,'Return Data'!$B$7:$R$2843,3,0)</f>
        <v>44344</v>
      </c>
      <c r="C30" s="65">
        <f>VLOOKUP($A30,'Return Data'!$B$7:$R$2843,4,0)</f>
        <v>27.301100000000002</v>
      </c>
      <c r="D30" s="65">
        <f>VLOOKUP($A30,'Return Data'!$B$7:$R$2843,5,0)</f>
        <v>-0.53480000000000005</v>
      </c>
      <c r="E30" s="66">
        <f t="shared" si="0"/>
        <v>22</v>
      </c>
      <c r="F30" s="65">
        <f>VLOOKUP($A30,'Return Data'!$B$7:$R$2843,6,0)</f>
        <v>-0.71299999999999997</v>
      </c>
      <c r="G30" s="66">
        <f t="shared" si="1"/>
        <v>25</v>
      </c>
      <c r="H30" s="65">
        <f>VLOOKUP($A30,'Return Data'!$B$7:$R$2843,7,0)</f>
        <v>3.3062999999999998</v>
      </c>
      <c r="I30" s="66">
        <f t="shared" si="2"/>
        <v>15</v>
      </c>
      <c r="J30" s="65">
        <f>VLOOKUP($A30,'Return Data'!$B$7:$R$2843,8,0)</f>
        <v>4.1510999999999996</v>
      </c>
      <c r="K30" s="66">
        <f t="shared" si="3"/>
        <v>13</v>
      </c>
      <c r="L30" s="65">
        <f>VLOOKUP($A30,'Return Data'!$B$7:$R$2843,9,0)</f>
        <v>3.9702999999999999</v>
      </c>
      <c r="M30" s="66">
        <f t="shared" si="4"/>
        <v>14</v>
      </c>
      <c r="N30" s="65">
        <f>VLOOKUP($A30,'Return Data'!$B$7:$R$2843,10,0)</f>
        <v>4.5736999999999997</v>
      </c>
      <c r="O30" s="66">
        <f t="shared" si="5"/>
        <v>20</v>
      </c>
      <c r="P30" s="65">
        <f>VLOOKUP($A30,'Return Data'!$B$7:$R$2843,11,0)</f>
        <v>3.7383999999999999</v>
      </c>
      <c r="Q30" s="66">
        <f t="shared" si="6"/>
        <v>16</v>
      </c>
      <c r="R30" s="65">
        <f>VLOOKUP($A30,'Return Data'!$B$7:$R$2843,12,0)</f>
        <v>4.3517000000000001</v>
      </c>
      <c r="S30" s="66">
        <f t="shared" si="7"/>
        <v>22</v>
      </c>
      <c r="T30" s="65">
        <f>VLOOKUP($A30,'Return Data'!$B$7:$R$2843,13,0)</f>
        <v>4.9687000000000001</v>
      </c>
      <c r="U30" s="66">
        <f t="shared" si="8"/>
        <v>23</v>
      </c>
      <c r="V30" s="65">
        <f>VLOOKUP($A30,'Return Data'!$B$7:$R$2843,17,0)</f>
        <v>1.2837000000000001</v>
      </c>
      <c r="W30" s="66">
        <f t="shared" si="9"/>
        <v>20</v>
      </c>
      <c r="X30" s="65">
        <f>VLOOKUP($A30,'Return Data'!$B$7:$R$2843,14,0)</f>
        <v>3.6110000000000002</v>
      </c>
      <c r="Y30" s="66">
        <f t="shared" si="10"/>
        <v>20</v>
      </c>
      <c r="Z30" s="65">
        <f>VLOOKUP($A30,'Return Data'!$B$7:$R$2843,16,0)</f>
        <v>6.8460999999999999</v>
      </c>
      <c r="AA30" s="67">
        <f t="shared" si="11"/>
        <v>20</v>
      </c>
    </row>
    <row r="31" spans="1:27" x14ac:dyDescent="0.3">
      <c r="A31" s="63" t="s">
        <v>1066</v>
      </c>
      <c r="B31" s="64">
        <f>VLOOKUP($A31,'Return Data'!$B$7:$R$2843,3,0)</f>
        <v>44344</v>
      </c>
      <c r="C31" s="65">
        <f>VLOOKUP($A31,'Return Data'!$B$7:$R$2843,4,0)</f>
        <v>3143.7316999999998</v>
      </c>
      <c r="D31" s="65">
        <f>VLOOKUP($A31,'Return Data'!$B$7:$R$2843,5,0)</f>
        <v>1.4014</v>
      </c>
      <c r="E31" s="66">
        <f t="shared" si="0"/>
        <v>16</v>
      </c>
      <c r="F31" s="65">
        <f>VLOOKUP($A31,'Return Data'!$B$7:$R$2843,6,0)</f>
        <v>0.97960000000000003</v>
      </c>
      <c r="G31" s="66">
        <f t="shared" si="1"/>
        <v>19</v>
      </c>
      <c r="H31" s="65">
        <f>VLOOKUP($A31,'Return Data'!$B$7:$R$2843,7,0)</f>
        <v>3.3237000000000001</v>
      </c>
      <c r="I31" s="66">
        <f t="shared" si="2"/>
        <v>13</v>
      </c>
      <c r="J31" s="65">
        <f>VLOOKUP($A31,'Return Data'!$B$7:$R$2843,8,0)</f>
        <v>4.4852999999999996</v>
      </c>
      <c r="K31" s="66">
        <f t="shared" si="3"/>
        <v>11</v>
      </c>
      <c r="L31" s="65">
        <f>VLOOKUP($A31,'Return Data'!$B$7:$R$2843,9,0)</f>
        <v>4.2779999999999996</v>
      </c>
      <c r="M31" s="66">
        <f t="shared" si="4"/>
        <v>10</v>
      </c>
      <c r="N31" s="65">
        <f>VLOOKUP($A31,'Return Data'!$B$7:$R$2843,10,0)</f>
        <v>5.2949999999999999</v>
      </c>
      <c r="O31" s="66">
        <f t="shared" si="5"/>
        <v>9</v>
      </c>
      <c r="P31" s="65">
        <f>VLOOKUP($A31,'Return Data'!$B$7:$R$2843,11,0)</f>
        <v>3.7176</v>
      </c>
      <c r="Q31" s="66">
        <f t="shared" si="6"/>
        <v>18</v>
      </c>
      <c r="R31" s="65">
        <f>VLOOKUP($A31,'Return Data'!$B$7:$R$2843,12,0)</f>
        <v>4.8293999999999997</v>
      </c>
      <c r="S31" s="66">
        <f t="shared" si="7"/>
        <v>13</v>
      </c>
      <c r="T31" s="65">
        <f>VLOOKUP($A31,'Return Data'!$B$7:$R$2843,13,0)</f>
        <v>5.6463000000000001</v>
      </c>
      <c r="U31" s="66">
        <f t="shared" si="8"/>
        <v>16</v>
      </c>
      <c r="V31" s="65">
        <f>VLOOKUP($A31,'Return Data'!$B$7:$R$2843,17,0)</f>
        <v>4.0750000000000002</v>
      </c>
      <c r="W31" s="66">
        <f t="shared" si="9"/>
        <v>18</v>
      </c>
      <c r="X31" s="65">
        <f>VLOOKUP($A31,'Return Data'!$B$7:$R$2843,14,0)</f>
        <v>5.4974999999999996</v>
      </c>
      <c r="Y31" s="66">
        <f t="shared" si="10"/>
        <v>19</v>
      </c>
      <c r="Z31" s="65">
        <f>VLOOKUP($A31,'Return Data'!$B$7:$R$2843,16,0)</f>
        <v>7.4288999999999996</v>
      </c>
      <c r="AA31" s="67">
        <f t="shared" si="11"/>
        <v>16</v>
      </c>
    </row>
    <row r="32" spans="1:27" x14ac:dyDescent="0.3">
      <c r="A32" s="63" t="s">
        <v>1067</v>
      </c>
      <c r="B32" s="64">
        <f>VLOOKUP($A32,'Return Data'!$B$7:$R$2843,3,0)</f>
        <v>44344</v>
      </c>
      <c r="C32" s="65">
        <f>VLOOKUP($A32,'Return Data'!$B$7:$R$2843,4,0)</f>
        <v>31.465800000000002</v>
      </c>
      <c r="D32" s="65">
        <f>VLOOKUP($A32,'Return Data'!$B$7:$R$2843,5,0)</f>
        <v>-1.3918999999999999</v>
      </c>
      <c r="E32" s="66">
        <f t="shared" si="0"/>
        <v>24</v>
      </c>
      <c r="F32" s="65">
        <f>VLOOKUP($A32,'Return Data'!$B$7:$R$2843,6,0)</f>
        <v>-0.46400000000000002</v>
      </c>
      <c r="G32" s="66">
        <f t="shared" si="1"/>
        <v>24</v>
      </c>
      <c r="H32" s="65">
        <f>VLOOKUP($A32,'Return Data'!$B$7:$R$2843,7,0)</f>
        <v>-0.1988</v>
      </c>
      <c r="I32" s="66">
        <f t="shared" si="2"/>
        <v>26</v>
      </c>
      <c r="J32" s="65">
        <f>VLOOKUP($A32,'Return Data'!$B$7:$R$2843,8,0)</f>
        <v>-9.9400000000000002E-2</v>
      </c>
      <c r="K32" s="66">
        <f t="shared" si="3"/>
        <v>25</v>
      </c>
      <c r="L32" s="65">
        <f>VLOOKUP($A32,'Return Data'!$B$7:$R$2843,9,0)</f>
        <v>-4.6399999999999997E-2</v>
      </c>
      <c r="M32" s="66">
        <f t="shared" si="4"/>
        <v>26</v>
      </c>
      <c r="N32" s="65">
        <f>VLOOKUP($A32,'Return Data'!$B$7:$R$2843,10,0)</f>
        <v>-1.5299999999999999E-2</v>
      </c>
      <c r="O32" s="66">
        <f t="shared" si="5"/>
        <v>26</v>
      </c>
      <c r="P32" s="65">
        <f>VLOOKUP($A32,'Return Data'!$B$7:$R$2843,11,0)</f>
        <v>-7.6E-3</v>
      </c>
      <c r="Q32" s="66">
        <f t="shared" si="6"/>
        <v>26</v>
      </c>
      <c r="R32" s="65">
        <f>VLOOKUP($A32,'Return Data'!$B$7:$R$2843,12,0)</f>
        <v>-5.1000000000000004E-3</v>
      </c>
      <c r="S32" s="66">
        <f t="shared" si="7"/>
        <v>26</v>
      </c>
      <c r="T32" s="65">
        <f>VLOOKUP($A32,'Return Data'!$B$7:$R$2843,13,0)</f>
        <v>-7.0239000000000003</v>
      </c>
      <c r="U32" s="66">
        <f t="shared" si="8"/>
        <v>26</v>
      </c>
      <c r="V32" s="65"/>
      <c r="W32" s="66"/>
      <c r="X32" s="65"/>
      <c r="Y32" s="66"/>
      <c r="Z32" s="65">
        <f>VLOOKUP($A32,'Return Data'!$B$7:$R$2843,16,0)</f>
        <v>-18.3049</v>
      </c>
      <c r="AA32" s="67">
        <f t="shared" si="11"/>
        <v>26</v>
      </c>
    </row>
    <row r="33" spans="1:27" x14ac:dyDescent="0.3">
      <c r="A33" s="63" t="s">
        <v>1068</v>
      </c>
      <c r="B33" s="64">
        <f>VLOOKUP($A33,'Return Data'!$B$7:$R$2843,3,0)</f>
        <v>44344</v>
      </c>
      <c r="C33" s="65">
        <f>VLOOKUP($A33,'Return Data'!$B$7:$R$2843,4,0)</f>
        <v>2663.9881999999998</v>
      </c>
      <c r="D33" s="65">
        <f>VLOOKUP($A33,'Return Data'!$B$7:$R$2843,5,0)</f>
        <v>0.44259999999999999</v>
      </c>
      <c r="E33" s="66">
        <f t="shared" si="0"/>
        <v>18</v>
      </c>
      <c r="F33" s="65">
        <f>VLOOKUP($A33,'Return Data'!$B$7:$R$2843,6,0)</f>
        <v>1.5835999999999999</v>
      </c>
      <c r="G33" s="66">
        <f t="shared" si="1"/>
        <v>14</v>
      </c>
      <c r="H33" s="65">
        <f>VLOOKUP($A33,'Return Data'!$B$7:$R$2843,7,0)</f>
        <v>2.7599</v>
      </c>
      <c r="I33" s="66">
        <f t="shared" si="2"/>
        <v>19</v>
      </c>
      <c r="J33" s="65">
        <f>VLOOKUP($A33,'Return Data'!$B$7:$R$2843,8,0)</f>
        <v>3.9137</v>
      </c>
      <c r="K33" s="66">
        <f t="shared" si="3"/>
        <v>17</v>
      </c>
      <c r="L33" s="65">
        <f>VLOOKUP($A33,'Return Data'!$B$7:$R$2843,9,0)</f>
        <v>3.8532999999999999</v>
      </c>
      <c r="M33" s="66">
        <f t="shared" si="4"/>
        <v>17</v>
      </c>
      <c r="N33" s="65">
        <f>VLOOKUP($A33,'Return Data'!$B$7:$R$2843,10,0)</f>
        <v>4.8623000000000003</v>
      </c>
      <c r="O33" s="66">
        <f t="shared" si="5"/>
        <v>17</v>
      </c>
      <c r="P33" s="65">
        <f>VLOOKUP($A33,'Return Data'!$B$7:$R$2843,11,0)</f>
        <v>3.7058</v>
      </c>
      <c r="Q33" s="66">
        <f t="shared" si="6"/>
        <v>19</v>
      </c>
      <c r="R33" s="65">
        <f>VLOOKUP($A33,'Return Data'!$B$7:$R$2843,12,0)</f>
        <v>4.5034999999999998</v>
      </c>
      <c r="S33" s="66">
        <f t="shared" si="7"/>
        <v>18</v>
      </c>
      <c r="T33" s="65">
        <f>VLOOKUP($A33,'Return Data'!$B$7:$R$2843,13,0)</f>
        <v>5.2641999999999998</v>
      </c>
      <c r="U33" s="66">
        <f t="shared" si="8"/>
        <v>20</v>
      </c>
      <c r="V33" s="65">
        <f>VLOOKUP($A33,'Return Data'!$B$7:$R$2843,17,0)</f>
        <v>0.7903</v>
      </c>
      <c r="W33" s="66">
        <f>RANK(V33,V$8:V$33,0)</f>
        <v>21</v>
      </c>
      <c r="X33" s="65">
        <f>VLOOKUP($A33,'Return Data'!$B$7:$R$2843,14,0)</f>
        <v>3.1122000000000001</v>
      </c>
      <c r="Y33" s="66">
        <f>RANK(X33,X$8:X$33,0)</f>
        <v>21</v>
      </c>
      <c r="Z33" s="65">
        <f>VLOOKUP($A33,'Return Data'!$B$7:$R$2843,16,0)</f>
        <v>6.6441999999999997</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5.9640653846153846</v>
      </c>
      <c r="E35" s="74"/>
      <c r="F35" s="75">
        <f>AVERAGE(F8:F33)</f>
        <v>3.39368076923077</v>
      </c>
      <c r="G35" s="74"/>
      <c r="H35" s="75">
        <f>AVERAGE(H8:H33)</f>
        <v>4.3430999999999997</v>
      </c>
      <c r="I35" s="74"/>
      <c r="J35" s="75">
        <f>AVERAGE(J8:J33)</f>
        <v>3.6278346153846148</v>
      </c>
      <c r="K35" s="74"/>
      <c r="L35" s="75">
        <f>AVERAGE(L8:L33)</f>
        <v>4.2328384615384618</v>
      </c>
      <c r="M35" s="74"/>
      <c r="N35" s="75">
        <f>AVERAGE(N8:N33)</f>
        <v>5.1049653846153866</v>
      </c>
      <c r="O35" s="74"/>
      <c r="P35" s="75">
        <f>AVERAGE(P8:P33)</f>
        <v>4.3117615384615382</v>
      </c>
      <c r="Q35" s="74"/>
      <c r="R35" s="75">
        <f>AVERAGE(R8:R33)</f>
        <v>5.1951999999999998</v>
      </c>
      <c r="S35" s="74"/>
      <c r="T35" s="75">
        <f>AVERAGE(T8:T33)</f>
        <v>8.0645192307692319</v>
      </c>
      <c r="U35" s="74"/>
      <c r="V35" s="75">
        <f>AVERAGE(V8:V33)</f>
        <v>4.1498080000000002</v>
      </c>
      <c r="W35" s="74"/>
      <c r="X35" s="75">
        <f>AVERAGE(X8:X33)</f>
        <v>5.515612</v>
      </c>
      <c r="Y35" s="74"/>
      <c r="Z35" s="75">
        <f>AVERAGE(Z8:Z33)</f>
        <v>6.4548615384615387</v>
      </c>
      <c r="AA35" s="76"/>
    </row>
    <row r="36" spans="1:27" x14ac:dyDescent="0.3">
      <c r="A36" s="73" t="s">
        <v>28</v>
      </c>
      <c r="B36" s="74"/>
      <c r="C36" s="74"/>
      <c r="D36" s="75">
        <f>MIN(D8:D33)</f>
        <v>-8.9719999999999995</v>
      </c>
      <c r="E36" s="74"/>
      <c r="F36" s="75">
        <f>MIN(F8:F33)</f>
        <v>-2.2050999999999998</v>
      </c>
      <c r="G36" s="74"/>
      <c r="H36" s="75">
        <f>MIN(H8:H33)</f>
        <v>-0.1988</v>
      </c>
      <c r="I36" s="74"/>
      <c r="J36" s="75">
        <f>MIN(J8:J33)</f>
        <v>-15.935600000000001</v>
      </c>
      <c r="K36" s="74"/>
      <c r="L36" s="75">
        <f>MIN(L8:L33)</f>
        <v>-4.6399999999999997E-2</v>
      </c>
      <c r="M36" s="74"/>
      <c r="N36" s="75">
        <f>MIN(N8:N33)</f>
        <v>-1.5299999999999999E-2</v>
      </c>
      <c r="O36" s="74"/>
      <c r="P36" s="75">
        <f>MIN(P8:P33)</f>
        <v>-7.6E-3</v>
      </c>
      <c r="Q36" s="74"/>
      <c r="R36" s="75">
        <f>MIN(R8:R33)</f>
        <v>-5.1000000000000004E-3</v>
      </c>
      <c r="S36" s="74"/>
      <c r="T36" s="75">
        <f>MIN(T8:T33)</f>
        <v>-7.0239000000000003</v>
      </c>
      <c r="U36" s="74"/>
      <c r="V36" s="75">
        <f>MIN(V8:V33)</f>
        <v>-14.737299999999999</v>
      </c>
      <c r="W36" s="74"/>
      <c r="X36" s="75">
        <f>MIN(X8:X33)</f>
        <v>-8.3030000000000008</v>
      </c>
      <c r="Y36" s="74"/>
      <c r="Z36" s="75">
        <f>MIN(Z8:Z33)</f>
        <v>-18.3049</v>
      </c>
      <c r="AA36" s="76"/>
    </row>
    <row r="37" spans="1:27" ht="15" thickBot="1" x14ac:dyDescent="0.35">
      <c r="A37" s="77" t="s">
        <v>29</v>
      </c>
      <c r="B37" s="78"/>
      <c r="C37" s="78"/>
      <c r="D37" s="79">
        <f>MAX(D8:D33)</f>
        <v>79.683099999999996</v>
      </c>
      <c r="E37" s="78"/>
      <c r="F37" s="79">
        <f>MAX(F8:F33)</f>
        <v>31.623799999999999</v>
      </c>
      <c r="G37" s="78"/>
      <c r="H37" s="79">
        <f>MAX(H8:H33)</f>
        <v>20.900200000000002</v>
      </c>
      <c r="I37" s="78"/>
      <c r="J37" s="79">
        <f>MAX(J8:J33)</f>
        <v>7.0354999999999999</v>
      </c>
      <c r="K37" s="78"/>
      <c r="L37" s="79">
        <f>MAX(L8:L33)</f>
        <v>6.3952999999999998</v>
      </c>
      <c r="M37" s="78"/>
      <c r="N37" s="79">
        <f>MAX(N8:N33)</f>
        <v>9.7493999999999996</v>
      </c>
      <c r="O37" s="78"/>
      <c r="P37" s="79">
        <f>MAX(P8:P33)</f>
        <v>11.795299999999999</v>
      </c>
      <c r="Q37" s="78"/>
      <c r="R37" s="79">
        <f>MAX(R8:R33)</f>
        <v>13.212899999999999</v>
      </c>
      <c r="S37" s="78"/>
      <c r="T37" s="79">
        <f>MAX(T8:T33)</f>
        <v>37.502699999999997</v>
      </c>
      <c r="U37" s="78"/>
      <c r="V37" s="79">
        <f>MAX(V8:V33)</f>
        <v>7.7933000000000003</v>
      </c>
      <c r="W37" s="78"/>
      <c r="X37" s="79">
        <f>MAX(X8:X33)</f>
        <v>8.2637999999999998</v>
      </c>
      <c r="Y37" s="78"/>
      <c r="Z37" s="79">
        <f>MAX(Z8:Z33)</f>
        <v>8.6456</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44344</v>
      </c>
      <c r="C8" s="65">
        <f>VLOOKUP($A8,'Return Data'!$B$7:$R$2843,4,0)</f>
        <v>519.93380000000002</v>
      </c>
      <c r="D8" s="65">
        <f>VLOOKUP($A8,'Return Data'!$B$7:$R$2843,5,0)</f>
        <v>20.004300000000001</v>
      </c>
      <c r="E8" s="66">
        <f t="shared" ref="E8:E33" si="0">RANK(D8,D$8:D$33,0)</f>
        <v>3</v>
      </c>
      <c r="F8" s="65">
        <f>VLOOKUP($A8,'Return Data'!$B$7:$R$2843,6,0)</f>
        <v>7.1764999999999999</v>
      </c>
      <c r="G8" s="66">
        <f t="shared" ref="G8:G33" si="1">RANK(F8,F$8:F$33,0)</f>
        <v>3</v>
      </c>
      <c r="H8" s="65">
        <f>VLOOKUP($A8,'Return Data'!$B$7:$R$2843,7,0)</f>
        <v>5.4252000000000002</v>
      </c>
      <c r="I8" s="66">
        <f t="shared" ref="I8:I33" si="2">RANK(H8,H$8:H$33,0)</f>
        <v>5</v>
      </c>
      <c r="J8" s="65">
        <f>VLOOKUP($A8,'Return Data'!$B$7:$R$2843,8,0)</f>
        <v>5.0541999999999998</v>
      </c>
      <c r="K8" s="66">
        <f t="shared" ref="K8:K33" si="3">RANK(J8,J$8:J$33,0)</f>
        <v>5</v>
      </c>
      <c r="L8" s="65">
        <f>VLOOKUP($A8,'Return Data'!$B$7:$R$2843,9,0)</f>
        <v>4.6448999999999998</v>
      </c>
      <c r="M8" s="66">
        <f t="shared" ref="M8:M33" si="4">RANK(L8,L$8:L$33,0)</f>
        <v>6</v>
      </c>
      <c r="N8" s="65">
        <f>VLOOKUP($A8,'Return Data'!$B$7:$R$2843,10,0)</f>
        <v>5.2832999999999997</v>
      </c>
      <c r="O8" s="66">
        <f t="shared" ref="O8:O33" si="5">RANK(N8,N$8:N$33,0)</f>
        <v>4</v>
      </c>
      <c r="P8" s="65">
        <f>VLOOKUP($A8,'Return Data'!$B$7:$R$2843,11,0)</f>
        <v>3.4803999999999999</v>
      </c>
      <c r="Q8" s="66">
        <f t="shared" ref="Q8:Q33" si="6">RANK(P8,P$8:P$33,0)</f>
        <v>12</v>
      </c>
      <c r="R8" s="65">
        <f>VLOOKUP($A8,'Return Data'!$B$7:$R$2843,12,0)</f>
        <v>4.6910999999999996</v>
      </c>
      <c r="S8" s="66">
        <f t="shared" ref="S8:S33" si="7">RANK(R8,R$8:R$33,0)</f>
        <v>7</v>
      </c>
      <c r="T8" s="65">
        <f>VLOOKUP($A8,'Return Data'!$B$7:$R$2843,13,0)</f>
        <v>5.8034999999999997</v>
      </c>
      <c r="U8" s="66">
        <f t="shared" ref="U8:U33" si="8">RANK(T8,T$8:T$33,0)</f>
        <v>12</v>
      </c>
      <c r="V8" s="65">
        <f>VLOOKUP($A8,'Return Data'!$B$7:$R$2843,17,0)</f>
        <v>6.9139999999999997</v>
      </c>
      <c r="W8" s="66">
        <f t="shared" ref="W8:W31" si="9">RANK(V8,V$8:V$33,0)</f>
        <v>4</v>
      </c>
      <c r="X8" s="65">
        <f>VLOOKUP($A8,'Return Data'!$B$7:$R$2843,14,0)</f>
        <v>7.3780000000000001</v>
      </c>
      <c r="Y8" s="66">
        <f t="shared" ref="Y8:Y31" si="10">RANK(X8,X$8:X$33,0)</f>
        <v>5</v>
      </c>
      <c r="Z8" s="65">
        <f>VLOOKUP($A8,'Return Data'!$B$7:$R$2843,16,0)</f>
        <v>7.4123000000000001</v>
      </c>
      <c r="AA8" s="67">
        <f t="shared" ref="AA8:AA33" si="11">RANK(Z8,Z$8:Z$33,0)</f>
        <v>15</v>
      </c>
    </row>
    <row r="9" spans="1:27" x14ac:dyDescent="0.3">
      <c r="A9" s="63" t="s">
        <v>1017</v>
      </c>
      <c r="B9" s="64">
        <f>VLOOKUP($A9,'Return Data'!$B$7:$R$2843,3,0)</f>
        <v>44344</v>
      </c>
      <c r="C9" s="65">
        <f>VLOOKUP($A9,'Return Data'!$B$7:$R$2843,4,0)</f>
        <v>2418.7561000000001</v>
      </c>
      <c r="D9" s="65">
        <f>VLOOKUP($A9,'Return Data'!$B$7:$R$2843,5,0)</f>
        <v>1.1333</v>
      </c>
      <c r="E9" s="66">
        <f t="shared" si="0"/>
        <v>14</v>
      </c>
      <c r="F9" s="65">
        <f>VLOOKUP($A9,'Return Data'!$B$7:$R$2843,6,0)</f>
        <v>1.1485000000000001</v>
      </c>
      <c r="G9" s="66">
        <f t="shared" si="1"/>
        <v>16</v>
      </c>
      <c r="H9" s="65">
        <f>VLOOKUP($A9,'Return Data'!$B$7:$R$2843,7,0)</f>
        <v>3.3121</v>
      </c>
      <c r="I9" s="66">
        <f t="shared" si="2"/>
        <v>9</v>
      </c>
      <c r="J9" s="65">
        <f>VLOOKUP($A9,'Return Data'!$B$7:$R$2843,8,0)</f>
        <v>4.3533999999999997</v>
      </c>
      <c r="K9" s="66">
        <f t="shared" si="3"/>
        <v>8</v>
      </c>
      <c r="L9" s="65">
        <f>VLOOKUP($A9,'Return Data'!$B$7:$R$2843,9,0)</f>
        <v>4.1573000000000002</v>
      </c>
      <c r="M9" s="66">
        <f t="shared" si="4"/>
        <v>8</v>
      </c>
      <c r="N9" s="65">
        <f>VLOOKUP($A9,'Return Data'!$B$7:$R$2843,10,0)</f>
        <v>4.8080999999999996</v>
      </c>
      <c r="O9" s="66">
        <f t="shared" si="5"/>
        <v>9</v>
      </c>
      <c r="P9" s="65">
        <f>VLOOKUP($A9,'Return Data'!$B$7:$R$2843,11,0)</f>
        <v>3.6909999999999998</v>
      </c>
      <c r="Q9" s="66">
        <f t="shared" si="6"/>
        <v>8</v>
      </c>
      <c r="R9" s="65">
        <f>VLOOKUP($A9,'Return Data'!$B$7:$R$2843,12,0)</f>
        <v>4.5609999999999999</v>
      </c>
      <c r="S9" s="66">
        <f t="shared" si="7"/>
        <v>12</v>
      </c>
      <c r="T9" s="65">
        <f>VLOOKUP($A9,'Return Data'!$B$7:$R$2843,13,0)</f>
        <v>5.4972000000000003</v>
      </c>
      <c r="U9" s="66">
        <f t="shared" si="8"/>
        <v>13</v>
      </c>
      <c r="V9" s="65">
        <f>VLOOKUP($A9,'Return Data'!$B$7:$R$2843,17,0)</f>
        <v>6.9097999999999997</v>
      </c>
      <c r="W9" s="66">
        <f t="shared" si="9"/>
        <v>5</v>
      </c>
      <c r="X9" s="65">
        <f>VLOOKUP($A9,'Return Data'!$B$7:$R$2843,14,0)</f>
        <v>7.4797000000000002</v>
      </c>
      <c r="Y9" s="66">
        <f t="shared" si="10"/>
        <v>2</v>
      </c>
      <c r="Z9" s="65">
        <f>VLOOKUP($A9,'Return Data'!$B$7:$R$2843,16,0)</f>
        <v>7.8826000000000001</v>
      </c>
      <c r="AA9" s="67">
        <f t="shared" si="11"/>
        <v>6</v>
      </c>
    </row>
    <row r="10" spans="1:27" x14ac:dyDescent="0.3">
      <c r="A10" s="63" t="s">
        <v>1018</v>
      </c>
      <c r="B10" s="64">
        <f>VLOOKUP($A10,'Return Data'!$B$7:$R$2843,3,0)</f>
        <v>44344</v>
      </c>
      <c r="C10" s="65">
        <f>VLOOKUP($A10,'Return Data'!$B$7:$R$2843,4,0)</f>
        <v>1564.9141999999999</v>
      </c>
      <c r="D10" s="65">
        <f>VLOOKUP($A10,'Return Data'!$B$7:$R$2843,5,0)</f>
        <v>-1.0891999999999999</v>
      </c>
      <c r="E10" s="66">
        <f t="shared" si="0"/>
        <v>23</v>
      </c>
      <c r="F10" s="65">
        <f>VLOOKUP($A10,'Return Data'!$B$7:$R$2843,6,0)</f>
        <v>0.79930000000000001</v>
      </c>
      <c r="G10" s="66">
        <f t="shared" si="1"/>
        <v>18</v>
      </c>
      <c r="H10" s="65">
        <f>VLOOKUP($A10,'Return Data'!$B$7:$R$2843,7,0)</f>
        <v>3.3077999999999999</v>
      </c>
      <c r="I10" s="66">
        <f t="shared" si="2"/>
        <v>10</v>
      </c>
      <c r="J10" s="65">
        <f>VLOOKUP($A10,'Return Data'!$B$7:$R$2843,8,0)</f>
        <v>4.1344000000000003</v>
      </c>
      <c r="K10" s="66">
        <f t="shared" si="3"/>
        <v>10</v>
      </c>
      <c r="L10" s="65">
        <f>VLOOKUP($A10,'Return Data'!$B$7:$R$2843,9,0)</f>
        <v>3.6844999999999999</v>
      </c>
      <c r="M10" s="66">
        <f t="shared" si="4"/>
        <v>13</v>
      </c>
      <c r="N10" s="65">
        <f>VLOOKUP($A10,'Return Data'!$B$7:$R$2843,10,0)</f>
        <v>6.5749000000000004</v>
      </c>
      <c r="O10" s="66">
        <f t="shared" si="5"/>
        <v>2</v>
      </c>
      <c r="P10" s="65">
        <f>VLOOKUP($A10,'Return Data'!$B$7:$R$2843,11,0)</f>
        <v>9.4713999999999992</v>
      </c>
      <c r="Q10" s="66">
        <f t="shared" si="6"/>
        <v>2</v>
      </c>
      <c r="R10" s="65">
        <f>VLOOKUP($A10,'Return Data'!$B$7:$R$2843,12,0)</f>
        <v>9.3024000000000004</v>
      </c>
      <c r="S10" s="66">
        <f t="shared" si="7"/>
        <v>2</v>
      </c>
      <c r="T10" s="65">
        <f>VLOOKUP($A10,'Return Data'!$B$7:$R$2843,13,0)</f>
        <v>37.2117</v>
      </c>
      <c r="U10" s="66">
        <f t="shared" si="8"/>
        <v>1</v>
      </c>
      <c r="V10" s="65">
        <f>VLOOKUP($A10,'Return Data'!$B$7:$R$2843,17,0)</f>
        <v>-14.959300000000001</v>
      </c>
      <c r="W10" s="66">
        <f t="shared" si="9"/>
        <v>25</v>
      </c>
      <c r="X10" s="65">
        <f>VLOOKUP($A10,'Return Data'!$B$7:$R$2843,14,0)</f>
        <v>-8.5518000000000001</v>
      </c>
      <c r="Y10" s="66">
        <f t="shared" si="10"/>
        <v>25</v>
      </c>
      <c r="Z10" s="65">
        <f>VLOOKUP($A10,'Return Data'!$B$7:$R$2843,16,0)</f>
        <v>3.8237999999999999</v>
      </c>
      <c r="AA10" s="67">
        <f t="shared" si="11"/>
        <v>24</v>
      </c>
    </row>
    <row r="11" spans="1:27" x14ac:dyDescent="0.3">
      <c r="A11" s="63" t="s">
        <v>1022</v>
      </c>
      <c r="B11" s="64">
        <f>VLOOKUP($A11,'Return Data'!$B$7:$R$2843,3,0)</f>
        <v>44344</v>
      </c>
      <c r="C11" s="65">
        <f>VLOOKUP($A11,'Return Data'!$B$7:$R$2843,4,0)</f>
        <v>32.003900000000002</v>
      </c>
      <c r="D11" s="65">
        <f>VLOOKUP($A11,'Return Data'!$B$7:$R$2843,5,0)</f>
        <v>1.4826999999999999</v>
      </c>
      <c r="E11" s="66">
        <f t="shared" si="0"/>
        <v>12</v>
      </c>
      <c r="F11" s="65">
        <f>VLOOKUP($A11,'Return Data'!$B$7:$R$2843,6,0)</f>
        <v>1.9011</v>
      </c>
      <c r="G11" s="66">
        <f t="shared" si="1"/>
        <v>10</v>
      </c>
      <c r="H11" s="65">
        <f>VLOOKUP($A11,'Return Data'!$B$7:$R$2843,7,0)</f>
        <v>3.7174</v>
      </c>
      <c r="I11" s="66">
        <f t="shared" si="2"/>
        <v>8</v>
      </c>
      <c r="J11" s="65">
        <f>VLOOKUP($A11,'Return Data'!$B$7:$R$2843,8,0)</f>
        <v>3.7119</v>
      </c>
      <c r="K11" s="66">
        <f t="shared" si="3"/>
        <v>13</v>
      </c>
      <c r="L11" s="65">
        <f>VLOOKUP($A11,'Return Data'!$B$7:$R$2843,9,0)</f>
        <v>4.0852000000000004</v>
      </c>
      <c r="M11" s="66">
        <f t="shared" si="4"/>
        <v>9</v>
      </c>
      <c r="N11" s="65">
        <f>VLOOKUP($A11,'Return Data'!$B$7:$R$2843,10,0)</f>
        <v>5.2347000000000001</v>
      </c>
      <c r="O11" s="66">
        <f t="shared" si="5"/>
        <v>5</v>
      </c>
      <c r="P11" s="65">
        <f>VLOOKUP($A11,'Return Data'!$B$7:$R$2843,11,0)</f>
        <v>3.6191</v>
      </c>
      <c r="Q11" s="66">
        <f t="shared" si="6"/>
        <v>10</v>
      </c>
      <c r="R11" s="65">
        <f>VLOOKUP($A11,'Return Data'!$B$7:$R$2843,12,0)</f>
        <v>4.5978000000000003</v>
      </c>
      <c r="S11" s="66">
        <f t="shared" si="7"/>
        <v>11</v>
      </c>
      <c r="T11" s="65">
        <f>VLOOKUP($A11,'Return Data'!$B$7:$R$2843,13,0)</f>
        <v>5.1162000000000001</v>
      </c>
      <c r="U11" s="66">
        <f t="shared" si="8"/>
        <v>17</v>
      </c>
      <c r="V11" s="65">
        <f>VLOOKUP($A11,'Return Data'!$B$7:$R$2843,17,0)</f>
        <v>6.1906999999999996</v>
      </c>
      <c r="W11" s="66">
        <f t="shared" si="9"/>
        <v>10</v>
      </c>
      <c r="X11" s="65">
        <f>VLOOKUP($A11,'Return Data'!$B$7:$R$2843,14,0)</f>
        <v>6.8437999999999999</v>
      </c>
      <c r="Y11" s="66">
        <f t="shared" si="10"/>
        <v>11</v>
      </c>
      <c r="Z11" s="65">
        <f>VLOOKUP($A11,'Return Data'!$B$7:$R$2843,16,0)</f>
        <v>7.7363</v>
      </c>
      <c r="AA11" s="67">
        <f t="shared" si="11"/>
        <v>7</v>
      </c>
    </row>
    <row r="12" spans="1:27" x14ac:dyDescent="0.3">
      <c r="A12" s="63" t="s">
        <v>1025</v>
      </c>
      <c r="B12" s="64">
        <f>VLOOKUP($A12,'Return Data'!$B$7:$R$2843,3,0)</f>
        <v>44344</v>
      </c>
      <c r="C12" s="65">
        <f>VLOOKUP($A12,'Return Data'!$B$7:$R$2843,4,0)</f>
        <v>33.285699999999999</v>
      </c>
      <c r="D12" s="65">
        <f>VLOOKUP($A12,'Return Data'!$B$7:$R$2843,5,0)</f>
        <v>1.6449</v>
      </c>
      <c r="E12" s="66">
        <f t="shared" si="0"/>
        <v>11</v>
      </c>
      <c r="F12" s="65">
        <f>VLOOKUP($A12,'Return Data'!$B$7:$R$2843,6,0)</f>
        <v>2.2301000000000002</v>
      </c>
      <c r="G12" s="66">
        <f t="shared" si="1"/>
        <v>8</v>
      </c>
      <c r="H12" s="65">
        <f>VLOOKUP($A12,'Return Data'!$B$7:$R$2843,7,0)</f>
        <v>2.7742</v>
      </c>
      <c r="I12" s="66">
        <f t="shared" si="2"/>
        <v>15</v>
      </c>
      <c r="J12" s="65">
        <f>VLOOKUP($A12,'Return Data'!$B$7:$R$2843,8,0)</f>
        <v>3.0975999999999999</v>
      </c>
      <c r="K12" s="66">
        <f t="shared" si="3"/>
        <v>21</v>
      </c>
      <c r="L12" s="65">
        <f>VLOOKUP($A12,'Return Data'!$B$7:$R$2843,9,0)</f>
        <v>3.1516000000000002</v>
      </c>
      <c r="M12" s="66">
        <f t="shared" si="4"/>
        <v>23</v>
      </c>
      <c r="N12" s="65">
        <f>VLOOKUP($A12,'Return Data'!$B$7:$R$2843,10,0)</f>
        <v>3.8136999999999999</v>
      </c>
      <c r="O12" s="66">
        <f t="shared" si="5"/>
        <v>22</v>
      </c>
      <c r="P12" s="65">
        <f>VLOOKUP($A12,'Return Data'!$B$7:$R$2843,11,0)</f>
        <v>2.9851999999999999</v>
      </c>
      <c r="Q12" s="66">
        <f t="shared" si="6"/>
        <v>22</v>
      </c>
      <c r="R12" s="65">
        <f>VLOOKUP($A12,'Return Data'!$B$7:$R$2843,12,0)</f>
        <v>3.7829999999999999</v>
      </c>
      <c r="S12" s="66">
        <f t="shared" si="7"/>
        <v>23</v>
      </c>
      <c r="T12" s="65">
        <f>VLOOKUP($A12,'Return Data'!$B$7:$R$2843,13,0)</f>
        <v>4.3112000000000004</v>
      </c>
      <c r="U12" s="66">
        <f t="shared" si="8"/>
        <v>24</v>
      </c>
      <c r="V12" s="65">
        <f>VLOOKUP($A12,'Return Data'!$B$7:$R$2843,17,0)</f>
        <v>6.0510000000000002</v>
      </c>
      <c r="W12" s="66">
        <f t="shared" si="9"/>
        <v>12</v>
      </c>
      <c r="X12" s="65">
        <f>VLOOKUP($A12,'Return Data'!$B$7:$R$2843,14,0)</f>
        <v>6.7069000000000001</v>
      </c>
      <c r="Y12" s="66">
        <f t="shared" si="10"/>
        <v>12</v>
      </c>
      <c r="Z12" s="65">
        <f>VLOOKUP($A12,'Return Data'!$B$7:$R$2843,16,0)</f>
        <v>7.6840000000000002</v>
      </c>
      <c r="AA12" s="67">
        <f t="shared" si="11"/>
        <v>8</v>
      </c>
    </row>
    <row r="13" spans="1:27" x14ac:dyDescent="0.3">
      <c r="A13" s="63" t="s">
        <v>1027</v>
      </c>
      <c r="B13" s="64">
        <f>VLOOKUP($A13,'Return Data'!$B$7:$R$2843,3,0)</f>
        <v>44344</v>
      </c>
      <c r="C13" s="65">
        <f>VLOOKUP($A13,'Return Data'!$B$7:$R$2843,4,0)</f>
        <v>15.6267</v>
      </c>
      <c r="D13" s="65">
        <f>VLOOKUP($A13,'Return Data'!$B$7:$R$2843,5,0)</f>
        <v>-0.46710000000000002</v>
      </c>
      <c r="E13" s="66">
        <f t="shared" si="0"/>
        <v>21</v>
      </c>
      <c r="F13" s="65">
        <f>VLOOKUP($A13,'Return Data'!$B$7:$R$2843,6,0)</f>
        <v>-0.2336</v>
      </c>
      <c r="G13" s="66">
        <f t="shared" si="1"/>
        <v>24</v>
      </c>
      <c r="H13" s="65">
        <f>VLOOKUP($A13,'Return Data'!$B$7:$R$2843,7,0)</f>
        <v>2.3033999999999999</v>
      </c>
      <c r="I13" s="66">
        <f t="shared" si="2"/>
        <v>21</v>
      </c>
      <c r="J13" s="65">
        <f>VLOOKUP($A13,'Return Data'!$B$7:$R$2843,8,0)</f>
        <v>2.9897999999999998</v>
      </c>
      <c r="K13" s="66">
        <f t="shared" si="3"/>
        <v>23</v>
      </c>
      <c r="L13" s="65">
        <f>VLOOKUP($A13,'Return Data'!$B$7:$R$2843,9,0)</f>
        <v>3.2475000000000001</v>
      </c>
      <c r="M13" s="66">
        <f t="shared" si="4"/>
        <v>22</v>
      </c>
      <c r="N13" s="65">
        <f>VLOOKUP($A13,'Return Data'!$B$7:$R$2843,10,0)</f>
        <v>4.5978000000000003</v>
      </c>
      <c r="O13" s="66">
        <f t="shared" si="5"/>
        <v>14</v>
      </c>
      <c r="P13" s="65">
        <f>VLOOKUP($A13,'Return Data'!$B$7:$R$2843,11,0)</f>
        <v>3.3296000000000001</v>
      </c>
      <c r="Q13" s="66">
        <f t="shared" si="6"/>
        <v>17</v>
      </c>
      <c r="R13" s="65">
        <f>VLOOKUP($A13,'Return Data'!$B$7:$R$2843,12,0)</f>
        <v>4.1604999999999999</v>
      </c>
      <c r="S13" s="66">
        <f t="shared" si="7"/>
        <v>17</v>
      </c>
      <c r="T13" s="65">
        <f>VLOOKUP($A13,'Return Data'!$B$7:$R$2843,13,0)</f>
        <v>4.7092000000000001</v>
      </c>
      <c r="U13" s="66">
        <f t="shared" si="8"/>
        <v>20</v>
      </c>
      <c r="V13" s="65">
        <f>VLOOKUP($A13,'Return Data'!$B$7:$R$2843,17,0)</f>
        <v>6.8135000000000003</v>
      </c>
      <c r="W13" s="66">
        <f t="shared" si="9"/>
        <v>6</v>
      </c>
      <c r="X13" s="65">
        <f>VLOOKUP($A13,'Return Data'!$B$7:$R$2843,14,0)</f>
        <v>7.2388000000000003</v>
      </c>
      <c r="Y13" s="66">
        <f t="shared" si="10"/>
        <v>7</v>
      </c>
      <c r="Z13" s="65">
        <f>VLOOKUP($A13,'Return Data'!$B$7:$R$2843,16,0)</f>
        <v>7.4382000000000001</v>
      </c>
      <c r="AA13" s="67">
        <f t="shared" si="11"/>
        <v>14</v>
      </c>
    </row>
    <row r="14" spans="1:27" x14ac:dyDescent="0.3">
      <c r="A14" s="63" t="s">
        <v>1934</v>
      </c>
      <c r="B14" s="64">
        <f>VLOOKUP($A14,'Return Data'!$B$7:$R$2843,3,0)</f>
        <v>44344</v>
      </c>
      <c r="C14" s="65">
        <f>VLOOKUP($A14,'Return Data'!$B$7:$R$2843,4,0)</f>
        <v>23.510899999999999</v>
      </c>
      <c r="D14" s="65">
        <f>VLOOKUP($A14,'Return Data'!$B$7:$R$2843,5,0)</f>
        <v>79.66</v>
      </c>
      <c r="E14" s="66">
        <f t="shared" si="0"/>
        <v>1</v>
      </c>
      <c r="F14" s="65">
        <f>VLOOKUP($A14,'Return Data'!$B$7:$R$2843,6,0)</f>
        <v>31.649000000000001</v>
      </c>
      <c r="G14" s="66">
        <f t="shared" si="1"/>
        <v>1</v>
      </c>
      <c r="H14" s="65">
        <f>VLOOKUP($A14,'Return Data'!$B$7:$R$2843,7,0)</f>
        <v>20.886399999999998</v>
      </c>
      <c r="I14" s="66">
        <f t="shared" si="2"/>
        <v>1</v>
      </c>
      <c r="J14" s="65">
        <f>VLOOKUP($A14,'Return Data'!$B$7:$R$2843,8,0)</f>
        <v>-15.9368</v>
      </c>
      <c r="K14" s="66">
        <f t="shared" si="3"/>
        <v>26</v>
      </c>
      <c r="L14" s="65">
        <f>VLOOKUP($A14,'Return Data'!$B$7:$R$2843,9,0)</f>
        <v>1.871</v>
      </c>
      <c r="M14" s="66">
        <f t="shared" si="4"/>
        <v>25</v>
      </c>
      <c r="N14" s="65">
        <f>VLOOKUP($A14,'Return Data'!$B$7:$R$2843,10,0)</f>
        <v>9.6865000000000006</v>
      </c>
      <c r="O14" s="66">
        <f t="shared" si="5"/>
        <v>1</v>
      </c>
      <c r="P14" s="65">
        <f>VLOOKUP($A14,'Return Data'!$B$7:$R$2843,11,0)</f>
        <v>11.571899999999999</v>
      </c>
      <c r="Q14" s="66">
        <f t="shared" si="6"/>
        <v>1</v>
      </c>
      <c r="R14" s="65">
        <f>VLOOKUP($A14,'Return Data'!$B$7:$R$2843,12,0)</f>
        <v>12.926399999999999</v>
      </c>
      <c r="S14" s="66">
        <f t="shared" si="7"/>
        <v>1</v>
      </c>
      <c r="T14" s="65">
        <f>VLOOKUP($A14,'Return Data'!$B$7:$R$2843,13,0)</f>
        <v>13.1518</v>
      </c>
      <c r="U14" s="66">
        <f t="shared" si="8"/>
        <v>3</v>
      </c>
      <c r="V14" s="65">
        <f>VLOOKUP($A14,'Return Data'!$B$7:$R$2843,17,0)</f>
        <v>3.6326000000000001</v>
      </c>
      <c r="W14" s="66">
        <f t="shared" si="9"/>
        <v>19</v>
      </c>
      <c r="X14" s="65">
        <f>VLOOKUP($A14,'Return Data'!$B$7:$R$2843,14,0)</f>
        <v>5.3391000000000002</v>
      </c>
      <c r="Y14" s="66">
        <f t="shared" si="10"/>
        <v>18</v>
      </c>
      <c r="Z14" s="65">
        <f>VLOOKUP($A14,'Return Data'!$B$7:$R$2843,16,0)</f>
        <v>8.2004999999999999</v>
      </c>
      <c r="AA14" s="67">
        <f t="shared" si="11"/>
        <v>1</v>
      </c>
    </row>
    <row r="15" spans="1:27" x14ac:dyDescent="0.3">
      <c r="A15" s="63" t="s">
        <v>1032</v>
      </c>
      <c r="B15" s="64">
        <f>VLOOKUP($A15,'Return Data'!$B$7:$R$2843,3,0)</f>
        <v>44344</v>
      </c>
      <c r="C15" s="65">
        <f>VLOOKUP($A15,'Return Data'!$B$7:$R$2843,4,0)</f>
        <v>45.3626</v>
      </c>
      <c r="D15" s="65">
        <f>VLOOKUP($A15,'Return Data'!$B$7:$R$2843,5,0)</f>
        <v>-9.5725999999999996</v>
      </c>
      <c r="E15" s="66">
        <f t="shared" si="0"/>
        <v>26</v>
      </c>
      <c r="F15" s="65">
        <f>VLOOKUP($A15,'Return Data'!$B$7:$R$2843,6,0)</f>
        <v>-2.8155000000000001</v>
      </c>
      <c r="G15" s="66">
        <f t="shared" si="1"/>
        <v>26</v>
      </c>
      <c r="H15" s="65">
        <f>VLOOKUP($A15,'Return Data'!$B$7:$R$2843,7,0)</f>
        <v>1.9778</v>
      </c>
      <c r="I15" s="66">
        <f t="shared" si="2"/>
        <v>23</v>
      </c>
      <c r="J15" s="65">
        <f>VLOOKUP($A15,'Return Data'!$B$7:$R$2843,8,0)</f>
        <v>4.9809000000000001</v>
      </c>
      <c r="K15" s="66">
        <f t="shared" si="3"/>
        <v>6</v>
      </c>
      <c r="L15" s="65">
        <f>VLOOKUP($A15,'Return Data'!$B$7:$R$2843,9,0)</f>
        <v>5.1688000000000001</v>
      </c>
      <c r="M15" s="66">
        <f t="shared" si="4"/>
        <v>4</v>
      </c>
      <c r="N15" s="65">
        <f>VLOOKUP($A15,'Return Data'!$B$7:$R$2843,10,0)</f>
        <v>4.1614000000000004</v>
      </c>
      <c r="O15" s="66">
        <f t="shared" si="5"/>
        <v>19</v>
      </c>
      <c r="P15" s="65">
        <f>VLOOKUP($A15,'Return Data'!$B$7:$R$2843,11,0)</f>
        <v>3.7938000000000001</v>
      </c>
      <c r="Q15" s="66">
        <f t="shared" si="6"/>
        <v>7</v>
      </c>
      <c r="R15" s="65">
        <f>VLOOKUP($A15,'Return Data'!$B$7:$R$2843,12,0)</f>
        <v>5.2915000000000001</v>
      </c>
      <c r="S15" s="66">
        <f t="shared" si="7"/>
        <v>4</v>
      </c>
      <c r="T15" s="65">
        <f>VLOOKUP($A15,'Return Data'!$B$7:$R$2843,13,0)</f>
        <v>6.3375000000000004</v>
      </c>
      <c r="U15" s="66">
        <f t="shared" si="8"/>
        <v>8</v>
      </c>
      <c r="V15" s="65">
        <f>VLOOKUP($A15,'Return Data'!$B$7:$R$2843,17,0)</f>
        <v>7.0297999999999998</v>
      </c>
      <c r="W15" s="66">
        <f t="shared" si="9"/>
        <v>2</v>
      </c>
      <c r="X15" s="65">
        <f>VLOOKUP($A15,'Return Data'!$B$7:$R$2843,14,0)</f>
        <v>7.3155999999999999</v>
      </c>
      <c r="Y15" s="66">
        <f t="shared" si="10"/>
        <v>6</v>
      </c>
      <c r="Z15" s="65">
        <f>VLOOKUP($A15,'Return Data'!$B$7:$R$2843,16,0)</f>
        <v>7.2723000000000004</v>
      </c>
      <c r="AA15" s="67">
        <f t="shared" si="11"/>
        <v>16</v>
      </c>
    </row>
    <row r="16" spans="1:27" x14ac:dyDescent="0.3">
      <c r="A16" s="63" t="s">
        <v>1034</v>
      </c>
      <c r="B16" s="64">
        <f>VLOOKUP($A16,'Return Data'!$B$7:$R$2843,3,0)</f>
        <v>44344</v>
      </c>
      <c r="C16" s="65">
        <f>VLOOKUP($A16,'Return Data'!$B$7:$R$2843,4,0)</f>
        <v>16.296099999999999</v>
      </c>
      <c r="D16" s="65">
        <f>VLOOKUP($A16,'Return Data'!$B$7:$R$2843,5,0)</f>
        <v>0.67200000000000004</v>
      </c>
      <c r="E16" s="66">
        <f t="shared" si="0"/>
        <v>16</v>
      </c>
      <c r="F16" s="65">
        <f>VLOOKUP($A16,'Return Data'!$B$7:$R$2843,6,0)</f>
        <v>-0.14929999999999999</v>
      </c>
      <c r="G16" s="66">
        <f t="shared" si="1"/>
        <v>23</v>
      </c>
      <c r="H16" s="65">
        <f>VLOOKUP($A16,'Return Data'!$B$7:$R$2843,7,0)</f>
        <v>1.5363</v>
      </c>
      <c r="I16" s="66">
        <f t="shared" si="2"/>
        <v>25</v>
      </c>
      <c r="J16" s="65">
        <f>VLOOKUP($A16,'Return Data'!$B$7:$R$2843,8,0)</f>
        <v>2.8828999999999998</v>
      </c>
      <c r="K16" s="66">
        <f t="shared" si="3"/>
        <v>24</v>
      </c>
      <c r="L16" s="65">
        <f>VLOOKUP($A16,'Return Data'!$B$7:$R$2843,9,0)</f>
        <v>3.0238</v>
      </c>
      <c r="M16" s="66">
        <f t="shared" si="4"/>
        <v>24</v>
      </c>
      <c r="N16" s="65">
        <f>VLOOKUP($A16,'Return Data'!$B$7:$R$2843,10,0)</f>
        <v>4.6006999999999998</v>
      </c>
      <c r="O16" s="66">
        <f t="shared" si="5"/>
        <v>13</v>
      </c>
      <c r="P16" s="65">
        <f>VLOOKUP($A16,'Return Data'!$B$7:$R$2843,11,0)</f>
        <v>2.9901</v>
      </c>
      <c r="Q16" s="66">
        <f t="shared" si="6"/>
        <v>21</v>
      </c>
      <c r="R16" s="65">
        <f>VLOOKUP($A16,'Return Data'!$B$7:$R$2843,12,0)</f>
        <v>3.8498000000000001</v>
      </c>
      <c r="S16" s="66">
        <f t="shared" si="7"/>
        <v>22</v>
      </c>
      <c r="T16" s="65">
        <f>VLOOKUP($A16,'Return Data'!$B$7:$R$2843,13,0)</f>
        <v>12.875</v>
      </c>
      <c r="U16" s="66">
        <f t="shared" si="8"/>
        <v>4</v>
      </c>
      <c r="V16" s="65">
        <f>VLOOKUP($A16,'Return Data'!$B$7:$R$2843,17,0)</f>
        <v>-0.62319999999999998</v>
      </c>
      <c r="W16" s="66">
        <f t="shared" si="9"/>
        <v>22</v>
      </c>
      <c r="X16" s="65">
        <f>VLOOKUP($A16,'Return Data'!$B$7:$R$2843,14,0)</f>
        <v>2.0426000000000002</v>
      </c>
      <c r="Y16" s="66">
        <f t="shared" si="10"/>
        <v>22</v>
      </c>
      <c r="Z16" s="65">
        <f>VLOOKUP($A16,'Return Data'!$B$7:$R$2843,16,0)</f>
        <v>3.3961999999999999</v>
      </c>
      <c r="AA16" s="67">
        <f t="shared" si="11"/>
        <v>25</v>
      </c>
    </row>
    <row r="17" spans="1:27" x14ac:dyDescent="0.3">
      <c r="A17" s="63" t="s">
        <v>1036</v>
      </c>
      <c r="B17" s="64">
        <f>VLOOKUP($A17,'Return Data'!$B$7:$R$2843,3,0)</f>
        <v>44344</v>
      </c>
      <c r="C17" s="65">
        <f>VLOOKUP($A17,'Return Data'!$B$7:$R$2843,4,0)</f>
        <v>419.71929999999998</v>
      </c>
      <c r="D17" s="65">
        <f>VLOOKUP($A17,'Return Data'!$B$7:$R$2843,5,0)</f>
        <v>5.4185999999999996</v>
      </c>
      <c r="E17" s="66">
        <f t="shared" si="0"/>
        <v>4</v>
      </c>
      <c r="F17" s="65">
        <f>VLOOKUP($A17,'Return Data'!$B$7:$R$2843,6,0)</f>
        <v>2.3108</v>
      </c>
      <c r="G17" s="66">
        <f t="shared" si="1"/>
        <v>6</v>
      </c>
      <c r="H17" s="65">
        <f>VLOOKUP($A17,'Return Data'!$B$7:$R$2843,7,0)</f>
        <v>4.7325999999999997</v>
      </c>
      <c r="I17" s="66">
        <f t="shared" si="2"/>
        <v>6</v>
      </c>
      <c r="J17" s="65">
        <f>VLOOKUP($A17,'Return Data'!$B$7:$R$2843,8,0)</f>
        <v>6.9257</v>
      </c>
      <c r="K17" s="66">
        <f t="shared" si="3"/>
        <v>1</v>
      </c>
      <c r="L17" s="65">
        <f>VLOOKUP($A17,'Return Data'!$B$7:$R$2843,9,0)</f>
        <v>6.2849000000000004</v>
      </c>
      <c r="M17" s="66">
        <f t="shared" si="4"/>
        <v>1</v>
      </c>
      <c r="N17" s="65">
        <f>VLOOKUP($A17,'Return Data'!$B$7:$R$2843,10,0)</f>
        <v>3.8734000000000002</v>
      </c>
      <c r="O17" s="66">
        <f t="shared" si="5"/>
        <v>21</v>
      </c>
      <c r="P17" s="65">
        <f>VLOOKUP($A17,'Return Data'!$B$7:$R$2843,11,0)</f>
        <v>3.8946000000000001</v>
      </c>
      <c r="Q17" s="66">
        <f t="shared" si="6"/>
        <v>5</v>
      </c>
      <c r="R17" s="65">
        <f>VLOOKUP($A17,'Return Data'!$B$7:$R$2843,12,0)</f>
        <v>5.3582000000000001</v>
      </c>
      <c r="S17" s="66">
        <f t="shared" si="7"/>
        <v>3</v>
      </c>
      <c r="T17" s="65">
        <f>VLOOKUP($A17,'Return Data'!$B$7:$R$2843,13,0)</f>
        <v>6.4733000000000001</v>
      </c>
      <c r="U17" s="66">
        <f t="shared" si="8"/>
        <v>7</v>
      </c>
      <c r="V17" s="65">
        <f>VLOOKUP($A17,'Return Data'!$B$7:$R$2843,17,0)</f>
        <v>7.4669999999999996</v>
      </c>
      <c r="W17" s="66">
        <f t="shared" si="9"/>
        <v>1</v>
      </c>
      <c r="X17" s="65">
        <f>VLOOKUP($A17,'Return Data'!$B$7:$R$2843,14,0)</f>
        <v>7.8140000000000001</v>
      </c>
      <c r="Y17" s="66">
        <f t="shared" si="10"/>
        <v>1</v>
      </c>
      <c r="Z17" s="65">
        <f>VLOOKUP($A17,'Return Data'!$B$7:$R$2843,16,0)</f>
        <v>7.9816000000000003</v>
      </c>
      <c r="AA17" s="67">
        <f t="shared" si="11"/>
        <v>2</v>
      </c>
    </row>
    <row r="18" spans="1:27" x14ac:dyDescent="0.3">
      <c r="A18" s="63" t="s">
        <v>1039</v>
      </c>
      <c r="B18" s="64">
        <f>VLOOKUP($A18,'Return Data'!$B$7:$R$2843,3,0)</f>
        <v>44344</v>
      </c>
      <c r="C18" s="65">
        <f>VLOOKUP($A18,'Return Data'!$B$7:$R$2843,4,0)</f>
        <v>30.453700000000001</v>
      </c>
      <c r="D18" s="65">
        <f>VLOOKUP($A18,'Return Data'!$B$7:$R$2843,5,0)</f>
        <v>2.2774000000000001</v>
      </c>
      <c r="E18" s="66">
        <f t="shared" si="0"/>
        <v>9</v>
      </c>
      <c r="F18" s="65">
        <f>VLOOKUP($A18,'Return Data'!$B$7:$R$2843,6,0)</f>
        <v>1.2786</v>
      </c>
      <c r="G18" s="66">
        <f t="shared" si="1"/>
        <v>15</v>
      </c>
      <c r="H18" s="65">
        <f>VLOOKUP($A18,'Return Data'!$B$7:$R$2843,7,0)</f>
        <v>3.1009000000000002</v>
      </c>
      <c r="I18" s="66">
        <f t="shared" si="2"/>
        <v>11</v>
      </c>
      <c r="J18" s="65">
        <f>VLOOKUP($A18,'Return Data'!$B$7:$R$2843,8,0)</f>
        <v>3.5834000000000001</v>
      </c>
      <c r="K18" s="66">
        <f t="shared" si="3"/>
        <v>15</v>
      </c>
      <c r="L18" s="65">
        <f>VLOOKUP($A18,'Return Data'!$B$7:$R$2843,9,0)</f>
        <v>3.7589999999999999</v>
      </c>
      <c r="M18" s="66">
        <f t="shared" si="4"/>
        <v>12</v>
      </c>
      <c r="N18" s="65">
        <f>VLOOKUP($A18,'Return Data'!$B$7:$R$2843,10,0)</f>
        <v>4.9020999999999999</v>
      </c>
      <c r="O18" s="66">
        <f t="shared" si="5"/>
        <v>7</v>
      </c>
      <c r="P18" s="65">
        <f>VLOOKUP($A18,'Return Data'!$B$7:$R$2843,11,0)</f>
        <v>3.4144000000000001</v>
      </c>
      <c r="Q18" s="66">
        <f t="shared" si="6"/>
        <v>14</v>
      </c>
      <c r="R18" s="65">
        <f>VLOOKUP($A18,'Return Data'!$B$7:$R$2843,12,0)</f>
        <v>4.1951999999999998</v>
      </c>
      <c r="S18" s="66">
        <f t="shared" si="7"/>
        <v>16</v>
      </c>
      <c r="T18" s="65">
        <f>VLOOKUP($A18,'Return Data'!$B$7:$R$2843,13,0)</f>
        <v>5.0707000000000004</v>
      </c>
      <c r="U18" s="66">
        <f t="shared" si="8"/>
        <v>18</v>
      </c>
      <c r="V18" s="65">
        <f>VLOOKUP($A18,'Return Data'!$B$7:$R$2843,17,0)</f>
        <v>6.5458999999999996</v>
      </c>
      <c r="W18" s="66">
        <f t="shared" si="9"/>
        <v>8</v>
      </c>
      <c r="X18" s="65">
        <f>VLOOKUP($A18,'Return Data'!$B$7:$R$2843,14,0)</f>
        <v>7.1734</v>
      </c>
      <c r="Y18" s="66">
        <f t="shared" si="10"/>
        <v>8</v>
      </c>
      <c r="Z18" s="65">
        <f>VLOOKUP($A18,'Return Data'!$B$7:$R$2843,16,0)</f>
        <v>7.5144000000000002</v>
      </c>
      <c r="AA18" s="67">
        <f t="shared" si="11"/>
        <v>12</v>
      </c>
    </row>
    <row r="19" spans="1:27" x14ac:dyDescent="0.3">
      <c r="A19" s="63" t="s">
        <v>1040</v>
      </c>
      <c r="B19" s="64">
        <f>VLOOKUP($A19,'Return Data'!$B$7:$R$2843,3,0)</f>
        <v>44344</v>
      </c>
      <c r="C19" s="65">
        <f>VLOOKUP($A19,'Return Data'!$B$7:$R$2843,4,0)</f>
        <v>2985.9834000000001</v>
      </c>
      <c r="D19" s="65">
        <f>VLOOKUP($A19,'Return Data'!$B$7:$R$2843,5,0)</f>
        <v>-1.8481000000000001</v>
      </c>
      <c r="E19" s="66">
        <f t="shared" si="0"/>
        <v>25</v>
      </c>
      <c r="F19" s="65">
        <f>VLOOKUP($A19,'Return Data'!$B$7:$R$2843,6,0)</f>
        <v>0.37980000000000003</v>
      </c>
      <c r="G19" s="66">
        <f t="shared" si="1"/>
        <v>21</v>
      </c>
      <c r="H19" s="65">
        <f>VLOOKUP($A19,'Return Data'!$B$7:$R$2843,7,0)</f>
        <v>2.3521999999999998</v>
      </c>
      <c r="I19" s="66">
        <f t="shared" si="2"/>
        <v>20</v>
      </c>
      <c r="J19" s="65">
        <f>VLOOKUP($A19,'Return Data'!$B$7:$R$2843,8,0)</f>
        <v>3.0644999999999998</v>
      </c>
      <c r="K19" s="66">
        <f t="shared" si="3"/>
        <v>22</v>
      </c>
      <c r="L19" s="65">
        <f>VLOOKUP($A19,'Return Data'!$B$7:$R$2843,9,0)</f>
        <v>3.4348999999999998</v>
      </c>
      <c r="M19" s="66">
        <f t="shared" si="4"/>
        <v>16</v>
      </c>
      <c r="N19" s="65">
        <f>VLOOKUP($A19,'Return Data'!$B$7:$R$2843,10,0)</f>
        <v>4.7938999999999998</v>
      </c>
      <c r="O19" s="66">
        <f t="shared" si="5"/>
        <v>10</v>
      </c>
      <c r="P19" s="65">
        <f>VLOOKUP($A19,'Return Data'!$B$7:$R$2843,11,0)</f>
        <v>3.4150999999999998</v>
      </c>
      <c r="Q19" s="66">
        <f t="shared" si="6"/>
        <v>13</v>
      </c>
      <c r="R19" s="65">
        <f>VLOOKUP($A19,'Return Data'!$B$7:$R$2843,12,0)</f>
        <v>4.2412999999999998</v>
      </c>
      <c r="S19" s="66">
        <f t="shared" si="7"/>
        <v>15</v>
      </c>
      <c r="T19" s="65">
        <f>VLOOKUP($A19,'Return Data'!$B$7:$R$2843,13,0)</f>
        <v>5.0407000000000002</v>
      </c>
      <c r="U19" s="66">
        <f t="shared" si="8"/>
        <v>19</v>
      </c>
      <c r="V19" s="65">
        <f>VLOOKUP($A19,'Return Data'!$B$7:$R$2843,17,0)</f>
        <v>6.7579000000000002</v>
      </c>
      <c r="W19" s="66">
        <f t="shared" si="9"/>
        <v>7</v>
      </c>
      <c r="X19" s="65">
        <f>VLOOKUP($A19,'Return Data'!$B$7:$R$2843,14,0)</f>
        <v>7.3959999999999999</v>
      </c>
      <c r="Y19" s="66">
        <f t="shared" si="10"/>
        <v>4</v>
      </c>
      <c r="Z19" s="65">
        <f>VLOOKUP($A19,'Return Data'!$B$7:$R$2843,16,0)</f>
        <v>7.91</v>
      </c>
      <c r="AA19" s="67">
        <f t="shared" si="11"/>
        <v>5</v>
      </c>
    </row>
    <row r="20" spans="1:27" x14ac:dyDescent="0.3">
      <c r="A20" s="63" t="s">
        <v>1042</v>
      </c>
      <c r="B20" s="64">
        <f>VLOOKUP($A20,'Return Data'!$B$7:$R$2843,3,0)</f>
        <v>44344</v>
      </c>
      <c r="C20" s="65">
        <f>VLOOKUP($A20,'Return Data'!$B$7:$R$2843,4,0)</f>
        <v>29.3705</v>
      </c>
      <c r="D20" s="65">
        <f>VLOOKUP($A20,'Return Data'!$B$7:$R$2843,5,0)</f>
        <v>3.2313999999999998</v>
      </c>
      <c r="E20" s="66">
        <f t="shared" si="0"/>
        <v>5</v>
      </c>
      <c r="F20" s="65">
        <f>VLOOKUP($A20,'Return Data'!$B$7:$R$2843,6,0)</f>
        <v>2.1959</v>
      </c>
      <c r="G20" s="66">
        <f t="shared" si="1"/>
        <v>9</v>
      </c>
      <c r="H20" s="65">
        <f>VLOOKUP($A20,'Return Data'!$B$7:$R$2843,7,0)</f>
        <v>2.5754999999999999</v>
      </c>
      <c r="I20" s="66">
        <f t="shared" si="2"/>
        <v>19</v>
      </c>
      <c r="J20" s="65">
        <f>VLOOKUP($A20,'Return Data'!$B$7:$R$2843,8,0)</f>
        <v>3.6713</v>
      </c>
      <c r="K20" s="66">
        <f t="shared" si="3"/>
        <v>14</v>
      </c>
      <c r="L20" s="65">
        <f>VLOOKUP($A20,'Return Data'!$B$7:$R$2843,9,0)</f>
        <v>3.4438</v>
      </c>
      <c r="M20" s="66">
        <f t="shared" si="4"/>
        <v>15</v>
      </c>
      <c r="N20" s="65">
        <f>VLOOKUP($A20,'Return Data'!$B$7:$R$2843,10,0)</f>
        <v>3.7896000000000001</v>
      </c>
      <c r="O20" s="66">
        <f t="shared" si="5"/>
        <v>23</v>
      </c>
      <c r="P20" s="65">
        <f>VLOOKUP($A20,'Return Data'!$B$7:$R$2843,11,0)</f>
        <v>2.9024000000000001</v>
      </c>
      <c r="Q20" s="66">
        <f t="shared" si="6"/>
        <v>25</v>
      </c>
      <c r="R20" s="65">
        <f>VLOOKUP($A20,'Return Data'!$B$7:$R$2843,12,0)</f>
        <v>3.6840999999999999</v>
      </c>
      <c r="S20" s="66">
        <f t="shared" si="7"/>
        <v>25</v>
      </c>
      <c r="T20" s="65">
        <f>VLOOKUP($A20,'Return Data'!$B$7:$R$2843,13,0)</f>
        <v>25.064900000000002</v>
      </c>
      <c r="U20" s="66">
        <f t="shared" si="8"/>
        <v>2</v>
      </c>
      <c r="V20" s="65">
        <f>VLOOKUP($A20,'Return Data'!$B$7:$R$2843,17,0)</f>
        <v>4.9269999999999996</v>
      </c>
      <c r="W20" s="66">
        <f t="shared" si="9"/>
        <v>17</v>
      </c>
      <c r="X20" s="65">
        <f>VLOOKUP($A20,'Return Data'!$B$7:$R$2843,14,0)</f>
        <v>5.6496000000000004</v>
      </c>
      <c r="Y20" s="66">
        <f t="shared" si="10"/>
        <v>17</v>
      </c>
      <c r="Z20" s="65">
        <f>VLOOKUP($A20,'Return Data'!$B$7:$R$2843,16,0)</f>
        <v>7.6170999999999998</v>
      </c>
      <c r="AA20" s="67">
        <f t="shared" si="11"/>
        <v>11</v>
      </c>
    </row>
    <row r="21" spans="1:27" x14ac:dyDescent="0.3">
      <c r="A21" s="63" t="s">
        <v>1044</v>
      </c>
      <c r="B21" s="64">
        <f>VLOOKUP($A21,'Return Data'!$B$7:$R$2843,3,0)</f>
        <v>44344</v>
      </c>
      <c r="C21" s="65">
        <f>VLOOKUP($A21,'Return Data'!$B$7:$R$2843,4,0)</f>
        <v>2649.4940000000001</v>
      </c>
      <c r="D21" s="65">
        <f>VLOOKUP($A21,'Return Data'!$B$7:$R$2843,5,0)</f>
        <v>3.1027</v>
      </c>
      <c r="E21" s="66">
        <f t="shared" si="0"/>
        <v>6</v>
      </c>
      <c r="F21" s="65">
        <f>VLOOKUP($A21,'Return Data'!$B$7:$R$2843,6,0)</f>
        <v>5.4946000000000002</v>
      </c>
      <c r="G21" s="66">
        <f t="shared" si="1"/>
        <v>4</v>
      </c>
      <c r="H21" s="65">
        <f>VLOOKUP($A21,'Return Data'!$B$7:$R$2843,7,0)</f>
        <v>5.6349999999999998</v>
      </c>
      <c r="I21" s="66">
        <f t="shared" si="2"/>
        <v>4</v>
      </c>
      <c r="J21" s="65">
        <f>VLOOKUP($A21,'Return Data'!$B$7:$R$2843,8,0)</f>
        <v>5.2721</v>
      </c>
      <c r="K21" s="66">
        <f t="shared" si="3"/>
        <v>4</v>
      </c>
      <c r="L21" s="65">
        <f>VLOOKUP($A21,'Return Data'!$B$7:$R$2843,9,0)</f>
        <v>5.2625000000000002</v>
      </c>
      <c r="M21" s="66">
        <f t="shared" si="4"/>
        <v>3</v>
      </c>
      <c r="N21" s="65">
        <f>VLOOKUP($A21,'Return Data'!$B$7:$R$2843,10,0)</f>
        <v>4.8578999999999999</v>
      </c>
      <c r="O21" s="66">
        <f t="shared" si="5"/>
        <v>8</v>
      </c>
      <c r="P21" s="65">
        <f>VLOOKUP($A21,'Return Data'!$B$7:$R$2843,11,0)</f>
        <v>3.2578999999999998</v>
      </c>
      <c r="Q21" s="66">
        <f t="shared" si="6"/>
        <v>18</v>
      </c>
      <c r="R21" s="65">
        <f>VLOOKUP($A21,'Return Data'!$B$7:$R$2843,12,0)</f>
        <v>4.6317000000000004</v>
      </c>
      <c r="S21" s="66">
        <f t="shared" si="7"/>
        <v>8</v>
      </c>
      <c r="T21" s="65">
        <f>VLOOKUP($A21,'Return Data'!$B$7:$R$2843,13,0)</f>
        <v>5.9390999999999998</v>
      </c>
      <c r="U21" s="66">
        <f t="shared" si="8"/>
        <v>11</v>
      </c>
      <c r="V21" s="65">
        <f>VLOOKUP($A21,'Return Data'!$B$7:$R$2843,17,0)</f>
        <v>6.9467999999999996</v>
      </c>
      <c r="W21" s="66">
        <f t="shared" si="9"/>
        <v>3</v>
      </c>
      <c r="X21" s="65">
        <f>VLOOKUP($A21,'Return Data'!$B$7:$R$2843,14,0)</f>
        <v>7.4433999999999996</v>
      </c>
      <c r="Y21" s="66">
        <f t="shared" si="10"/>
        <v>3</v>
      </c>
      <c r="Z21" s="65">
        <f>VLOOKUP($A21,'Return Data'!$B$7:$R$2843,16,0)</f>
        <v>7.6395</v>
      </c>
      <c r="AA21" s="67">
        <f t="shared" si="11"/>
        <v>9</v>
      </c>
    </row>
    <row r="22" spans="1:27" x14ac:dyDescent="0.3">
      <c r="A22" s="63" t="s">
        <v>1047</v>
      </c>
      <c r="B22" s="64">
        <f>VLOOKUP($A22,'Return Data'!$B$7:$R$2843,3,0)</f>
        <v>44344</v>
      </c>
      <c r="C22" s="65">
        <f>VLOOKUP($A22,'Return Data'!$B$7:$R$2843,4,0)</f>
        <v>22.326899999999998</v>
      </c>
      <c r="D22" s="65">
        <f>VLOOKUP($A22,'Return Data'!$B$7:$R$2843,5,0)</f>
        <v>0</v>
      </c>
      <c r="E22" s="66">
        <f t="shared" si="0"/>
        <v>18</v>
      </c>
      <c r="F22" s="65">
        <f>VLOOKUP($A22,'Return Data'!$B$7:$R$2843,6,0)</f>
        <v>0.872</v>
      </c>
      <c r="G22" s="66">
        <f t="shared" si="1"/>
        <v>17</v>
      </c>
      <c r="H22" s="65">
        <f>VLOOKUP($A22,'Return Data'!$B$7:$R$2843,7,0)</f>
        <v>3.0611999999999999</v>
      </c>
      <c r="I22" s="66">
        <f t="shared" si="2"/>
        <v>12</v>
      </c>
      <c r="J22" s="65">
        <f>VLOOKUP($A22,'Return Data'!$B$7:$R$2843,8,0)</f>
        <v>3.8826000000000001</v>
      </c>
      <c r="K22" s="66">
        <f t="shared" si="3"/>
        <v>11</v>
      </c>
      <c r="L22" s="65">
        <f>VLOOKUP($A22,'Return Data'!$B$7:$R$2843,9,0)</f>
        <v>3.6017000000000001</v>
      </c>
      <c r="M22" s="66">
        <f t="shared" si="4"/>
        <v>14</v>
      </c>
      <c r="N22" s="65">
        <f>VLOOKUP($A22,'Return Data'!$B$7:$R$2843,10,0)</f>
        <v>4.7388000000000003</v>
      </c>
      <c r="O22" s="66">
        <f t="shared" si="5"/>
        <v>12</v>
      </c>
      <c r="P22" s="65">
        <f>VLOOKUP($A22,'Return Data'!$B$7:$R$2843,11,0)</f>
        <v>3.4129</v>
      </c>
      <c r="Q22" s="66">
        <f t="shared" si="6"/>
        <v>15</v>
      </c>
      <c r="R22" s="65">
        <f>VLOOKUP($A22,'Return Data'!$B$7:$R$2843,12,0)</f>
        <v>4.4622999999999999</v>
      </c>
      <c r="S22" s="66">
        <f t="shared" si="7"/>
        <v>13</v>
      </c>
      <c r="T22" s="65">
        <f>VLOOKUP($A22,'Return Data'!$B$7:$R$2843,13,0)</f>
        <v>7.5077999999999996</v>
      </c>
      <c r="U22" s="66">
        <f t="shared" si="8"/>
        <v>6</v>
      </c>
      <c r="V22" s="65">
        <f>VLOOKUP($A22,'Return Data'!$B$7:$R$2843,17,0)</f>
        <v>4.9541000000000004</v>
      </c>
      <c r="W22" s="66">
        <f t="shared" si="9"/>
        <v>15</v>
      </c>
      <c r="X22" s="65">
        <f>VLOOKUP($A22,'Return Data'!$B$7:$R$2843,14,0)</f>
        <v>6.0019</v>
      </c>
      <c r="Y22" s="66">
        <f t="shared" si="10"/>
        <v>15</v>
      </c>
      <c r="Z22" s="65">
        <f>VLOOKUP($A22,'Return Data'!$B$7:$R$2843,16,0)</f>
        <v>7.9595000000000002</v>
      </c>
      <c r="AA22" s="67">
        <f t="shared" si="11"/>
        <v>3</v>
      </c>
    </row>
    <row r="23" spans="1:27" x14ac:dyDescent="0.3">
      <c r="A23" s="63" t="s">
        <v>1048</v>
      </c>
      <c r="B23" s="64">
        <f>VLOOKUP($A23,'Return Data'!$B$7:$R$2843,3,0)</f>
        <v>44344</v>
      </c>
      <c r="C23" s="65">
        <f>VLOOKUP($A23,'Return Data'!$B$7:$R$2843,4,0)</f>
        <v>31.552600000000002</v>
      </c>
      <c r="D23" s="65">
        <f>VLOOKUP($A23,'Return Data'!$B$7:$R$2843,5,0)</f>
        <v>1.2725</v>
      </c>
      <c r="E23" s="66">
        <f t="shared" si="0"/>
        <v>13</v>
      </c>
      <c r="F23" s="65">
        <f>VLOOKUP($A23,'Return Data'!$B$7:$R$2843,6,0)</f>
        <v>1.3883000000000001</v>
      </c>
      <c r="G23" s="66">
        <f t="shared" si="1"/>
        <v>13</v>
      </c>
      <c r="H23" s="65">
        <f>VLOOKUP($A23,'Return Data'!$B$7:$R$2843,7,0)</f>
        <v>2.7446999999999999</v>
      </c>
      <c r="I23" s="66">
        <f t="shared" si="2"/>
        <v>16</v>
      </c>
      <c r="J23" s="65">
        <f>VLOOKUP($A23,'Return Data'!$B$7:$R$2843,8,0)</f>
        <v>3.2761999999999998</v>
      </c>
      <c r="K23" s="66">
        <f t="shared" si="3"/>
        <v>20</v>
      </c>
      <c r="L23" s="65">
        <f>VLOOKUP($A23,'Return Data'!$B$7:$R$2843,9,0)</f>
        <v>3.4338000000000002</v>
      </c>
      <c r="M23" s="66">
        <f t="shared" si="4"/>
        <v>17</v>
      </c>
      <c r="N23" s="65">
        <f>VLOOKUP($A23,'Return Data'!$B$7:$R$2843,10,0)</f>
        <v>4.0148999999999999</v>
      </c>
      <c r="O23" s="66">
        <f t="shared" si="5"/>
        <v>20</v>
      </c>
      <c r="P23" s="65">
        <f>VLOOKUP($A23,'Return Data'!$B$7:$R$2843,11,0)</f>
        <v>4.1508000000000003</v>
      </c>
      <c r="Q23" s="66">
        <f t="shared" si="6"/>
        <v>4</v>
      </c>
      <c r="R23" s="65">
        <f>VLOOKUP($A23,'Return Data'!$B$7:$R$2843,12,0)</f>
        <v>4.6092000000000004</v>
      </c>
      <c r="S23" s="66">
        <f t="shared" si="7"/>
        <v>10</v>
      </c>
      <c r="T23" s="65">
        <f>VLOOKUP($A23,'Return Data'!$B$7:$R$2843,13,0)</f>
        <v>6.1927000000000003</v>
      </c>
      <c r="U23" s="66">
        <f t="shared" si="8"/>
        <v>9</v>
      </c>
      <c r="V23" s="65">
        <f>VLOOKUP($A23,'Return Data'!$B$7:$R$2843,17,0)</f>
        <v>4.9298999999999999</v>
      </c>
      <c r="W23" s="66">
        <f t="shared" si="9"/>
        <v>16</v>
      </c>
      <c r="X23" s="65">
        <f>VLOOKUP($A23,'Return Data'!$B$7:$R$2843,14,0)</f>
        <v>5.6578999999999997</v>
      </c>
      <c r="Y23" s="66">
        <f t="shared" si="10"/>
        <v>16</v>
      </c>
      <c r="Z23" s="65">
        <f>VLOOKUP($A23,'Return Data'!$B$7:$R$2843,16,0)</f>
        <v>6.5940000000000003</v>
      </c>
      <c r="AA23" s="67">
        <f t="shared" si="11"/>
        <v>19</v>
      </c>
    </row>
    <row r="24" spans="1:27" x14ac:dyDescent="0.3">
      <c r="A24" s="63" t="s">
        <v>1051</v>
      </c>
      <c r="B24" s="64">
        <f>VLOOKUP($A24,'Return Data'!$B$7:$R$2843,3,0)</f>
        <v>44344</v>
      </c>
      <c r="C24" s="65">
        <f>VLOOKUP($A24,'Return Data'!$B$7:$R$2843,4,0)</f>
        <v>1304.4879000000001</v>
      </c>
      <c r="D24" s="65">
        <f>VLOOKUP($A24,'Return Data'!$B$7:$R$2843,5,0)</f>
        <v>2.9634</v>
      </c>
      <c r="E24" s="66">
        <f t="shared" si="0"/>
        <v>7</v>
      </c>
      <c r="F24" s="65">
        <f>VLOOKUP($A24,'Return Data'!$B$7:$R$2843,6,0)</f>
        <v>3.4127000000000001</v>
      </c>
      <c r="G24" s="66">
        <f t="shared" si="1"/>
        <v>5</v>
      </c>
      <c r="H24" s="65">
        <f>VLOOKUP($A24,'Return Data'!$B$7:$R$2843,7,0)</f>
        <v>3.8509000000000002</v>
      </c>
      <c r="I24" s="66">
        <f t="shared" si="2"/>
        <v>7</v>
      </c>
      <c r="J24" s="65">
        <f>VLOOKUP($A24,'Return Data'!$B$7:$R$2843,8,0)</f>
        <v>4.4458000000000002</v>
      </c>
      <c r="K24" s="66">
        <f t="shared" si="3"/>
        <v>7</v>
      </c>
      <c r="L24" s="65">
        <f>VLOOKUP($A24,'Return Data'!$B$7:$R$2843,9,0)</f>
        <v>4.3018999999999998</v>
      </c>
      <c r="M24" s="66">
        <f t="shared" si="4"/>
        <v>7</v>
      </c>
      <c r="N24" s="65">
        <f>VLOOKUP($A24,'Return Data'!$B$7:$R$2843,10,0)</f>
        <v>4.4512999999999998</v>
      </c>
      <c r="O24" s="66">
        <f t="shared" si="5"/>
        <v>16</v>
      </c>
      <c r="P24" s="65">
        <f>VLOOKUP($A24,'Return Data'!$B$7:$R$2843,11,0)</f>
        <v>3.1396000000000002</v>
      </c>
      <c r="Q24" s="66">
        <f t="shared" si="6"/>
        <v>19</v>
      </c>
      <c r="R24" s="65">
        <f>VLOOKUP($A24,'Return Data'!$B$7:$R$2843,12,0)</f>
        <v>3.9651000000000001</v>
      </c>
      <c r="S24" s="66">
        <f t="shared" si="7"/>
        <v>19</v>
      </c>
      <c r="T24" s="65">
        <f>VLOOKUP($A24,'Return Data'!$B$7:$R$2843,13,0)</f>
        <v>4.6837</v>
      </c>
      <c r="U24" s="66">
        <f t="shared" si="8"/>
        <v>21</v>
      </c>
      <c r="V24" s="65">
        <f>VLOOKUP($A24,'Return Data'!$B$7:$R$2843,17,0)</f>
        <v>6.0212000000000003</v>
      </c>
      <c r="W24" s="66">
        <f t="shared" si="9"/>
        <v>13</v>
      </c>
      <c r="X24" s="65">
        <f>VLOOKUP($A24,'Return Data'!$B$7:$R$2843,14,0)</f>
        <v>6.6193999999999997</v>
      </c>
      <c r="Y24" s="66">
        <f t="shared" si="10"/>
        <v>13</v>
      </c>
      <c r="Z24" s="65">
        <f>VLOOKUP($A24,'Return Data'!$B$7:$R$2843,16,0)</f>
        <v>6.4040999999999997</v>
      </c>
      <c r="AA24" s="67">
        <f t="shared" si="11"/>
        <v>20</v>
      </c>
    </row>
    <row r="25" spans="1:27" x14ac:dyDescent="0.3">
      <c r="A25" s="63" t="s">
        <v>1053</v>
      </c>
      <c r="B25" s="64">
        <f>VLOOKUP($A25,'Return Data'!$B$7:$R$2843,3,0)</f>
        <v>44344</v>
      </c>
      <c r="C25" s="65">
        <f>VLOOKUP($A25,'Return Data'!$B$7:$R$2843,4,0)</f>
        <v>1794.3793000000001</v>
      </c>
      <c r="D25" s="65">
        <f>VLOOKUP($A25,'Return Data'!$B$7:$R$2843,5,0)</f>
        <v>-0.24410000000000001</v>
      </c>
      <c r="E25" s="66">
        <f t="shared" si="0"/>
        <v>19</v>
      </c>
      <c r="F25" s="65">
        <f>VLOOKUP($A25,'Return Data'!$B$7:$R$2843,6,0)</f>
        <v>1.8344</v>
      </c>
      <c r="G25" s="66">
        <f t="shared" si="1"/>
        <v>11</v>
      </c>
      <c r="H25" s="65">
        <f>VLOOKUP($A25,'Return Data'!$B$7:$R$2843,7,0)</f>
        <v>2.8315999999999999</v>
      </c>
      <c r="I25" s="66">
        <f t="shared" si="2"/>
        <v>14</v>
      </c>
      <c r="J25" s="65">
        <f>VLOOKUP($A25,'Return Data'!$B$7:$R$2843,8,0)</f>
        <v>3.4268000000000001</v>
      </c>
      <c r="K25" s="66">
        <f t="shared" si="3"/>
        <v>18</v>
      </c>
      <c r="L25" s="65">
        <f>VLOOKUP($A25,'Return Data'!$B$7:$R$2843,9,0)</f>
        <v>3.3976000000000002</v>
      </c>
      <c r="M25" s="66">
        <f t="shared" si="4"/>
        <v>18</v>
      </c>
      <c r="N25" s="65">
        <f>VLOOKUP($A25,'Return Data'!$B$7:$R$2843,10,0)</f>
        <v>4.3348000000000004</v>
      </c>
      <c r="O25" s="66">
        <f t="shared" si="5"/>
        <v>17</v>
      </c>
      <c r="P25" s="65">
        <f>VLOOKUP($A25,'Return Data'!$B$7:$R$2843,11,0)</f>
        <v>2.9626000000000001</v>
      </c>
      <c r="Q25" s="66">
        <f t="shared" si="6"/>
        <v>23</v>
      </c>
      <c r="R25" s="65">
        <f>VLOOKUP($A25,'Return Data'!$B$7:$R$2843,12,0)</f>
        <v>4.0237999999999996</v>
      </c>
      <c r="S25" s="66">
        <f t="shared" si="7"/>
        <v>18</v>
      </c>
      <c r="T25" s="65">
        <f>VLOOKUP($A25,'Return Data'!$B$7:$R$2843,13,0)</f>
        <v>5.1645000000000003</v>
      </c>
      <c r="U25" s="66">
        <f t="shared" si="8"/>
        <v>16</v>
      </c>
      <c r="V25" s="65">
        <f>VLOOKUP($A25,'Return Data'!$B$7:$R$2843,17,0)</f>
        <v>5.1718000000000002</v>
      </c>
      <c r="W25" s="66">
        <f t="shared" si="9"/>
        <v>14</v>
      </c>
      <c r="X25" s="65">
        <f>VLOOKUP($A25,'Return Data'!$B$7:$R$2843,14,0)</f>
        <v>6.0041000000000002</v>
      </c>
      <c r="Y25" s="66">
        <f t="shared" si="10"/>
        <v>14</v>
      </c>
      <c r="Z25" s="65">
        <f>VLOOKUP($A25,'Return Data'!$B$7:$R$2843,16,0)</f>
        <v>4.5153999999999996</v>
      </c>
      <c r="AA25" s="67">
        <f t="shared" si="11"/>
        <v>23</v>
      </c>
    </row>
    <row r="26" spans="1:27" x14ac:dyDescent="0.3">
      <c r="A26" s="63" t="s">
        <v>1054</v>
      </c>
      <c r="B26" s="64">
        <f>VLOOKUP($A26,'Return Data'!$B$7:$R$2843,3,0)</f>
        <v>44344</v>
      </c>
      <c r="C26" s="65">
        <f>VLOOKUP($A26,'Return Data'!$B$7:$R$2843,4,0)</f>
        <v>2949.6936000000001</v>
      </c>
      <c r="D26" s="65">
        <f>VLOOKUP($A26,'Return Data'!$B$7:$R$2843,5,0)</f>
        <v>2.3153999999999999</v>
      </c>
      <c r="E26" s="66">
        <f t="shared" si="0"/>
        <v>8</v>
      </c>
      <c r="F26" s="65">
        <f>VLOOKUP($A26,'Return Data'!$B$7:$R$2843,6,0)</f>
        <v>2.2591000000000001</v>
      </c>
      <c r="G26" s="66">
        <f t="shared" si="1"/>
        <v>7</v>
      </c>
      <c r="H26" s="65">
        <f>VLOOKUP($A26,'Return Data'!$B$7:$R$2843,7,0)</f>
        <v>6.0731000000000002</v>
      </c>
      <c r="I26" s="66">
        <f t="shared" si="2"/>
        <v>3</v>
      </c>
      <c r="J26" s="65">
        <f>VLOOKUP($A26,'Return Data'!$B$7:$R$2843,8,0)</f>
        <v>5.5380000000000003</v>
      </c>
      <c r="K26" s="66">
        <f t="shared" si="3"/>
        <v>3</v>
      </c>
      <c r="L26" s="65">
        <f>VLOOKUP($A26,'Return Data'!$B$7:$R$2843,9,0)</f>
        <v>5.5640000000000001</v>
      </c>
      <c r="M26" s="66">
        <f t="shared" si="4"/>
        <v>2</v>
      </c>
      <c r="N26" s="65">
        <f>VLOOKUP($A26,'Return Data'!$B$7:$R$2843,10,0)</f>
        <v>6.0019</v>
      </c>
      <c r="O26" s="66">
        <f t="shared" si="5"/>
        <v>3</v>
      </c>
      <c r="P26" s="65">
        <f>VLOOKUP($A26,'Return Data'!$B$7:$R$2843,11,0)</f>
        <v>4.2771999999999997</v>
      </c>
      <c r="Q26" s="66">
        <f t="shared" si="6"/>
        <v>3</v>
      </c>
      <c r="R26" s="65">
        <f>VLOOKUP($A26,'Return Data'!$B$7:$R$2843,12,0)</f>
        <v>5.2763</v>
      </c>
      <c r="S26" s="66">
        <f t="shared" si="7"/>
        <v>5</v>
      </c>
      <c r="T26" s="65">
        <f>VLOOKUP($A26,'Return Data'!$B$7:$R$2843,13,0)</f>
        <v>6.1407999999999996</v>
      </c>
      <c r="U26" s="66">
        <f t="shared" si="8"/>
        <v>10</v>
      </c>
      <c r="V26" s="65">
        <f>VLOOKUP($A26,'Return Data'!$B$7:$R$2843,17,0)</f>
        <v>6.1623000000000001</v>
      </c>
      <c r="W26" s="66">
        <f t="shared" si="9"/>
        <v>11</v>
      </c>
      <c r="X26" s="65">
        <f>VLOOKUP($A26,'Return Data'!$B$7:$R$2843,14,0)</f>
        <v>7.008</v>
      </c>
      <c r="Y26" s="66">
        <f t="shared" si="10"/>
        <v>10</v>
      </c>
      <c r="Z26" s="65">
        <f>VLOOKUP($A26,'Return Data'!$B$7:$R$2843,16,0)</f>
        <v>7.9153000000000002</v>
      </c>
      <c r="AA26" s="67">
        <f t="shared" si="11"/>
        <v>4</v>
      </c>
    </row>
    <row r="27" spans="1:27" x14ac:dyDescent="0.3">
      <c r="A27" s="63" t="s">
        <v>1056</v>
      </c>
      <c r="B27" s="64">
        <f>VLOOKUP($A27,'Return Data'!$B$7:$R$2843,3,0)</f>
        <v>44344</v>
      </c>
      <c r="C27" s="65">
        <f>VLOOKUP($A27,'Return Data'!$B$7:$R$2843,4,0)</f>
        <v>23.503299999999999</v>
      </c>
      <c r="D27" s="65">
        <f>VLOOKUP($A27,'Return Data'!$B$7:$R$2843,5,0)</f>
        <v>31.708200000000001</v>
      </c>
      <c r="E27" s="66">
        <f t="shared" si="0"/>
        <v>2</v>
      </c>
      <c r="F27" s="65">
        <f>VLOOKUP($A27,'Return Data'!$B$7:$R$2843,6,0)</f>
        <v>11.347300000000001</v>
      </c>
      <c r="G27" s="66">
        <f t="shared" si="1"/>
        <v>2</v>
      </c>
      <c r="H27" s="65">
        <f>VLOOKUP($A27,'Return Data'!$B$7:$R$2843,7,0)</f>
        <v>6.7752999999999997</v>
      </c>
      <c r="I27" s="66">
        <f t="shared" si="2"/>
        <v>2</v>
      </c>
      <c r="J27" s="65">
        <f>VLOOKUP($A27,'Return Data'!$B$7:$R$2843,8,0)</f>
        <v>5.7587000000000002</v>
      </c>
      <c r="K27" s="66">
        <f t="shared" si="3"/>
        <v>2</v>
      </c>
      <c r="L27" s="65">
        <f>VLOOKUP($A27,'Return Data'!$B$7:$R$2843,9,0)</f>
        <v>4.9794999999999998</v>
      </c>
      <c r="M27" s="66">
        <f t="shared" si="4"/>
        <v>5</v>
      </c>
      <c r="N27" s="65">
        <f>VLOOKUP($A27,'Return Data'!$B$7:$R$2843,10,0)</f>
        <v>4.5967000000000002</v>
      </c>
      <c r="O27" s="66">
        <f t="shared" si="5"/>
        <v>15</v>
      </c>
      <c r="P27" s="65">
        <f>VLOOKUP($A27,'Return Data'!$B$7:$R$2843,11,0)</f>
        <v>3.8092000000000001</v>
      </c>
      <c r="Q27" s="66">
        <f t="shared" si="6"/>
        <v>6</v>
      </c>
      <c r="R27" s="65">
        <f>VLOOKUP($A27,'Return Data'!$B$7:$R$2843,12,0)</f>
        <v>4.7135999999999996</v>
      </c>
      <c r="S27" s="66">
        <f t="shared" si="7"/>
        <v>6</v>
      </c>
      <c r="T27" s="65">
        <f>VLOOKUP($A27,'Return Data'!$B$7:$R$2843,13,0)</f>
        <v>2.4742999999999999</v>
      </c>
      <c r="U27" s="66">
        <f t="shared" si="8"/>
        <v>25</v>
      </c>
      <c r="V27" s="65">
        <f>VLOOKUP($A27,'Return Data'!$B$7:$R$2843,17,0)</f>
        <v>-4.3611000000000004</v>
      </c>
      <c r="W27" s="66">
        <f t="shared" si="9"/>
        <v>24</v>
      </c>
      <c r="X27" s="65">
        <f>VLOOKUP($A27,'Return Data'!$B$7:$R$2843,14,0)</f>
        <v>-0.52310000000000001</v>
      </c>
      <c r="Y27" s="66">
        <f t="shared" si="10"/>
        <v>24</v>
      </c>
      <c r="Z27" s="65">
        <f>VLOOKUP($A27,'Return Data'!$B$7:$R$2843,16,0)</f>
        <v>6.3209</v>
      </c>
      <c r="AA27" s="67">
        <f t="shared" si="11"/>
        <v>21</v>
      </c>
    </row>
    <row r="28" spans="1:27" x14ac:dyDescent="0.3">
      <c r="A28" s="63" t="s">
        <v>1058</v>
      </c>
      <c r="B28" s="64">
        <f>VLOOKUP($A28,'Return Data'!$B$7:$R$2843,3,0)</f>
        <v>44344</v>
      </c>
      <c r="C28" s="65">
        <f>VLOOKUP($A28,'Return Data'!$B$7:$R$2843,4,0)</f>
        <v>2748.9892</v>
      </c>
      <c r="D28" s="65">
        <f>VLOOKUP($A28,'Return Data'!$B$7:$R$2843,5,0)</f>
        <v>-0.79659999999999997</v>
      </c>
      <c r="E28" s="66">
        <f t="shared" si="0"/>
        <v>22</v>
      </c>
      <c r="F28" s="65">
        <f>VLOOKUP($A28,'Return Data'!$B$7:$R$2843,6,0)</f>
        <v>0.38640000000000002</v>
      </c>
      <c r="G28" s="66">
        <f t="shared" si="1"/>
        <v>20</v>
      </c>
      <c r="H28" s="65">
        <f>VLOOKUP($A28,'Return Data'!$B$7:$R$2843,7,0)</f>
        <v>2.2770000000000001</v>
      </c>
      <c r="I28" s="66">
        <f t="shared" si="2"/>
        <v>22</v>
      </c>
      <c r="J28" s="65">
        <f>VLOOKUP($A28,'Return Data'!$B$7:$R$2843,8,0)</f>
        <v>3.3893</v>
      </c>
      <c r="K28" s="66">
        <f t="shared" si="3"/>
        <v>19</v>
      </c>
      <c r="L28" s="65">
        <f>VLOOKUP($A28,'Return Data'!$B$7:$R$2843,9,0)</f>
        <v>3.3452000000000002</v>
      </c>
      <c r="M28" s="66">
        <f t="shared" si="4"/>
        <v>19</v>
      </c>
      <c r="N28" s="65">
        <f>VLOOKUP($A28,'Return Data'!$B$7:$R$2843,10,0)</f>
        <v>4.3052000000000001</v>
      </c>
      <c r="O28" s="66">
        <f t="shared" si="5"/>
        <v>18</v>
      </c>
      <c r="P28" s="65">
        <f>VLOOKUP($A28,'Return Data'!$B$7:$R$2843,11,0)</f>
        <v>3.3759999999999999</v>
      </c>
      <c r="Q28" s="66">
        <f t="shared" si="6"/>
        <v>16</v>
      </c>
      <c r="R28" s="65">
        <f>VLOOKUP($A28,'Return Data'!$B$7:$R$2843,12,0)</f>
        <v>3.8828</v>
      </c>
      <c r="S28" s="66">
        <f t="shared" si="7"/>
        <v>21</v>
      </c>
      <c r="T28" s="65">
        <f>VLOOKUP($A28,'Return Data'!$B$7:$R$2843,13,0)</f>
        <v>9.8305000000000007</v>
      </c>
      <c r="U28" s="66">
        <f t="shared" si="8"/>
        <v>5</v>
      </c>
      <c r="V28" s="65">
        <f>VLOOKUP($A28,'Return Data'!$B$7:$R$2843,17,0)</f>
        <v>-3.3327</v>
      </c>
      <c r="W28" s="66">
        <f t="shared" si="9"/>
        <v>23</v>
      </c>
      <c r="X28" s="65">
        <f>VLOOKUP($A28,'Return Data'!$B$7:$R$2843,14,0)</f>
        <v>-0.46489999999999998</v>
      </c>
      <c r="Y28" s="66">
        <f t="shared" si="10"/>
        <v>23</v>
      </c>
      <c r="Z28" s="65">
        <f>VLOOKUP($A28,'Return Data'!$B$7:$R$2843,16,0)</f>
        <v>6.2375999999999996</v>
      </c>
      <c r="AA28" s="67">
        <f t="shared" si="11"/>
        <v>22</v>
      </c>
    </row>
    <row r="29" spans="1:27" x14ac:dyDescent="0.3">
      <c r="A29" s="63" t="s">
        <v>1060</v>
      </c>
      <c r="B29" s="64">
        <f>VLOOKUP($A29,'Return Data'!$B$7:$R$2843,3,0)</f>
        <v>44344</v>
      </c>
      <c r="C29" s="65">
        <f>VLOOKUP($A29,'Return Data'!$B$7:$R$2843,4,0)</f>
        <v>2766.9690999999998</v>
      </c>
      <c r="D29" s="65">
        <f>VLOOKUP($A29,'Return Data'!$B$7:$R$2843,5,0)</f>
        <v>1.7307999999999999</v>
      </c>
      <c r="E29" s="66">
        <f t="shared" si="0"/>
        <v>10</v>
      </c>
      <c r="F29" s="65">
        <f>VLOOKUP($A29,'Return Data'!$B$7:$R$2843,6,0)</f>
        <v>1.2999000000000001</v>
      </c>
      <c r="G29" s="66">
        <f t="shared" si="1"/>
        <v>14</v>
      </c>
      <c r="H29" s="65">
        <f>VLOOKUP($A29,'Return Data'!$B$7:$R$2843,7,0)</f>
        <v>1.7537</v>
      </c>
      <c r="I29" s="66">
        <f t="shared" si="2"/>
        <v>24</v>
      </c>
      <c r="J29" s="65">
        <f>VLOOKUP($A29,'Return Data'!$B$7:$R$2843,8,0)</f>
        <v>3.5047000000000001</v>
      </c>
      <c r="K29" s="66">
        <f t="shared" si="3"/>
        <v>16</v>
      </c>
      <c r="L29" s="65">
        <f>VLOOKUP($A29,'Return Data'!$B$7:$R$2843,9,0)</f>
        <v>3.2721</v>
      </c>
      <c r="M29" s="66">
        <f t="shared" si="4"/>
        <v>20</v>
      </c>
      <c r="N29" s="65">
        <f>VLOOKUP($A29,'Return Data'!$B$7:$R$2843,10,0)</f>
        <v>3.6103999999999998</v>
      </c>
      <c r="O29" s="66">
        <f t="shared" si="5"/>
        <v>25</v>
      </c>
      <c r="P29" s="65">
        <f>VLOOKUP($A29,'Return Data'!$B$7:$R$2843,11,0)</f>
        <v>2.9598</v>
      </c>
      <c r="Q29" s="66">
        <f t="shared" si="6"/>
        <v>24</v>
      </c>
      <c r="R29" s="65">
        <f>VLOOKUP($A29,'Return Data'!$B$7:$R$2843,12,0)</f>
        <v>3.8996</v>
      </c>
      <c r="S29" s="66">
        <f t="shared" si="7"/>
        <v>20</v>
      </c>
      <c r="T29" s="65">
        <f>VLOOKUP($A29,'Return Data'!$B$7:$R$2843,13,0)</f>
        <v>4.5332999999999997</v>
      </c>
      <c r="U29" s="66">
        <f t="shared" si="8"/>
        <v>22</v>
      </c>
      <c r="V29" s="65">
        <f>VLOOKUP($A29,'Return Data'!$B$7:$R$2843,17,0)</f>
        <v>6.3175999999999997</v>
      </c>
      <c r="W29" s="66">
        <f t="shared" si="9"/>
        <v>9</v>
      </c>
      <c r="X29" s="65">
        <f>VLOOKUP($A29,'Return Data'!$B$7:$R$2843,14,0)</f>
        <v>7.0088999999999997</v>
      </c>
      <c r="Y29" s="66">
        <f t="shared" si="10"/>
        <v>9</v>
      </c>
      <c r="Z29" s="65">
        <f>VLOOKUP($A29,'Return Data'!$B$7:$R$2843,16,0)</f>
        <v>7.6254999999999997</v>
      </c>
      <c r="AA29" s="67">
        <f t="shared" si="11"/>
        <v>10</v>
      </c>
    </row>
    <row r="30" spans="1:27" x14ac:dyDescent="0.3">
      <c r="A30" s="63" t="s">
        <v>1063</v>
      </c>
      <c r="B30" s="64">
        <f>VLOOKUP($A30,'Return Data'!$B$7:$R$2843,3,0)</f>
        <v>44344</v>
      </c>
      <c r="C30" s="65">
        <f>VLOOKUP($A30,'Return Data'!$B$7:$R$2843,4,0)</f>
        <v>26.120899999999999</v>
      </c>
      <c r="D30" s="65">
        <f>VLOOKUP($A30,'Return Data'!$B$7:$R$2843,5,0)</f>
        <v>-1.1177999999999999</v>
      </c>
      <c r="E30" s="66">
        <f t="shared" si="0"/>
        <v>24</v>
      </c>
      <c r="F30" s="65">
        <f>VLOOKUP($A30,'Return Data'!$B$7:$R$2843,6,0)</f>
        <v>-1.3972</v>
      </c>
      <c r="G30" s="66">
        <f t="shared" si="1"/>
        <v>25</v>
      </c>
      <c r="H30" s="65">
        <f>VLOOKUP($A30,'Return Data'!$B$7:$R$2843,7,0)</f>
        <v>2.6164000000000001</v>
      </c>
      <c r="I30" s="66">
        <f t="shared" si="2"/>
        <v>18</v>
      </c>
      <c r="J30" s="65">
        <f>VLOOKUP($A30,'Return Data'!$B$7:$R$2843,8,0)</f>
        <v>3.468</v>
      </c>
      <c r="K30" s="66">
        <f t="shared" si="3"/>
        <v>17</v>
      </c>
      <c r="L30" s="65">
        <f>VLOOKUP($A30,'Return Data'!$B$7:$R$2843,9,0)</f>
        <v>3.2646000000000002</v>
      </c>
      <c r="M30" s="66">
        <f t="shared" si="4"/>
        <v>21</v>
      </c>
      <c r="N30" s="65">
        <f>VLOOKUP($A30,'Return Data'!$B$7:$R$2843,10,0)</f>
        <v>3.7475999999999998</v>
      </c>
      <c r="O30" s="66">
        <f t="shared" si="5"/>
        <v>24</v>
      </c>
      <c r="P30" s="65">
        <f>VLOOKUP($A30,'Return Data'!$B$7:$R$2843,11,0)</f>
        <v>3.0167999999999999</v>
      </c>
      <c r="Q30" s="66">
        <f t="shared" si="6"/>
        <v>20</v>
      </c>
      <c r="R30" s="65">
        <f>VLOOKUP($A30,'Return Data'!$B$7:$R$2843,12,0)</f>
        <v>3.6924000000000001</v>
      </c>
      <c r="S30" s="66">
        <f t="shared" si="7"/>
        <v>24</v>
      </c>
      <c r="T30" s="65">
        <f>VLOOKUP($A30,'Return Data'!$B$7:$R$2843,13,0)</f>
        <v>4.3362999999999996</v>
      </c>
      <c r="U30" s="66">
        <f t="shared" si="8"/>
        <v>23</v>
      </c>
      <c r="V30" s="65">
        <f>VLOOKUP($A30,'Return Data'!$B$7:$R$2843,17,0)</f>
        <v>0.75239999999999996</v>
      </c>
      <c r="W30" s="66">
        <f t="shared" si="9"/>
        <v>20</v>
      </c>
      <c r="X30" s="65">
        <f>VLOOKUP($A30,'Return Data'!$B$7:$R$2843,14,0)</f>
        <v>3.0461999999999998</v>
      </c>
      <c r="Y30" s="66">
        <f t="shared" si="10"/>
        <v>20</v>
      </c>
      <c r="Z30" s="65">
        <f>VLOOKUP($A30,'Return Data'!$B$7:$R$2843,16,0)</f>
        <v>7.0431999999999997</v>
      </c>
      <c r="AA30" s="67">
        <f t="shared" si="11"/>
        <v>18</v>
      </c>
    </row>
    <row r="31" spans="1:27" x14ac:dyDescent="0.3">
      <c r="A31" s="63" t="s">
        <v>1064</v>
      </c>
      <c r="B31" s="64">
        <f>VLOOKUP($A31,'Return Data'!$B$7:$R$2843,3,0)</f>
        <v>44344</v>
      </c>
      <c r="C31" s="65">
        <f>VLOOKUP($A31,'Return Data'!$B$7:$R$2843,4,0)</f>
        <v>3098.1549</v>
      </c>
      <c r="D31" s="65">
        <f>VLOOKUP($A31,'Return Data'!$B$7:$R$2843,5,0)</f>
        <v>1.1097999999999999</v>
      </c>
      <c r="E31" s="66">
        <f t="shared" si="0"/>
        <v>15</v>
      </c>
      <c r="F31" s="65">
        <f>VLOOKUP($A31,'Return Data'!$B$7:$R$2843,6,0)</f>
        <v>0.68879999999999997</v>
      </c>
      <c r="G31" s="66">
        <f t="shared" si="1"/>
        <v>19</v>
      </c>
      <c r="H31" s="65">
        <f>VLOOKUP($A31,'Return Data'!$B$7:$R$2843,7,0)</f>
        <v>3.0272000000000001</v>
      </c>
      <c r="I31" s="66">
        <f t="shared" si="2"/>
        <v>13</v>
      </c>
      <c r="J31" s="65">
        <f>VLOOKUP($A31,'Return Data'!$B$7:$R$2843,8,0)</f>
        <v>4.2092999999999998</v>
      </c>
      <c r="K31" s="66">
        <f t="shared" si="3"/>
        <v>9</v>
      </c>
      <c r="L31" s="65">
        <f>VLOOKUP($A31,'Return Data'!$B$7:$R$2843,9,0)</f>
        <v>4.0651000000000002</v>
      </c>
      <c r="M31" s="66">
        <f t="shared" si="4"/>
        <v>10</v>
      </c>
      <c r="N31" s="65">
        <f>VLOOKUP($A31,'Return Data'!$B$7:$R$2843,10,0)</f>
        <v>5.0716000000000001</v>
      </c>
      <c r="O31" s="66">
        <f t="shared" si="5"/>
        <v>6</v>
      </c>
      <c r="P31" s="65">
        <f>VLOOKUP($A31,'Return Data'!$B$7:$R$2843,11,0)</f>
        <v>3.4964</v>
      </c>
      <c r="Q31" s="66">
        <f t="shared" si="6"/>
        <v>11</v>
      </c>
      <c r="R31" s="65">
        <f>VLOOKUP($A31,'Return Data'!$B$7:$R$2843,12,0)</f>
        <v>4.6189</v>
      </c>
      <c r="S31" s="66">
        <f t="shared" si="7"/>
        <v>9</v>
      </c>
      <c r="T31" s="65">
        <f>VLOOKUP($A31,'Return Data'!$B$7:$R$2843,13,0)</f>
        <v>5.4367999999999999</v>
      </c>
      <c r="U31" s="66">
        <f t="shared" si="8"/>
        <v>14</v>
      </c>
      <c r="V31" s="65">
        <f>VLOOKUP($A31,'Return Data'!$B$7:$R$2843,17,0)</f>
        <v>3.8866999999999998</v>
      </c>
      <c r="W31" s="66">
        <f t="shared" si="9"/>
        <v>18</v>
      </c>
      <c r="X31" s="65">
        <f>VLOOKUP($A31,'Return Data'!$B$7:$R$2843,14,0)</f>
        <v>5.3023999999999996</v>
      </c>
      <c r="Y31" s="66">
        <f t="shared" si="10"/>
        <v>19</v>
      </c>
      <c r="Z31" s="65">
        <f>VLOOKUP($A31,'Return Data'!$B$7:$R$2843,16,0)</f>
        <v>7.4515000000000002</v>
      </c>
      <c r="AA31" s="67">
        <f t="shared" si="11"/>
        <v>13</v>
      </c>
    </row>
    <row r="32" spans="1:27" x14ac:dyDescent="0.3">
      <c r="A32" s="63" t="s">
        <v>1065</v>
      </c>
      <c r="B32" s="64">
        <f>VLOOKUP($A32,'Return Data'!$B$7:$R$2843,3,0)</f>
        <v>44344</v>
      </c>
      <c r="C32" s="65">
        <f>VLOOKUP($A32,'Return Data'!$B$7:$R$2843,4,0)</f>
        <v>31.121300000000002</v>
      </c>
      <c r="D32" s="65">
        <f>VLOOKUP($A32,'Return Data'!$B$7:$R$2843,5,0)</f>
        <v>-0.3518</v>
      </c>
      <c r="E32" s="66">
        <f t="shared" si="0"/>
        <v>20</v>
      </c>
      <c r="F32" s="65">
        <f>VLOOKUP($A32,'Return Data'!$B$7:$R$2843,6,0)</f>
        <v>-0.1173</v>
      </c>
      <c r="G32" s="66">
        <f t="shared" si="1"/>
        <v>22</v>
      </c>
      <c r="H32" s="65">
        <f>VLOOKUP($A32,'Return Data'!$B$7:$R$2843,7,0)</f>
        <v>-5.0299999999999997E-2</v>
      </c>
      <c r="I32" s="66">
        <f t="shared" si="2"/>
        <v>26</v>
      </c>
      <c r="J32" s="65">
        <f>VLOOKUP($A32,'Return Data'!$B$7:$R$2843,8,0)</f>
        <v>-2.5100000000000001E-2</v>
      </c>
      <c r="K32" s="66">
        <f t="shared" si="3"/>
        <v>25</v>
      </c>
      <c r="L32" s="65">
        <f>VLOOKUP($A32,'Return Data'!$B$7:$R$2843,9,0)</f>
        <v>-1.17E-2</v>
      </c>
      <c r="M32" s="66">
        <f t="shared" si="4"/>
        <v>26</v>
      </c>
      <c r="N32" s="65">
        <f>VLOOKUP($A32,'Return Data'!$B$7:$R$2843,10,0)</f>
        <v>-3.8999999999999998E-3</v>
      </c>
      <c r="O32" s="66">
        <f t="shared" si="5"/>
        <v>26</v>
      </c>
      <c r="P32" s="65">
        <f>VLOOKUP($A32,'Return Data'!$B$7:$R$2843,11,0)</f>
        <v>-1.9E-3</v>
      </c>
      <c r="Q32" s="66">
        <f t="shared" si="6"/>
        <v>26</v>
      </c>
      <c r="R32" s="65">
        <f>VLOOKUP($A32,'Return Data'!$B$7:$R$2843,12,0)</f>
        <v>-1.2999999999999999E-3</v>
      </c>
      <c r="S32" s="66">
        <f t="shared" si="7"/>
        <v>26</v>
      </c>
      <c r="T32" s="65">
        <f>VLOOKUP($A32,'Return Data'!$B$7:$R$2843,13,0)</f>
        <v>-7.0212000000000003</v>
      </c>
      <c r="U32" s="66">
        <f t="shared" si="8"/>
        <v>26</v>
      </c>
      <c r="V32" s="65"/>
      <c r="W32" s="66"/>
      <c r="X32" s="65"/>
      <c r="Y32" s="66"/>
      <c r="Z32" s="65">
        <f>VLOOKUP($A32,'Return Data'!$B$7:$R$2843,16,0)</f>
        <v>-18.302099999999999</v>
      </c>
      <c r="AA32" s="67">
        <f t="shared" si="11"/>
        <v>26</v>
      </c>
    </row>
    <row r="33" spans="1:27" x14ac:dyDescent="0.3">
      <c r="A33" s="63" t="s">
        <v>1069</v>
      </c>
      <c r="B33" s="64">
        <f>VLOOKUP($A33,'Return Data'!$B$7:$R$2843,3,0)</f>
        <v>44344</v>
      </c>
      <c r="C33" s="65">
        <f>VLOOKUP($A33,'Return Data'!$B$7:$R$2843,4,0)</f>
        <v>2633.9877999999999</v>
      </c>
      <c r="D33" s="65">
        <f>VLOOKUP($A33,'Return Data'!$B$7:$R$2843,5,0)</f>
        <v>0.35339999999999999</v>
      </c>
      <c r="E33" s="66">
        <f t="shared" si="0"/>
        <v>17</v>
      </c>
      <c r="F33" s="65">
        <f>VLOOKUP($A33,'Return Data'!$B$7:$R$2843,6,0)</f>
        <v>1.4935</v>
      </c>
      <c r="G33" s="66">
        <f t="shared" si="1"/>
        <v>12</v>
      </c>
      <c r="H33" s="65">
        <f>VLOOKUP($A33,'Return Data'!$B$7:$R$2843,7,0)</f>
        <v>2.6699000000000002</v>
      </c>
      <c r="I33" s="66">
        <f t="shared" si="2"/>
        <v>17</v>
      </c>
      <c r="J33" s="65">
        <f>VLOOKUP($A33,'Return Data'!$B$7:$R$2843,8,0)</f>
        <v>3.8235999999999999</v>
      </c>
      <c r="K33" s="66">
        <f t="shared" si="3"/>
        <v>12</v>
      </c>
      <c r="L33" s="65">
        <f>VLOOKUP($A33,'Return Data'!$B$7:$R$2843,9,0)</f>
        <v>3.7631000000000001</v>
      </c>
      <c r="M33" s="66">
        <f t="shared" si="4"/>
        <v>11</v>
      </c>
      <c r="N33" s="65">
        <f>VLOOKUP($A33,'Return Data'!$B$7:$R$2843,10,0)</f>
        <v>4.7763</v>
      </c>
      <c r="O33" s="66">
        <f t="shared" si="5"/>
        <v>11</v>
      </c>
      <c r="P33" s="65">
        <f>VLOOKUP($A33,'Return Data'!$B$7:$R$2843,11,0)</f>
        <v>3.6240999999999999</v>
      </c>
      <c r="Q33" s="66">
        <f t="shared" si="6"/>
        <v>9</v>
      </c>
      <c r="R33" s="65">
        <f>VLOOKUP($A33,'Return Data'!$B$7:$R$2843,12,0)</f>
        <v>4.4240000000000004</v>
      </c>
      <c r="S33" s="66">
        <f t="shared" si="7"/>
        <v>14</v>
      </c>
      <c r="T33" s="65">
        <f>VLOOKUP($A33,'Return Data'!$B$7:$R$2843,13,0)</f>
        <v>5.1829000000000001</v>
      </c>
      <c r="U33" s="66">
        <f t="shared" si="8"/>
        <v>15</v>
      </c>
      <c r="V33" s="65">
        <f>VLOOKUP($A33,'Return Data'!$B$7:$R$2843,17,0)</f>
        <v>0.69650000000000001</v>
      </c>
      <c r="W33" s="66">
        <f>RANK(V33,V$8:V$33,0)</f>
        <v>21</v>
      </c>
      <c r="X33" s="65">
        <f>VLOOKUP($A33,'Return Data'!$B$7:$R$2843,14,0)</f>
        <v>2.9948999999999999</v>
      </c>
      <c r="Y33" s="66">
        <f>RANK(X33,X$8:X$33,0)</f>
        <v>21</v>
      </c>
      <c r="Z33" s="65">
        <f>VLOOKUP($A33,'Return Data'!$B$7:$R$2843,16,0)</f>
        <v>7.1066000000000003</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5.5612884615384592</v>
      </c>
      <c r="E35" s="74"/>
      <c r="F35" s="75">
        <f>AVERAGE(F8:F33)</f>
        <v>2.955142307692308</v>
      </c>
      <c r="G35" s="74"/>
      <c r="H35" s="75">
        <f>AVERAGE(H8:H33)</f>
        <v>3.894903846153845</v>
      </c>
      <c r="I35" s="74"/>
      <c r="J35" s="75">
        <f>AVERAGE(J8:J33)</f>
        <v>3.1724307692307701</v>
      </c>
      <c r="K35" s="74"/>
      <c r="L35" s="75">
        <f>AVERAGE(L8:L33)</f>
        <v>3.7767923076923071</v>
      </c>
      <c r="M35" s="74"/>
      <c r="N35" s="75">
        <f>AVERAGE(N8:N33)</f>
        <v>4.6393692307692316</v>
      </c>
      <c r="O35" s="74"/>
      <c r="P35" s="75">
        <f>AVERAGE(P8:P33)</f>
        <v>3.8477076923076918</v>
      </c>
      <c r="Q35" s="74"/>
      <c r="R35" s="75">
        <f>AVERAGE(R8:R33)</f>
        <v>4.7246423076923083</v>
      </c>
      <c r="S35" s="74"/>
      <c r="T35" s="75">
        <f>AVERAGE(T8:T33)</f>
        <v>7.5794000000000006</v>
      </c>
      <c r="U35" s="74"/>
      <c r="V35" s="75">
        <f>AVERAGE(V8:V33)</f>
        <v>3.6720880000000005</v>
      </c>
      <c r="W35" s="74"/>
      <c r="X35" s="75">
        <f>AVERAGE(X8:X33)</f>
        <v>5.0369920000000006</v>
      </c>
      <c r="Y35" s="74"/>
      <c r="Z35" s="75">
        <f>AVERAGE(Z8:Z33)</f>
        <v>6.0146269230769223</v>
      </c>
      <c r="AA35" s="76"/>
    </row>
    <row r="36" spans="1:27" x14ac:dyDescent="0.3">
      <c r="A36" s="73" t="s">
        <v>28</v>
      </c>
      <c r="B36" s="74"/>
      <c r="C36" s="74"/>
      <c r="D36" s="75">
        <f>MIN(D8:D33)</f>
        <v>-9.5725999999999996</v>
      </c>
      <c r="E36" s="74"/>
      <c r="F36" s="75">
        <f>MIN(F8:F33)</f>
        <v>-2.8155000000000001</v>
      </c>
      <c r="G36" s="74"/>
      <c r="H36" s="75">
        <f>MIN(H8:H33)</f>
        <v>-5.0299999999999997E-2</v>
      </c>
      <c r="I36" s="74"/>
      <c r="J36" s="75">
        <f>MIN(J8:J33)</f>
        <v>-15.9368</v>
      </c>
      <c r="K36" s="74"/>
      <c r="L36" s="75">
        <f>MIN(L8:L33)</f>
        <v>-1.17E-2</v>
      </c>
      <c r="M36" s="74"/>
      <c r="N36" s="75">
        <f>MIN(N8:N33)</f>
        <v>-3.8999999999999998E-3</v>
      </c>
      <c r="O36" s="74"/>
      <c r="P36" s="75">
        <f>MIN(P8:P33)</f>
        <v>-1.9E-3</v>
      </c>
      <c r="Q36" s="74"/>
      <c r="R36" s="75">
        <f>MIN(R8:R33)</f>
        <v>-1.2999999999999999E-3</v>
      </c>
      <c r="S36" s="74"/>
      <c r="T36" s="75">
        <f>MIN(T8:T33)</f>
        <v>-7.0212000000000003</v>
      </c>
      <c r="U36" s="74"/>
      <c r="V36" s="75">
        <f>MIN(V8:V33)</f>
        <v>-14.959300000000001</v>
      </c>
      <c r="W36" s="74"/>
      <c r="X36" s="75">
        <f>MIN(X8:X33)</f>
        <v>-8.5518000000000001</v>
      </c>
      <c r="Y36" s="74"/>
      <c r="Z36" s="75">
        <f>MIN(Z8:Z33)</f>
        <v>-18.302099999999999</v>
      </c>
      <c r="AA36" s="76"/>
    </row>
    <row r="37" spans="1:27" ht="15" thickBot="1" x14ac:dyDescent="0.35">
      <c r="A37" s="77" t="s">
        <v>29</v>
      </c>
      <c r="B37" s="78"/>
      <c r="C37" s="78"/>
      <c r="D37" s="79">
        <f>MAX(D8:D33)</f>
        <v>79.66</v>
      </c>
      <c r="E37" s="78"/>
      <c r="F37" s="79">
        <f>MAX(F8:F33)</f>
        <v>31.649000000000001</v>
      </c>
      <c r="G37" s="78"/>
      <c r="H37" s="79">
        <f>MAX(H8:H33)</f>
        <v>20.886399999999998</v>
      </c>
      <c r="I37" s="78"/>
      <c r="J37" s="79">
        <f>MAX(J8:J33)</f>
        <v>6.9257</v>
      </c>
      <c r="K37" s="78"/>
      <c r="L37" s="79">
        <f>MAX(L8:L33)</f>
        <v>6.2849000000000004</v>
      </c>
      <c r="M37" s="78"/>
      <c r="N37" s="79">
        <f>MAX(N8:N33)</f>
        <v>9.6865000000000006</v>
      </c>
      <c r="O37" s="78"/>
      <c r="P37" s="79">
        <f>MAX(P8:P33)</f>
        <v>11.571899999999999</v>
      </c>
      <c r="Q37" s="78"/>
      <c r="R37" s="79">
        <f>MAX(R8:R33)</f>
        <v>12.926399999999999</v>
      </c>
      <c r="S37" s="78"/>
      <c r="T37" s="79">
        <f>MAX(T8:T33)</f>
        <v>37.2117</v>
      </c>
      <c r="U37" s="78"/>
      <c r="V37" s="79">
        <f>MAX(V8:V33)</f>
        <v>7.4669999999999996</v>
      </c>
      <c r="W37" s="78"/>
      <c r="X37" s="79">
        <f>MAX(X8:X33)</f>
        <v>7.8140000000000001</v>
      </c>
      <c r="Y37" s="78"/>
      <c r="Z37" s="79">
        <f>MAX(Z8:Z33)</f>
        <v>8.2004999999999999</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44344</v>
      </c>
      <c r="C8" s="65">
        <f>VLOOKUP($A8,'Return Data'!$B$7:$R$2843,4,0)</f>
        <v>430.03149999999999</v>
      </c>
      <c r="D8" s="65">
        <f>VLOOKUP($A8,'Return Data'!$B$7:$R$2843,5,0)</f>
        <v>10.527799999999999</v>
      </c>
      <c r="E8" s="66">
        <f t="shared" ref="E8:E34" si="0">RANK(D8,D$8:D$34,0)</f>
        <v>3</v>
      </c>
      <c r="F8" s="65">
        <f>VLOOKUP($A8,'Return Data'!$B$7:$R$2843,6,0)</f>
        <v>5.7885999999999997</v>
      </c>
      <c r="G8" s="66">
        <f t="shared" ref="G8:G34" si="1">RANK(F8,F$8:F$34,0)</f>
        <v>3</v>
      </c>
      <c r="H8" s="65">
        <f>VLOOKUP($A8,'Return Data'!$B$7:$R$2843,7,0)</f>
        <v>4.9238999999999997</v>
      </c>
      <c r="I8" s="66">
        <f t="shared" ref="I8:I34" si="2">RANK(H8,H$8:H$34,0)</f>
        <v>4</v>
      </c>
      <c r="J8" s="65">
        <f>VLOOKUP($A8,'Return Data'!$B$7:$R$2843,8,0)</f>
        <v>4.7125000000000004</v>
      </c>
      <c r="K8" s="66">
        <f t="shared" ref="K8:K34" si="3">RANK(J8,J$8:J$34,0)</f>
        <v>4</v>
      </c>
      <c r="L8" s="65">
        <f>VLOOKUP($A8,'Return Data'!$B$7:$R$2843,9,0)</f>
        <v>4.2512999999999996</v>
      </c>
      <c r="M8" s="66">
        <f t="shared" ref="M8:M34" si="4">RANK(L8,L$8:L$34,0)</f>
        <v>4</v>
      </c>
      <c r="N8" s="65">
        <f>VLOOKUP($A8,'Return Data'!$B$7:$R$2843,10,0)</f>
        <v>5.0045000000000002</v>
      </c>
      <c r="O8" s="66">
        <f t="shared" ref="O8:O34" si="5">RANK(N8,N$8:N$34,0)</f>
        <v>4</v>
      </c>
      <c r="P8" s="65">
        <f>VLOOKUP($A8,'Return Data'!$B$7:$R$2843,11,0)</f>
        <v>3.9641999999999999</v>
      </c>
      <c r="Q8" s="66">
        <f t="shared" ref="Q8:Q34" si="6">RANK(P8,P$8:P$34,0)</f>
        <v>6</v>
      </c>
      <c r="R8" s="65">
        <f>VLOOKUP($A8,'Return Data'!$B$7:$R$2843,12,0)</f>
        <v>4.7107999999999999</v>
      </c>
      <c r="S8" s="66">
        <f t="shared" ref="S8:S34" si="7">RANK(R8,R$8:R$34,0)</f>
        <v>4</v>
      </c>
      <c r="T8" s="65">
        <f>VLOOKUP($A8,'Return Data'!$B$7:$R$2843,13,0)</f>
        <v>5.6253000000000002</v>
      </c>
      <c r="U8" s="66">
        <f t="shared" ref="U8:U34" si="8">RANK(T8,T$8:T$34,0)</f>
        <v>3</v>
      </c>
      <c r="V8" s="65">
        <f>VLOOKUP($A8,'Return Data'!$B$7:$R$2843,17,0)</f>
        <v>6.8289999999999997</v>
      </c>
      <c r="W8" s="66">
        <f t="shared" ref="W8:W15" si="9">RANK(V8,V$8:V$34,0)</f>
        <v>3</v>
      </c>
      <c r="X8" s="65">
        <f>VLOOKUP($A8,'Return Data'!$B$7:$R$2843,14,0)</f>
        <v>7.5091000000000001</v>
      </c>
      <c r="Y8" s="66">
        <f>RANK(X8,X$8:X$34,0)</f>
        <v>3</v>
      </c>
      <c r="Z8" s="65">
        <f>VLOOKUP($A8,'Return Data'!$B$7:$R$2843,16,0)</f>
        <v>8.3472000000000008</v>
      </c>
      <c r="AA8" s="67">
        <f t="shared" ref="AA8:AA34" si="10">RANK(Z8,Z$8:Z$34,0)</f>
        <v>4</v>
      </c>
    </row>
    <row r="9" spans="1:27" x14ac:dyDescent="0.3">
      <c r="A9" s="63" t="s">
        <v>1500</v>
      </c>
      <c r="B9" s="64">
        <f>VLOOKUP($A9,'Return Data'!$B$7:$R$2843,3,0)</f>
        <v>44344</v>
      </c>
      <c r="C9" s="65">
        <f>VLOOKUP($A9,'Return Data'!$B$7:$R$2843,4,0)</f>
        <v>12.0512</v>
      </c>
      <c r="D9" s="65">
        <f>VLOOKUP($A9,'Return Data'!$B$7:$R$2843,5,0)</f>
        <v>11.2098</v>
      </c>
      <c r="E9" s="66">
        <f t="shared" si="0"/>
        <v>2</v>
      </c>
      <c r="F9" s="65">
        <f>VLOOKUP($A9,'Return Data'!$B$7:$R$2843,6,0)</f>
        <v>5.9593999999999996</v>
      </c>
      <c r="G9" s="66">
        <f t="shared" si="1"/>
        <v>2</v>
      </c>
      <c r="H9" s="65">
        <f>VLOOKUP($A9,'Return Data'!$B$7:$R$2843,7,0)</f>
        <v>4.9805000000000001</v>
      </c>
      <c r="I9" s="66">
        <f t="shared" si="2"/>
        <v>3</v>
      </c>
      <c r="J9" s="65">
        <f>VLOOKUP($A9,'Return Data'!$B$7:$R$2843,8,0)</f>
        <v>5.3979999999999997</v>
      </c>
      <c r="K9" s="66">
        <f t="shared" si="3"/>
        <v>1</v>
      </c>
      <c r="L9" s="65">
        <f>VLOOKUP($A9,'Return Data'!$B$7:$R$2843,9,0)</f>
        <v>4.5601000000000003</v>
      </c>
      <c r="M9" s="66">
        <f t="shared" si="4"/>
        <v>3</v>
      </c>
      <c r="N9" s="65">
        <f>VLOOKUP($A9,'Return Data'!$B$7:$R$2843,10,0)</f>
        <v>4.6257999999999999</v>
      </c>
      <c r="O9" s="66">
        <f t="shared" si="5"/>
        <v>5</v>
      </c>
      <c r="P9" s="65">
        <f>VLOOKUP($A9,'Return Data'!$B$7:$R$2843,11,0)</f>
        <v>4.1687000000000003</v>
      </c>
      <c r="Q9" s="66">
        <f t="shared" si="6"/>
        <v>5</v>
      </c>
      <c r="R9" s="65">
        <f>VLOOKUP($A9,'Return Data'!$B$7:$R$2843,12,0)</f>
        <v>4.6875</v>
      </c>
      <c r="S9" s="66">
        <f t="shared" si="7"/>
        <v>5</v>
      </c>
      <c r="T9" s="65">
        <f>VLOOKUP($A9,'Return Data'!$B$7:$R$2843,13,0)</f>
        <v>5.09</v>
      </c>
      <c r="U9" s="66">
        <f t="shared" si="8"/>
        <v>5</v>
      </c>
      <c r="V9" s="65">
        <f>VLOOKUP($A9,'Return Data'!$B$7:$R$2843,17,0)</f>
        <v>6.4120999999999997</v>
      </c>
      <c r="W9" s="66">
        <f t="shared" si="9"/>
        <v>6</v>
      </c>
      <c r="X9" s="65"/>
      <c r="Y9" s="66"/>
      <c r="Z9" s="65">
        <f>VLOOKUP($A9,'Return Data'!$B$7:$R$2843,16,0)</f>
        <v>7.1135999999999999</v>
      </c>
      <c r="AA9" s="67">
        <f t="shared" si="10"/>
        <v>15</v>
      </c>
    </row>
    <row r="10" spans="1:27" x14ac:dyDescent="0.3">
      <c r="A10" s="63" t="s">
        <v>1503</v>
      </c>
      <c r="B10" s="64">
        <f>VLOOKUP($A10,'Return Data'!$B$7:$R$2843,3,0)</f>
        <v>44344</v>
      </c>
      <c r="C10" s="65">
        <f>VLOOKUP($A10,'Return Data'!$B$7:$R$2843,4,0)</f>
        <v>1209.8708999999999</v>
      </c>
      <c r="D10" s="65">
        <f>VLOOKUP($A10,'Return Data'!$B$7:$R$2843,5,0)</f>
        <v>0.89300000000000002</v>
      </c>
      <c r="E10" s="66">
        <f t="shared" si="0"/>
        <v>26</v>
      </c>
      <c r="F10" s="65">
        <f>VLOOKUP($A10,'Return Data'!$B$7:$R$2843,6,0)</f>
        <v>1.9894000000000001</v>
      </c>
      <c r="G10" s="66">
        <f t="shared" si="1"/>
        <v>24</v>
      </c>
      <c r="H10" s="65">
        <f>VLOOKUP($A10,'Return Data'!$B$7:$R$2843,7,0)</f>
        <v>2.7040999999999999</v>
      </c>
      <c r="I10" s="66">
        <f t="shared" si="2"/>
        <v>25</v>
      </c>
      <c r="J10" s="65">
        <f>VLOOKUP($A10,'Return Data'!$B$7:$R$2843,8,0)</f>
        <v>3.6229</v>
      </c>
      <c r="K10" s="66">
        <f t="shared" si="3"/>
        <v>8</v>
      </c>
      <c r="L10" s="65">
        <f>VLOOKUP($A10,'Return Data'!$B$7:$R$2843,9,0)</f>
        <v>3.6652</v>
      </c>
      <c r="M10" s="66">
        <f t="shared" si="4"/>
        <v>9</v>
      </c>
      <c r="N10" s="65">
        <f>VLOOKUP($A10,'Return Data'!$B$7:$R$2843,10,0)</f>
        <v>4.5149999999999997</v>
      </c>
      <c r="O10" s="66">
        <f t="shared" si="5"/>
        <v>6</v>
      </c>
      <c r="P10" s="65">
        <f>VLOOKUP($A10,'Return Data'!$B$7:$R$2843,11,0)</f>
        <v>3.7151999999999998</v>
      </c>
      <c r="Q10" s="66">
        <f t="shared" si="6"/>
        <v>11</v>
      </c>
      <c r="R10" s="65">
        <f>VLOOKUP($A10,'Return Data'!$B$7:$R$2843,12,0)</f>
        <v>3.9965000000000002</v>
      </c>
      <c r="S10" s="66">
        <f t="shared" si="7"/>
        <v>13</v>
      </c>
      <c r="T10" s="65">
        <f>VLOOKUP($A10,'Return Data'!$B$7:$R$2843,13,0)</f>
        <v>4.0147000000000004</v>
      </c>
      <c r="U10" s="66">
        <f t="shared" si="8"/>
        <v>18</v>
      </c>
      <c r="V10" s="65">
        <f>VLOOKUP($A10,'Return Data'!$B$7:$R$2843,17,0)</f>
        <v>5.6125999999999996</v>
      </c>
      <c r="W10" s="66">
        <f t="shared" si="9"/>
        <v>15</v>
      </c>
      <c r="X10" s="65"/>
      <c r="Y10" s="66"/>
      <c r="Z10" s="65">
        <f>VLOOKUP($A10,'Return Data'!$B$7:$R$2843,16,0)</f>
        <v>6.5750000000000002</v>
      </c>
      <c r="AA10" s="67">
        <f t="shared" si="10"/>
        <v>20</v>
      </c>
    </row>
    <row r="11" spans="1:27" x14ac:dyDescent="0.3">
      <c r="A11" s="63" t="s">
        <v>1504</v>
      </c>
      <c r="B11" s="64">
        <f>VLOOKUP($A11,'Return Data'!$B$7:$R$2843,3,0)</f>
        <v>44344</v>
      </c>
      <c r="C11" s="65">
        <f>VLOOKUP($A11,'Return Data'!$B$7:$R$2843,4,0)</f>
        <v>2583.3454000000002</v>
      </c>
      <c r="D11" s="65">
        <f>VLOOKUP($A11,'Return Data'!$B$7:$R$2843,5,0)</f>
        <v>2.4982000000000002</v>
      </c>
      <c r="E11" s="66">
        <f t="shared" si="0"/>
        <v>21</v>
      </c>
      <c r="F11" s="65">
        <f>VLOOKUP($A11,'Return Data'!$B$7:$R$2843,6,0)</f>
        <v>1.863</v>
      </c>
      <c r="G11" s="66">
        <f t="shared" si="1"/>
        <v>25</v>
      </c>
      <c r="H11" s="65">
        <f>VLOOKUP($A11,'Return Data'!$B$7:$R$2843,7,0)</f>
        <v>2.6558000000000002</v>
      </c>
      <c r="I11" s="66">
        <f t="shared" si="2"/>
        <v>26</v>
      </c>
      <c r="J11" s="65">
        <f>VLOOKUP($A11,'Return Data'!$B$7:$R$2843,8,0)</f>
        <v>2.9626000000000001</v>
      </c>
      <c r="K11" s="66">
        <f t="shared" si="3"/>
        <v>25</v>
      </c>
      <c r="L11" s="65">
        <f>VLOOKUP($A11,'Return Data'!$B$7:$R$2843,9,0)</f>
        <v>3.0373000000000001</v>
      </c>
      <c r="M11" s="66">
        <f t="shared" si="4"/>
        <v>23</v>
      </c>
      <c r="N11" s="65">
        <f>VLOOKUP($A11,'Return Data'!$B$7:$R$2843,10,0)</f>
        <v>3.6095000000000002</v>
      </c>
      <c r="O11" s="66">
        <f t="shared" si="5"/>
        <v>21</v>
      </c>
      <c r="P11" s="65">
        <f>VLOOKUP($A11,'Return Data'!$B$7:$R$2843,11,0)</f>
        <v>3.1716000000000002</v>
      </c>
      <c r="Q11" s="66">
        <f t="shared" si="6"/>
        <v>24</v>
      </c>
      <c r="R11" s="65">
        <f>VLOOKUP($A11,'Return Data'!$B$7:$R$2843,12,0)</f>
        <v>3.5659999999999998</v>
      </c>
      <c r="S11" s="66">
        <f t="shared" si="7"/>
        <v>23</v>
      </c>
      <c r="T11" s="65">
        <f>VLOOKUP($A11,'Return Data'!$B$7:$R$2843,13,0)</f>
        <v>3.8067000000000002</v>
      </c>
      <c r="U11" s="66">
        <f t="shared" si="8"/>
        <v>24</v>
      </c>
      <c r="V11" s="65">
        <f>VLOOKUP($A11,'Return Data'!$B$7:$R$2843,17,0)</f>
        <v>5.4545000000000003</v>
      </c>
      <c r="W11" s="66">
        <f t="shared" si="9"/>
        <v>16</v>
      </c>
      <c r="X11" s="65">
        <f>VLOOKUP($A11,'Return Data'!$B$7:$R$2843,14,0)</f>
        <v>6.3663999999999996</v>
      </c>
      <c r="Y11" s="66">
        <f>RANK(X11,X$8:X$34,0)</f>
        <v>10</v>
      </c>
      <c r="Z11" s="65">
        <f>VLOOKUP($A11,'Return Data'!$B$7:$R$2843,16,0)</f>
        <v>8.0341000000000005</v>
      </c>
      <c r="AA11" s="67">
        <f t="shared" si="10"/>
        <v>5</v>
      </c>
    </row>
    <row r="12" spans="1:27" x14ac:dyDescent="0.3">
      <c r="A12" s="63" t="s">
        <v>1506</v>
      </c>
      <c r="B12" s="64">
        <f>VLOOKUP($A12,'Return Data'!$B$7:$R$2843,3,0)</f>
        <v>44344</v>
      </c>
      <c r="C12" s="65">
        <f>VLOOKUP($A12,'Return Data'!$B$7:$R$2843,4,0)</f>
        <v>3181.7640000000001</v>
      </c>
      <c r="D12" s="65">
        <f>VLOOKUP($A12,'Return Data'!$B$7:$R$2843,5,0)</f>
        <v>2.6088</v>
      </c>
      <c r="E12" s="66">
        <f t="shared" si="0"/>
        <v>20</v>
      </c>
      <c r="F12" s="65">
        <f>VLOOKUP($A12,'Return Data'!$B$7:$R$2843,6,0)</f>
        <v>2.2136999999999998</v>
      </c>
      <c r="G12" s="66">
        <f t="shared" si="1"/>
        <v>23</v>
      </c>
      <c r="H12" s="65">
        <f>VLOOKUP($A12,'Return Data'!$B$7:$R$2843,7,0)</f>
        <v>2.7284000000000002</v>
      </c>
      <c r="I12" s="66">
        <f t="shared" si="2"/>
        <v>23</v>
      </c>
      <c r="J12" s="65">
        <f>VLOOKUP($A12,'Return Data'!$B$7:$R$2843,8,0)</f>
        <v>3.0487000000000002</v>
      </c>
      <c r="K12" s="66">
        <f t="shared" si="3"/>
        <v>23</v>
      </c>
      <c r="L12" s="65">
        <f>VLOOKUP($A12,'Return Data'!$B$7:$R$2843,9,0)</f>
        <v>2.8906999999999998</v>
      </c>
      <c r="M12" s="66">
        <f t="shared" si="4"/>
        <v>24</v>
      </c>
      <c r="N12" s="65">
        <f>VLOOKUP($A12,'Return Data'!$B$7:$R$2843,10,0)</f>
        <v>3.3717000000000001</v>
      </c>
      <c r="O12" s="66">
        <f t="shared" si="5"/>
        <v>22</v>
      </c>
      <c r="P12" s="65">
        <f>VLOOKUP($A12,'Return Data'!$B$7:$R$2843,11,0)</f>
        <v>3.0709</v>
      </c>
      <c r="Q12" s="66">
        <f t="shared" si="6"/>
        <v>26</v>
      </c>
      <c r="R12" s="65">
        <f>VLOOKUP($A12,'Return Data'!$B$7:$R$2843,12,0)</f>
        <v>3.3309000000000002</v>
      </c>
      <c r="S12" s="66">
        <f t="shared" si="7"/>
        <v>25</v>
      </c>
      <c r="T12" s="65">
        <f>VLOOKUP($A12,'Return Data'!$B$7:$R$2843,13,0)</f>
        <v>3.7079</v>
      </c>
      <c r="U12" s="66">
        <f t="shared" si="8"/>
        <v>25</v>
      </c>
      <c r="V12" s="65">
        <f>VLOOKUP($A12,'Return Data'!$B$7:$R$2843,17,0)</f>
        <v>5.2680999999999996</v>
      </c>
      <c r="W12" s="66">
        <f t="shared" si="9"/>
        <v>17</v>
      </c>
      <c r="X12" s="65">
        <f>VLOOKUP($A12,'Return Data'!$B$7:$R$2843,14,0)</f>
        <v>5.8520000000000003</v>
      </c>
      <c r="Y12" s="66">
        <f>RANK(X12,X$8:X$34,0)</f>
        <v>13</v>
      </c>
      <c r="Z12" s="65">
        <f>VLOOKUP($A12,'Return Data'!$B$7:$R$2843,16,0)</f>
        <v>7.3971999999999998</v>
      </c>
      <c r="AA12" s="67">
        <f t="shared" si="10"/>
        <v>14</v>
      </c>
    </row>
    <row r="13" spans="1:27" x14ac:dyDescent="0.3">
      <c r="A13" s="63" t="s">
        <v>1508</v>
      </c>
      <c r="B13" s="64">
        <f>VLOOKUP($A13,'Return Data'!$B$7:$R$2843,3,0)</f>
        <v>44344</v>
      </c>
      <c r="C13" s="65">
        <f>VLOOKUP($A13,'Return Data'!$B$7:$R$2843,4,0)</f>
        <v>2870.7636000000002</v>
      </c>
      <c r="D13" s="65">
        <f>VLOOKUP($A13,'Return Data'!$B$7:$R$2843,5,0)</f>
        <v>4.6540999999999997</v>
      </c>
      <c r="E13" s="66">
        <f t="shared" si="0"/>
        <v>8</v>
      </c>
      <c r="F13" s="65">
        <f>VLOOKUP($A13,'Return Data'!$B$7:$R$2843,6,0)</f>
        <v>2.3864999999999998</v>
      </c>
      <c r="G13" s="66">
        <f t="shared" si="1"/>
        <v>18</v>
      </c>
      <c r="H13" s="65">
        <f>VLOOKUP($A13,'Return Data'!$B$7:$R$2843,7,0)</f>
        <v>3.2574999999999998</v>
      </c>
      <c r="I13" s="66">
        <f t="shared" si="2"/>
        <v>9</v>
      </c>
      <c r="J13" s="65">
        <f>VLOOKUP($A13,'Return Data'!$B$7:$R$2843,8,0)</f>
        <v>3.5640000000000001</v>
      </c>
      <c r="K13" s="66">
        <f t="shared" si="3"/>
        <v>11</v>
      </c>
      <c r="L13" s="65">
        <f>VLOOKUP($A13,'Return Data'!$B$7:$R$2843,9,0)</f>
        <v>3.4047999999999998</v>
      </c>
      <c r="M13" s="66">
        <f t="shared" si="4"/>
        <v>14</v>
      </c>
      <c r="N13" s="65">
        <f>VLOOKUP($A13,'Return Data'!$B$7:$R$2843,10,0)</f>
        <v>3.9451000000000001</v>
      </c>
      <c r="O13" s="66">
        <f t="shared" si="5"/>
        <v>15</v>
      </c>
      <c r="P13" s="65">
        <f>VLOOKUP($A13,'Return Data'!$B$7:$R$2843,11,0)</f>
        <v>3.5455999999999999</v>
      </c>
      <c r="Q13" s="66">
        <f t="shared" si="6"/>
        <v>16</v>
      </c>
      <c r="R13" s="65">
        <f>VLOOKUP($A13,'Return Data'!$B$7:$R$2843,12,0)</f>
        <v>3.8256000000000001</v>
      </c>
      <c r="S13" s="66">
        <f t="shared" si="7"/>
        <v>19</v>
      </c>
      <c r="T13" s="65">
        <f>VLOOKUP($A13,'Return Data'!$B$7:$R$2843,13,0)</f>
        <v>3.9550000000000001</v>
      </c>
      <c r="U13" s="66">
        <f t="shared" si="8"/>
        <v>19</v>
      </c>
      <c r="V13" s="65">
        <f>VLOOKUP($A13,'Return Data'!$B$7:$R$2843,17,0)</f>
        <v>5.7638999999999996</v>
      </c>
      <c r="W13" s="66">
        <f t="shared" si="9"/>
        <v>14</v>
      </c>
      <c r="X13" s="65">
        <f>VLOOKUP($A13,'Return Data'!$B$7:$R$2843,14,0)</f>
        <v>5.9968000000000004</v>
      </c>
      <c r="Y13" s="66">
        <f>RANK(X13,X$8:X$34,0)</f>
        <v>11</v>
      </c>
      <c r="Z13" s="65">
        <f>VLOOKUP($A13,'Return Data'!$B$7:$R$2843,16,0)</f>
        <v>7.5305</v>
      </c>
      <c r="AA13" s="67">
        <f t="shared" si="10"/>
        <v>12</v>
      </c>
    </row>
    <row r="14" spans="1:27" x14ac:dyDescent="0.3">
      <c r="A14" s="63" t="s">
        <v>1513</v>
      </c>
      <c r="B14" s="64">
        <f>VLOOKUP($A14,'Return Data'!$B$7:$R$2843,3,0)</f>
        <v>44344</v>
      </c>
      <c r="C14" s="65">
        <f>VLOOKUP($A14,'Return Data'!$B$7:$R$2843,4,0)</f>
        <v>30.217300000000002</v>
      </c>
      <c r="D14" s="65">
        <f>VLOOKUP($A14,'Return Data'!$B$7:$R$2843,5,0)</f>
        <v>150.03360000000001</v>
      </c>
      <c r="E14" s="66">
        <f t="shared" si="0"/>
        <v>1</v>
      </c>
      <c r="F14" s="65">
        <f>VLOOKUP($A14,'Return Data'!$B$7:$R$2843,6,0)</f>
        <v>56.387999999999998</v>
      </c>
      <c r="G14" s="66">
        <f t="shared" si="1"/>
        <v>1</v>
      </c>
      <c r="H14" s="65">
        <f>VLOOKUP($A14,'Return Data'!$B$7:$R$2843,7,0)</f>
        <v>30.530999999999999</v>
      </c>
      <c r="I14" s="66">
        <f t="shared" si="2"/>
        <v>1</v>
      </c>
      <c r="J14" s="65">
        <f>VLOOKUP($A14,'Return Data'!$B$7:$R$2843,8,0)</f>
        <v>-14.6282</v>
      </c>
      <c r="K14" s="66">
        <f t="shared" si="3"/>
        <v>27</v>
      </c>
      <c r="L14" s="65">
        <f>VLOOKUP($A14,'Return Data'!$B$7:$R$2843,9,0)</f>
        <v>-0.97360000000000002</v>
      </c>
      <c r="M14" s="66">
        <f t="shared" si="4"/>
        <v>27</v>
      </c>
      <c r="N14" s="65">
        <f>VLOOKUP($A14,'Return Data'!$B$7:$R$2843,10,0)</f>
        <v>7.2005999999999997</v>
      </c>
      <c r="O14" s="66">
        <f t="shared" si="5"/>
        <v>1</v>
      </c>
      <c r="P14" s="65">
        <f>VLOOKUP($A14,'Return Data'!$B$7:$R$2843,11,0)</f>
        <v>6.8079999999999998</v>
      </c>
      <c r="Q14" s="66">
        <f t="shared" si="6"/>
        <v>1</v>
      </c>
      <c r="R14" s="65">
        <f>VLOOKUP($A14,'Return Data'!$B$7:$R$2843,12,0)</f>
        <v>7.3125999999999998</v>
      </c>
      <c r="S14" s="66">
        <f t="shared" si="7"/>
        <v>1</v>
      </c>
      <c r="T14" s="65">
        <f>VLOOKUP($A14,'Return Data'!$B$7:$R$2843,13,0)</f>
        <v>8.1754999999999995</v>
      </c>
      <c r="U14" s="66">
        <f t="shared" si="8"/>
        <v>1</v>
      </c>
      <c r="V14" s="65">
        <f>VLOOKUP($A14,'Return Data'!$B$7:$R$2843,17,0)</f>
        <v>6.2305000000000001</v>
      </c>
      <c r="W14" s="66">
        <f t="shared" si="9"/>
        <v>7</v>
      </c>
      <c r="X14" s="65">
        <f>VLOOKUP($A14,'Return Data'!$B$7:$R$2843,14,0)</f>
        <v>7.4259000000000004</v>
      </c>
      <c r="Y14" s="66">
        <f>RANK(X14,X$8:X$34,0)</f>
        <v>4</v>
      </c>
      <c r="Z14" s="65">
        <f>VLOOKUP($A14,'Return Data'!$B$7:$R$2843,16,0)</f>
        <v>8.7233000000000001</v>
      </c>
      <c r="AA14" s="67">
        <f t="shared" si="10"/>
        <v>3</v>
      </c>
    </row>
    <row r="15" spans="1:27" x14ac:dyDescent="0.3">
      <c r="A15" s="63" t="s">
        <v>1514</v>
      </c>
      <c r="B15" s="64">
        <f>VLOOKUP($A15,'Return Data'!$B$7:$R$2843,3,0)</f>
        <v>44344</v>
      </c>
      <c r="C15" s="65">
        <f>VLOOKUP($A15,'Return Data'!$B$7:$R$2843,4,0)</f>
        <v>12.0183</v>
      </c>
      <c r="D15" s="65">
        <f>VLOOKUP($A15,'Return Data'!$B$7:$R$2843,5,0)</f>
        <v>3.9485999999999999</v>
      </c>
      <c r="E15" s="66">
        <f t="shared" si="0"/>
        <v>10</v>
      </c>
      <c r="F15" s="65">
        <f>VLOOKUP($A15,'Return Data'!$B$7:$R$2843,6,0)</f>
        <v>2.5314000000000001</v>
      </c>
      <c r="G15" s="66">
        <f t="shared" si="1"/>
        <v>14</v>
      </c>
      <c r="H15" s="65">
        <f>VLOOKUP($A15,'Return Data'!$B$7:$R$2843,7,0)</f>
        <v>3.2559999999999998</v>
      </c>
      <c r="I15" s="66">
        <f t="shared" si="2"/>
        <v>10</v>
      </c>
      <c r="J15" s="65">
        <f>VLOOKUP($A15,'Return Data'!$B$7:$R$2843,8,0)</f>
        <v>3.5625</v>
      </c>
      <c r="K15" s="66">
        <f t="shared" si="3"/>
        <v>12</v>
      </c>
      <c r="L15" s="65">
        <f>VLOOKUP($A15,'Return Data'!$B$7:$R$2843,9,0)</f>
        <v>3.6656</v>
      </c>
      <c r="M15" s="66">
        <f t="shared" si="4"/>
        <v>8</v>
      </c>
      <c r="N15" s="65">
        <f>VLOOKUP($A15,'Return Data'!$B$7:$R$2843,10,0)</f>
        <v>4.4782000000000002</v>
      </c>
      <c r="O15" s="66">
        <f t="shared" si="5"/>
        <v>7</v>
      </c>
      <c r="P15" s="65">
        <f>VLOOKUP($A15,'Return Data'!$B$7:$R$2843,11,0)</f>
        <v>3.8643000000000001</v>
      </c>
      <c r="Q15" s="66">
        <f t="shared" si="6"/>
        <v>8</v>
      </c>
      <c r="R15" s="65">
        <f>VLOOKUP($A15,'Return Data'!$B$7:$R$2843,12,0)</f>
        <v>4.3879000000000001</v>
      </c>
      <c r="S15" s="66">
        <f t="shared" si="7"/>
        <v>7</v>
      </c>
      <c r="T15" s="65">
        <f>VLOOKUP($A15,'Return Data'!$B$7:$R$2843,13,0)</f>
        <v>5.0008999999999997</v>
      </c>
      <c r="U15" s="66">
        <f t="shared" si="8"/>
        <v>6</v>
      </c>
      <c r="V15" s="65">
        <f>VLOOKUP($A15,'Return Data'!$B$7:$R$2843,17,0)</f>
        <v>6.4184000000000001</v>
      </c>
      <c r="W15" s="66">
        <f t="shared" si="9"/>
        <v>5</v>
      </c>
      <c r="X15" s="65"/>
      <c r="Y15" s="66"/>
      <c r="Z15" s="65">
        <f>VLOOKUP($A15,'Return Data'!$B$7:$R$2843,16,0)</f>
        <v>7.1097000000000001</v>
      </c>
      <c r="AA15" s="67">
        <f t="shared" si="10"/>
        <v>16</v>
      </c>
    </row>
    <row r="16" spans="1:27" x14ac:dyDescent="0.3">
      <c r="A16" s="63" t="s">
        <v>1516</v>
      </c>
      <c r="B16" s="64">
        <f>VLOOKUP($A16,'Return Data'!$B$7:$R$2843,3,0)</f>
        <v>44344</v>
      </c>
      <c r="C16" s="65">
        <f>VLOOKUP($A16,'Return Data'!$B$7:$R$2843,4,0)</f>
        <v>1067.3327999999999</v>
      </c>
      <c r="D16" s="65">
        <f>VLOOKUP($A16,'Return Data'!$B$7:$R$2843,5,0)</f>
        <v>4.7404000000000002</v>
      </c>
      <c r="E16" s="66">
        <f t="shared" si="0"/>
        <v>6</v>
      </c>
      <c r="F16" s="65">
        <f>VLOOKUP($A16,'Return Data'!$B$7:$R$2843,6,0)</f>
        <v>2.5665</v>
      </c>
      <c r="G16" s="66">
        <f t="shared" si="1"/>
        <v>13</v>
      </c>
      <c r="H16" s="65">
        <f>VLOOKUP($A16,'Return Data'!$B$7:$R$2843,7,0)</f>
        <v>3.2498</v>
      </c>
      <c r="I16" s="66">
        <f t="shared" si="2"/>
        <v>11</v>
      </c>
      <c r="J16" s="65">
        <f>VLOOKUP($A16,'Return Data'!$B$7:$R$2843,8,0)</f>
        <v>3.5144000000000002</v>
      </c>
      <c r="K16" s="66">
        <f t="shared" si="3"/>
        <v>14</v>
      </c>
      <c r="L16" s="65">
        <f>VLOOKUP($A16,'Return Data'!$B$7:$R$2843,9,0)</f>
        <v>3.3384</v>
      </c>
      <c r="M16" s="66">
        <f t="shared" si="4"/>
        <v>15</v>
      </c>
      <c r="N16" s="65">
        <f>VLOOKUP($A16,'Return Data'!$B$7:$R$2843,10,0)</f>
        <v>4.0301999999999998</v>
      </c>
      <c r="O16" s="66">
        <f t="shared" si="5"/>
        <v>10</v>
      </c>
      <c r="P16" s="65">
        <f>VLOOKUP($A16,'Return Data'!$B$7:$R$2843,11,0)</f>
        <v>3.5678000000000001</v>
      </c>
      <c r="Q16" s="66">
        <f t="shared" si="6"/>
        <v>15</v>
      </c>
      <c r="R16" s="65">
        <f>VLOOKUP($A16,'Return Data'!$B$7:$R$2843,12,0)</f>
        <v>3.8546</v>
      </c>
      <c r="S16" s="66">
        <f t="shared" si="7"/>
        <v>18</v>
      </c>
      <c r="T16" s="65">
        <f>VLOOKUP($A16,'Return Data'!$B$7:$R$2843,13,0)</f>
        <v>4.1875999999999998</v>
      </c>
      <c r="U16" s="66">
        <f t="shared" si="8"/>
        <v>16</v>
      </c>
      <c r="V16" s="65"/>
      <c r="W16" s="66"/>
      <c r="X16" s="65"/>
      <c r="Y16" s="66"/>
      <c r="Z16" s="65">
        <f>VLOOKUP($A16,'Return Data'!$B$7:$R$2843,16,0)</f>
        <v>5.0262000000000002</v>
      </c>
      <c r="AA16" s="67">
        <f t="shared" si="10"/>
        <v>24</v>
      </c>
    </row>
    <row r="17" spans="1:27" x14ac:dyDescent="0.3">
      <c r="A17" s="63" t="s">
        <v>1519</v>
      </c>
      <c r="B17" s="64">
        <f>VLOOKUP($A17,'Return Data'!$B$7:$R$2843,3,0)</f>
        <v>44344</v>
      </c>
      <c r="C17" s="65">
        <f>VLOOKUP($A17,'Return Data'!$B$7:$R$2843,4,0)</f>
        <v>23.058499999999999</v>
      </c>
      <c r="D17" s="65">
        <f>VLOOKUP($A17,'Return Data'!$B$7:$R$2843,5,0)</f>
        <v>7.9164000000000003</v>
      </c>
      <c r="E17" s="66">
        <f t="shared" si="0"/>
        <v>4</v>
      </c>
      <c r="F17" s="65">
        <f>VLOOKUP($A17,'Return Data'!$B$7:$R$2843,6,0)</f>
        <v>5.0674999999999999</v>
      </c>
      <c r="G17" s="66">
        <f t="shared" si="1"/>
        <v>4</v>
      </c>
      <c r="H17" s="65">
        <f>VLOOKUP($A17,'Return Data'!$B$7:$R$2843,7,0)</f>
        <v>5.1383000000000001</v>
      </c>
      <c r="I17" s="66">
        <f t="shared" si="2"/>
        <v>2</v>
      </c>
      <c r="J17" s="65">
        <f>VLOOKUP($A17,'Return Data'!$B$7:$R$2843,8,0)</f>
        <v>5.2682000000000002</v>
      </c>
      <c r="K17" s="66">
        <f t="shared" si="3"/>
        <v>2</v>
      </c>
      <c r="L17" s="65">
        <f>VLOOKUP($A17,'Return Data'!$B$7:$R$2843,9,0)</f>
        <v>4.7887000000000004</v>
      </c>
      <c r="M17" s="66">
        <f t="shared" si="4"/>
        <v>2</v>
      </c>
      <c r="N17" s="65">
        <f>VLOOKUP($A17,'Return Data'!$B$7:$R$2843,10,0)</f>
        <v>5.1177000000000001</v>
      </c>
      <c r="O17" s="66">
        <f t="shared" si="5"/>
        <v>3</v>
      </c>
      <c r="P17" s="65">
        <f>VLOOKUP($A17,'Return Data'!$B$7:$R$2843,11,0)</f>
        <v>4.6416000000000004</v>
      </c>
      <c r="Q17" s="66">
        <f t="shared" si="6"/>
        <v>3</v>
      </c>
      <c r="R17" s="65">
        <f>VLOOKUP($A17,'Return Data'!$B$7:$R$2843,12,0)</f>
        <v>5.2724000000000002</v>
      </c>
      <c r="S17" s="66">
        <f t="shared" si="7"/>
        <v>3</v>
      </c>
      <c r="T17" s="65">
        <f>VLOOKUP($A17,'Return Data'!$B$7:$R$2843,13,0)</f>
        <v>6.1664000000000003</v>
      </c>
      <c r="U17" s="66">
        <f t="shared" si="8"/>
        <v>2</v>
      </c>
      <c r="V17" s="65">
        <f>VLOOKUP($A17,'Return Data'!$B$7:$R$2843,17,0)</f>
        <v>7.2045000000000003</v>
      </c>
      <c r="W17" s="66">
        <f t="shared" ref="W17:W22" si="11">RANK(V17,V$8:V$34,0)</f>
        <v>2</v>
      </c>
      <c r="X17" s="65">
        <f>VLOOKUP($A17,'Return Data'!$B$7:$R$2843,14,0)</f>
        <v>7.7736000000000001</v>
      </c>
      <c r="Y17" s="66">
        <f>RANK(X17,X$8:X$34,0)</f>
        <v>2</v>
      </c>
      <c r="Z17" s="65">
        <f>VLOOKUP($A17,'Return Data'!$B$7:$R$2843,16,0)</f>
        <v>8.7539999999999996</v>
      </c>
      <c r="AA17" s="67">
        <f t="shared" si="10"/>
        <v>2</v>
      </c>
    </row>
    <row r="18" spans="1:27" x14ac:dyDescent="0.3">
      <c r="A18" s="63" t="s">
        <v>1521</v>
      </c>
      <c r="B18" s="64">
        <f>VLOOKUP($A18,'Return Data'!$B$7:$R$2843,3,0)</f>
        <v>44344</v>
      </c>
      <c r="C18" s="65">
        <f>VLOOKUP($A18,'Return Data'!$B$7:$R$2843,4,0)</f>
        <v>2280.5016999999998</v>
      </c>
      <c r="D18" s="65">
        <f>VLOOKUP($A18,'Return Data'!$B$7:$R$2843,5,0)</f>
        <v>1.9896</v>
      </c>
      <c r="E18" s="66">
        <f t="shared" si="0"/>
        <v>23</v>
      </c>
      <c r="F18" s="65">
        <f>VLOOKUP($A18,'Return Data'!$B$7:$R$2843,6,0)</f>
        <v>2.8037000000000001</v>
      </c>
      <c r="G18" s="66">
        <f t="shared" si="1"/>
        <v>11</v>
      </c>
      <c r="H18" s="65">
        <f>VLOOKUP($A18,'Return Data'!$B$7:$R$2843,7,0)</f>
        <v>2.8871000000000002</v>
      </c>
      <c r="I18" s="66">
        <f t="shared" si="2"/>
        <v>22</v>
      </c>
      <c r="J18" s="65">
        <f>VLOOKUP($A18,'Return Data'!$B$7:$R$2843,8,0)</f>
        <v>3.2608000000000001</v>
      </c>
      <c r="K18" s="66">
        <f t="shared" si="3"/>
        <v>18</v>
      </c>
      <c r="L18" s="65">
        <f>VLOOKUP($A18,'Return Data'!$B$7:$R$2843,9,0)</f>
        <v>3.9281999999999999</v>
      </c>
      <c r="M18" s="66">
        <f t="shared" si="4"/>
        <v>5</v>
      </c>
      <c r="N18" s="65">
        <f>VLOOKUP($A18,'Return Data'!$B$7:$R$2843,10,0)</f>
        <v>3.3334000000000001</v>
      </c>
      <c r="O18" s="66">
        <f t="shared" si="5"/>
        <v>24</v>
      </c>
      <c r="P18" s="65">
        <f>VLOOKUP($A18,'Return Data'!$B$7:$R$2843,11,0)</f>
        <v>3.7646999999999999</v>
      </c>
      <c r="Q18" s="66">
        <f t="shared" si="6"/>
        <v>9</v>
      </c>
      <c r="R18" s="65">
        <f>VLOOKUP($A18,'Return Data'!$B$7:$R$2843,12,0)</f>
        <v>4.3841000000000001</v>
      </c>
      <c r="S18" s="66">
        <f t="shared" si="7"/>
        <v>8</v>
      </c>
      <c r="T18" s="65">
        <f>VLOOKUP($A18,'Return Data'!$B$7:$R$2843,13,0)</f>
        <v>4.8746</v>
      </c>
      <c r="U18" s="66">
        <f t="shared" si="8"/>
        <v>7</v>
      </c>
      <c r="V18" s="65">
        <f>VLOOKUP($A18,'Return Data'!$B$7:$R$2843,17,0)</f>
        <v>6.4993999999999996</v>
      </c>
      <c r="W18" s="66">
        <f t="shared" si="11"/>
        <v>4</v>
      </c>
      <c r="X18" s="65">
        <f>VLOOKUP($A18,'Return Data'!$B$7:$R$2843,14,0)</f>
        <v>6.4039000000000001</v>
      </c>
      <c r="Y18" s="66">
        <f>RANK(X18,X$8:X$34,0)</f>
        <v>9</v>
      </c>
      <c r="Z18" s="65">
        <f>VLOOKUP($A18,'Return Data'!$B$7:$R$2843,16,0)</f>
        <v>7.6562000000000001</v>
      </c>
      <c r="AA18" s="67">
        <f t="shared" si="10"/>
        <v>10</v>
      </c>
    </row>
    <row r="19" spans="1:27" x14ac:dyDescent="0.3">
      <c r="A19" s="63" t="s">
        <v>1522</v>
      </c>
      <c r="B19" s="64">
        <f>VLOOKUP($A19,'Return Data'!$B$7:$R$2843,3,0)</f>
        <v>44344</v>
      </c>
      <c r="C19" s="65">
        <f>VLOOKUP($A19,'Return Data'!$B$7:$R$2843,4,0)</f>
        <v>12.039899999999999</v>
      </c>
      <c r="D19" s="65">
        <f>VLOOKUP($A19,'Return Data'!$B$7:$R$2843,5,0)</f>
        <v>3.9415</v>
      </c>
      <c r="E19" s="66">
        <f t="shared" si="0"/>
        <v>12</v>
      </c>
      <c r="F19" s="65">
        <f>VLOOKUP($A19,'Return Data'!$B$7:$R$2843,6,0)</f>
        <v>3.3357000000000001</v>
      </c>
      <c r="G19" s="66">
        <f t="shared" si="1"/>
        <v>5</v>
      </c>
      <c r="H19" s="65">
        <f>VLOOKUP($A19,'Return Data'!$B$7:$R$2843,7,0)</f>
        <v>3.5103</v>
      </c>
      <c r="I19" s="66">
        <f t="shared" si="2"/>
        <v>6</v>
      </c>
      <c r="J19" s="65">
        <f>VLOOKUP($A19,'Return Data'!$B$7:$R$2843,8,0)</f>
        <v>3.3824000000000001</v>
      </c>
      <c r="K19" s="66">
        <f t="shared" si="3"/>
        <v>16</v>
      </c>
      <c r="L19" s="65">
        <f>VLOOKUP($A19,'Return Data'!$B$7:$R$2843,9,0)</f>
        <v>3.3235999999999999</v>
      </c>
      <c r="M19" s="66">
        <f t="shared" si="4"/>
        <v>17</v>
      </c>
      <c r="N19" s="65">
        <f>VLOOKUP($A19,'Return Data'!$B$7:$R$2843,10,0)</f>
        <v>3.8239000000000001</v>
      </c>
      <c r="O19" s="66">
        <f t="shared" si="5"/>
        <v>17</v>
      </c>
      <c r="P19" s="65">
        <f>VLOOKUP($A19,'Return Data'!$B$7:$R$2843,11,0)</f>
        <v>3.3102</v>
      </c>
      <c r="Q19" s="66">
        <f t="shared" si="6"/>
        <v>22</v>
      </c>
      <c r="R19" s="65">
        <f>VLOOKUP($A19,'Return Data'!$B$7:$R$2843,12,0)</f>
        <v>3.6036999999999999</v>
      </c>
      <c r="S19" s="66">
        <f t="shared" si="7"/>
        <v>21</v>
      </c>
      <c r="T19" s="65">
        <f>VLOOKUP($A19,'Return Data'!$B$7:$R$2843,13,0)</f>
        <v>3.9247999999999998</v>
      </c>
      <c r="U19" s="66">
        <f t="shared" si="8"/>
        <v>20</v>
      </c>
      <c r="V19" s="65">
        <f>VLOOKUP($A19,'Return Data'!$B$7:$R$2843,17,0)</f>
        <v>5.8647</v>
      </c>
      <c r="W19" s="66">
        <f t="shared" si="11"/>
        <v>11</v>
      </c>
      <c r="X19" s="65"/>
      <c r="Y19" s="66"/>
      <c r="Z19" s="65">
        <f>VLOOKUP($A19,'Return Data'!$B$7:$R$2843,16,0)</f>
        <v>6.6989000000000001</v>
      </c>
      <c r="AA19" s="67">
        <f t="shared" si="10"/>
        <v>19</v>
      </c>
    </row>
    <row r="20" spans="1:27" x14ac:dyDescent="0.3">
      <c r="A20" s="63" t="s">
        <v>1527</v>
      </c>
      <c r="B20" s="64">
        <f>VLOOKUP($A20,'Return Data'!$B$7:$R$2843,3,0)</f>
        <v>44344</v>
      </c>
      <c r="C20" s="65">
        <f>VLOOKUP($A20,'Return Data'!$B$7:$R$2843,4,0)</f>
        <v>2235.9267</v>
      </c>
      <c r="D20" s="65">
        <f>VLOOKUP($A20,'Return Data'!$B$7:$R$2843,5,0)</f>
        <v>4.5861000000000001</v>
      </c>
      <c r="E20" s="66">
        <f t="shared" si="0"/>
        <v>9</v>
      </c>
      <c r="F20" s="65">
        <f>VLOOKUP($A20,'Return Data'!$B$7:$R$2843,6,0)</f>
        <v>2.5253999999999999</v>
      </c>
      <c r="G20" s="66">
        <f t="shared" si="1"/>
        <v>15</v>
      </c>
      <c r="H20" s="65">
        <f>VLOOKUP($A20,'Return Data'!$B$7:$R$2843,7,0)</f>
        <v>3.1335999999999999</v>
      </c>
      <c r="I20" s="66">
        <f t="shared" si="2"/>
        <v>14</v>
      </c>
      <c r="J20" s="65">
        <f>VLOOKUP($A20,'Return Data'!$B$7:$R$2843,8,0)</f>
        <v>3.4443999999999999</v>
      </c>
      <c r="K20" s="66">
        <f t="shared" si="3"/>
        <v>15</v>
      </c>
      <c r="L20" s="65">
        <f>VLOOKUP($A20,'Return Data'!$B$7:$R$2843,9,0)</f>
        <v>3.4289000000000001</v>
      </c>
      <c r="M20" s="66">
        <f t="shared" si="4"/>
        <v>13</v>
      </c>
      <c r="N20" s="65">
        <f>VLOOKUP($A20,'Return Data'!$B$7:$R$2843,10,0)</f>
        <v>3.9842</v>
      </c>
      <c r="O20" s="66">
        <f t="shared" si="5"/>
        <v>12</v>
      </c>
      <c r="P20" s="65">
        <f>VLOOKUP($A20,'Return Data'!$B$7:$R$2843,11,0)</f>
        <v>3.6095000000000002</v>
      </c>
      <c r="Q20" s="66">
        <f t="shared" si="6"/>
        <v>14</v>
      </c>
      <c r="R20" s="65">
        <f>VLOOKUP($A20,'Return Data'!$B$7:$R$2843,12,0)</f>
        <v>3.8820000000000001</v>
      </c>
      <c r="S20" s="66">
        <f t="shared" si="7"/>
        <v>16</v>
      </c>
      <c r="T20" s="65">
        <f>VLOOKUP($A20,'Return Data'!$B$7:$R$2843,13,0)</f>
        <v>4.1580000000000004</v>
      </c>
      <c r="U20" s="66">
        <f t="shared" si="8"/>
        <v>17</v>
      </c>
      <c r="V20" s="65">
        <f>VLOOKUP($A20,'Return Data'!$B$7:$R$2843,17,0)</f>
        <v>5.9236000000000004</v>
      </c>
      <c r="W20" s="66">
        <f t="shared" si="11"/>
        <v>10</v>
      </c>
      <c r="X20" s="65">
        <f>VLOOKUP($A20,'Return Data'!$B$7:$R$2843,14,0)</f>
        <v>6.7746000000000004</v>
      </c>
      <c r="Y20" s="66">
        <f>RANK(X20,X$8:X$34,0)</f>
        <v>7</v>
      </c>
      <c r="Z20" s="65">
        <f>VLOOKUP($A20,'Return Data'!$B$7:$R$2843,16,0)</f>
        <v>7.9080000000000004</v>
      </c>
      <c r="AA20" s="67">
        <f t="shared" si="10"/>
        <v>8</v>
      </c>
    </row>
    <row r="21" spans="1:27" x14ac:dyDescent="0.3">
      <c r="A21" s="63" t="s">
        <v>1531</v>
      </c>
      <c r="B21" s="64">
        <f>VLOOKUP($A21,'Return Data'!$B$7:$R$2843,3,0)</f>
        <v>44344</v>
      </c>
      <c r="C21" s="65">
        <f>VLOOKUP($A21,'Return Data'!$B$7:$R$2843,4,0)</f>
        <v>34.882399999999997</v>
      </c>
      <c r="D21" s="65">
        <f>VLOOKUP($A21,'Return Data'!$B$7:$R$2843,5,0)</f>
        <v>0.31390000000000001</v>
      </c>
      <c r="E21" s="66">
        <f t="shared" si="0"/>
        <v>27</v>
      </c>
      <c r="F21" s="65">
        <f>VLOOKUP($A21,'Return Data'!$B$7:$R$2843,6,0)</f>
        <v>1.3604000000000001</v>
      </c>
      <c r="G21" s="66">
        <f t="shared" si="1"/>
        <v>26</v>
      </c>
      <c r="H21" s="65">
        <f>VLOOKUP($A21,'Return Data'!$B$7:$R$2843,7,0)</f>
        <v>2.5125000000000002</v>
      </c>
      <c r="I21" s="66">
        <f t="shared" si="2"/>
        <v>27</v>
      </c>
      <c r="J21" s="65">
        <f>VLOOKUP($A21,'Return Data'!$B$7:$R$2843,8,0)</f>
        <v>3.2627999999999999</v>
      </c>
      <c r="K21" s="66">
        <f t="shared" si="3"/>
        <v>17</v>
      </c>
      <c r="L21" s="65">
        <f>VLOOKUP($A21,'Return Data'!$B$7:$R$2843,9,0)</f>
        <v>3.3260999999999998</v>
      </c>
      <c r="M21" s="66">
        <f t="shared" si="4"/>
        <v>16</v>
      </c>
      <c r="N21" s="65">
        <f>VLOOKUP($A21,'Return Data'!$B$7:$R$2843,10,0)</f>
        <v>3.9491999999999998</v>
      </c>
      <c r="O21" s="66">
        <f t="shared" si="5"/>
        <v>14</v>
      </c>
      <c r="P21" s="65">
        <f>VLOOKUP($A21,'Return Data'!$B$7:$R$2843,11,0)</f>
        <v>3.5045999999999999</v>
      </c>
      <c r="Q21" s="66">
        <f t="shared" si="6"/>
        <v>18</v>
      </c>
      <c r="R21" s="65">
        <f>VLOOKUP($A21,'Return Data'!$B$7:$R$2843,12,0)</f>
        <v>4.0281000000000002</v>
      </c>
      <c r="S21" s="66">
        <f t="shared" si="7"/>
        <v>12</v>
      </c>
      <c r="T21" s="65">
        <f>VLOOKUP($A21,'Return Data'!$B$7:$R$2843,13,0)</f>
        <v>4.5880000000000001</v>
      </c>
      <c r="U21" s="66">
        <f t="shared" si="8"/>
        <v>9</v>
      </c>
      <c r="V21" s="65">
        <f>VLOOKUP($A21,'Return Data'!$B$7:$R$2843,17,0)</f>
        <v>6.1982999999999997</v>
      </c>
      <c r="W21" s="66">
        <f t="shared" si="11"/>
        <v>8</v>
      </c>
      <c r="X21" s="65">
        <f>VLOOKUP($A21,'Return Data'!$B$7:$R$2843,14,0)</f>
        <v>6.9793000000000003</v>
      </c>
      <c r="Y21" s="66">
        <f>RANK(X21,X$8:X$34,0)</f>
        <v>5</v>
      </c>
      <c r="Z21" s="65">
        <f>VLOOKUP($A21,'Return Data'!$B$7:$R$2843,16,0)</f>
        <v>7.9852999999999996</v>
      </c>
      <c r="AA21" s="67">
        <f t="shared" si="10"/>
        <v>6</v>
      </c>
    </row>
    <row r="22" spans="1:27" x14ac:dyDescent="0.3">
      <c r="A22" s="63" t="s">
        <v>1533</v>
      </c>
      <c r="B22" s="64">
        <f>VLOOKUP($A22,'Return Data'!$B$7:$R$2843,3,0)</f>
        <v>44344</v>
      </c>
      <c r="C22" s="65">
        <f>VLOOKUP($A22,'Return Data'!$B$7:$R$2843,4,0)</f>
        <v>35.286999999999999</v>
      </c>
      <c r="D22" s="65">
        <f>VLOOKUP($A22,'Return Data'!$B$7:$R$2843,5,0)</f>
        <v>6.3108000000000004</v>
      </c>
      <c r="E22" s="66">
        <f t="shared" si="0"/>
        <v>5</v>
      </c>
      <c r="F22" s="65">
        <f>VLOOKUP($A22,'Return Data'!$B$7:$R$2843,6,0)</f>
        <v>2.8624000000000001</v>
      </c>
      <c r="G22" s="66">
        <f t="shared" si="1"/>
        <v>10</v>
      </c>
      <c r="H22" s="65">
        <f>VLOOKUP($A22,'Return Data'!$B$7:$R$2843,7,0)</f>
        <v>3.1198000000000001</v>
      </c>
      <c r="I22" s="66">
        <f t="shared" si="2"/>
        <v>15</v>
      </c>
      <c r="J22" s="65">
        <f>VLOOKUP($A22,'Return Data'!$B$7:$R$2843,8,0)</f>
        <v>3.2475000000000001</v>
      </c>
      <c r="K22" s="66">
        <f t="shared" si="3"/>
        <v>20</v>
      </c>
      <c r="L22" s="65">
        <f>VLOOKUP($A22,'Return Data'!$B$7:$R$2843,9,0)</f>
        <v>3.1145</v>
      </c>
      <c r="M22" s="66">
        <f t="shared" si="4"/>
        <v>20</v>
      </c>
      <c r="N22" s="65">
        <f>VLOOKUP($A22,'Return Data'!$B$7:$R$2843,10,0)</f>
        <v>3.7239</v>
      </c>
      <c r="O22" s="66">
        <f t="shared" si="5"/>
        <v>20</v>
      </c>
      <c r="P22" s="65">
        <f>VLOOKUP($A22,'Return Data'!$B$7:$R$2843,11,0)</f>
        <v>3.3561000000000001</v>
      </c>
      <c r="Q22" s="66">
        <f t="shared" si="6"/>
        <v>21</v>
      </c>
      <c r="R22" s="65">
        <f>VLOOKUP($A22,'Return Data'!$B$7:$R$2843,12,0)</f>
        <v>3.5842999999999998</v>
      </c>
      <c r="S22" s="66">
        <f t="shared" si="7"/>
        <v>22</v>
      </c>
      <c r="T22" s="65">
        <f>VLOOKUP($A22,'Return Data'!$B$7:$R$2843,13,0)</f>
        <v>3.8460999999999999</v>
      </c>
      <c r="U22" s="66">
        <f t="shared" si="8"/>
        <v>21</v>
      </c>
      <c r="V22" s="65">
        <f>VLOOKUP($A22,'Return Data'!$B$7:$R$2843,17,0)</f>
        <v>5.8209</v>
      </c>
      <c r="W22" s="66">
        <f t="shared" si="11"/>
        <v>13</v>
      </c>
      <c r="X22" s="65">
        <f>VLOOKUP($A22,'Return Data'!$B$7:$R$2843,14,0)</f>
        <v>6.6757999999999997</v>
      </c>
      <c r="Y22" s="66">
        <f>RANK(X22,X$8:X$34,0)</f>
        <v>8</v>
      </c>
      <c r="Z22" s="65">
        <f>VLOOKUP($A22,'Return Data'!$B$7:$R$2843,16,0)</f>
        <v>7.9284999999999997</v>
      </c>
      <c r="AA22" s="67">
        <f t="shared" si="10"/>
        <v>7</v>
      </c>
    </row>
    <row r="23" spans="1:27" x14ac:dyDescent="0.3">
      <c r="A23" s="63" t="s">
        <v>1534</v>
      </c>
      <c r="B23" s="64">
        <f>VLOOKUP($A23,'Return Data'!$B$7:$R$2843,3,0)</f>
        <v>44344</v>
      </c>
      <c r="C23" s="65">
        <f>VLOOKUP($A23,'Return Data'!$B$7:$R$2843,4,0)</f>
        <v>1065.0427999999999</v>
      </c>
      <c r="D23" s="65">
        <f>VLOOKUP($A23,'Return Data'!$B$7:$R$2843,5,0)</f>
        <v>3.6261999999999999</v>
      </c>
      <c r="E23" s="66">
        <f t="shared" si="0"/>
        <v>14</v>
      </c>
      <c r="F23" s="65">
        <f>VLOOKUP($A23,'Return Data'!$B$7:$R$2843,6,0)</f>
        <v>2.3126000000000002</v>
      </c>
      <c r="G23" s="66">
        <f t="shared" si="1"/>
        <v>20</v>
      </c>
      <c r="H23" s="65">
        <f>VLOOKUP($A23,'Return Data'!$B$7:$R$2843,7,0)</f>
        <v>3.0642</v>
      </c>
      <c r="I23" s="66">
        <f t="shared" si="2"/>
        <v>17</v>
      </c>
      <c r="J23" s="65">
        <f>VLOOKUP($A23,'Return Data'!$B$7:$R$2843,8,0)</f>
        <v>3.2601</v>
      </c>
      <c r="K23" s="66">
        <f t="shared" si="3"/>
        <v>19</v>
      </c>
      <c r="L23" s="65">
        <f>VLOOKUP($A23,'Return Data'!$B$7:$R$2843,9,0)</f>
        <v>3.0438999999999998</v>
      </c>
      <c r="M23" s="66">
        <f t="shared" si="4"/>
        <v>22</v>
      </c>
      <c r="N23" s="65">
        <f>VLOOKUP($A23,'Return Data'!$B$7:$R$2843,10,0)</f>
        <v>3.3504</v>
      </c>
      <c r="O23" s="66">
        <f t="shared" si="5"/>
        <v>23</v>
      </c>
      <c r="P23" s="65">
        <f>VLOOKUP($A23,'Return Data'!$B$7:$R$2843,11,0)</f>
        <v>3.2094999999999998</v>
      </c>
      <c r="Q23" s="66">
        <f t="shared" si="6"/>
        <v>23</v>
      </c>
      <c r="R23" s="65">
        <f>VLOOKUP($A23,'Return Data'!$B$7:$R$2843,12,0)</f>
        <v>3.4895</v>
      </c>
      <c r="S23" s="66">
        <f t="shared" si="7"/>
        <v>24</v>
      </c>
      <c r="T23" s="65">
        <f>VLOOKUP($A23,'Return Data'!$B$7:$R$2843,13,0)</f>
        <v>3.8111000000000002</v>
      </c>
      <c r="U23" s="66">
        <f t="shared" si="8"/>
        <v>23</v>
      </c>
      <c r="V23" s="65"/>
      <c r="W23" s="66"/>
      <c r="X23" s="65"/>
      <c r="Y23" s="66"/>
      <c r="Z23" s="65">
        <f>VLOOKUP($A23,'Return Data'!$B$7:$R$2843,16,0)</f>
        <v>4.2865000000000002</v>
      </c>
      <c r="AA23" s="67">
        <f t="shared" si="10"/>
        <v>27</v>
      </c>
    </row>
    <row r="24" spans="1:27" x14ac:dyDescent="0.3">
      <c r="A24" s="63" t="s">
        <v>1536</v>
      </c>
      <c r="B24" s="64">
        <f>VLOOKUP($A24,'Return Data'!$B$7:$R$2843,3,0)</f>
        <v>44344</v>
      </c>
      <c r="C24" s="65">
        <f>VLOOKUP($A24,'Return Data'!$B$7:$R$2843,4,0)</f>
        <v>1094.1327000000001</v>
      </c>
      <c r="D24" s="65">
        <f>VLOOKUP($A24,'Return Data'!$B$7:$R$2843,5,0)</f>
        <v>4.7276999999999996</v>
      </c>
      <c r="E24" s="66">
        <f t="shared" si="0"/>
        <v>7</v>
      </c>
      <c r="F24" s="65">
        <f>VLOOKUP($A24,'Return Data'!$B$7:$R$2843,6,0)</f>
        <v>3.0688</v>
      </c>
      <c r="G24" s="66">
        <f t="shared" si="1"/>
        <v>8</v>
      </c>
      <c r="H24" s="65">
        <f>VLOOKUP($A24,'Return Data'!$B$7:$R$2843,7,0)</f>
        <v>3.5023</v>
      </c>
      <c r="I24" s="66">
        <f t="shared" si="2"/>
        <v>7</v>
      </c>
      <c r="J24" s="65">
        <f>VLOOKUP($A24,'Return Data'!$B$7:$R$2843,8,0)</f>
        <v>3.6212</v>
      </c>
      <c r="K24" s="66">
        <f t="shared" si="3"/>
        <v>9</v>
      </c>
      <c r="L24" s="65">
        <f>VLOOKUP($A24,'Return Data'!$B$7:$R$2843,9,0)</f>
        <v>3.6478000000000002</v>
      </c>
      <c r="M24" s="66">
        <f t="shared" si="4"/>
        <v>10</v>
      </c>
      <c r="N24" s="65">
        <f>VLOOKUP($A24,'Return Data'!$B$7:$R$2843,10,0)</f>
        <v>4.0838000000000001</v>
      </c>
      <c r="O24" s="66">
        <f t="shared" si="5"/>
        <v>9</v>
      </c>
      <c r="P24" s="65">
        <f>VLOOKUP($A24,'Return Data'!$B$7:$R$2843,11,0)</f>
        <v>3.5430999999999999</v>
      </c>
      <c r="Q24" s="66">
        <f t="shared" si="6"/>
        <v>17</v>
      </c>
      <c r="R24" s="65">
        <f>VLOOKUP($A24,'Return Data'!$B$7:$R$2843,12,0)</f>
        <v>3.9740000000000002</v>
      </c>
      <c r="S24" s="66">
        <f t="shared" si="7"/>
        <v>14</v>
      </c>
      <c r="T24" s="65">
        <f>VLOOKUP($A24,'Return Data'!$B$7:$R$2843,13,0)</f>
        <v>4.5252999999999997</v>
      </c>
      <c r="U24" s="66">
        <f t="shared" si="8"/>
        <v>10</v>
      </c>
      <c r="V24" s="65"/>
      <c r="W24" s="66"/>
      <c r="X24" s="65"/>
      <c r="Y24" s="66"/>
      <c r="Z24" s="65">
        <f>VLOOKUP($A24,'Return Data'!$B$7:$R$2843,16,0)</f>
        <v>5.7332000000000001</v>
      </c>
      <c r="AA24" s="67">
        <f t="shared" si="10"/>
        <v>23</v>
      </c>
    </row>
    <row r="25" spans="1:27" x14ac:dyDescent="0.3">
      <c r="A25" s="63" t="s">
        <v>1538</v>
      </c>
      <c r="B25" s="64">
        <f>VLOOKUP($A25,'Return Data'!$B$7:$R$2843,3,0)</f>
        <v>44344</v>
      </c>
      <c r="C25" s="65">
        <f>VLOOKUP($A25,'Return Data'!$B$7:$R$2843,4,0)</f>
        <v>14.0198</v>
      </c>
      <c r="D25" s="65">
        <f>VLOOKUP($A25,'Return Data'!$B$7:$R$2843,5,0)</f>
        <v>3.1244000000000001</v>
      </c>
      <c r="E25" s="66">
        <f t="shared" si="0"/>
        <v>16</v>
      </c>
      <c r="F25" s="65">
        <f>VLOOKUP($A25,'Return Data'!$B$7:$R$2843,6,0)</f>
        <v>3.125</v>
      </c>
      <c r="G25" s="66">
        <f t="shared" si="1"/>
        <v>7</v>
      </c>
      <c r="H25" s="65">
        <f>VLOOKUP($A25,'Return Data'!$B$7:$R$2843,7,0)</f>
        <v>2.9771000000000001</v>
      </c>
      <c r="I25" s="66">
        <f t="shared" si="2"/>
        <v>20</v>
      </c>
      <c r="J25" s="65">
        <f>VLOOKUP($A25,'Return Data'!$B$7:$R$2843,8,0)</f>
        <v>3.1838000000000002</v>
      </c>
      <c r="K25" s="66">
        <f t="shared" si="3"/>
        <v>21</v>
      </c>
      <c r="L25" s="65">
        <f>VLOOKUP($A25,'Return Data'!$B$7:$R$2843,9,0)</f>
        <v>3.1147999999999998</v>
      </c>
      <c r="M25" s="66">
        <f t="shared" si="4"/>
        <v>19</v>
      </c>
      <c r="N25" s="65">
        <f>VLOOKUP($A25,'Return Data'!$B$7:$R$2843,10,0)</f>
        <v>3.1951999999999998</v>
      </c>
      <c r="O25" s="66">
        <f t="shared" si="5"/>
        <v>25</v>
      </c>
      <c r="P25" s="65">
        <f>VLOOKUP($A25,'Return Data'!$B$7:$R$2843,11,0)</f>
        <v>3.0806</v>
      </c>
      <c r="Q25" s="66">
        <f t="shared" si="6"/>
        <v>25</v>
      </c>
      <c r="R25" s="65">
        <f>VLOOKUP($A25,'Return Data'!$B$7:$R$2843,12,0)</f>
        <v>3.2559</v>
      </c>
      <c r="S25" s="66">
        <f t="shared" si="7"/>
        <v>26</v>
      </c>
      <c r="T25" s="65">
        <f>VLOOKUP($A25,'Return Data'!$B$7:$R$2843,13,0)</f>
        <v>3.2332999999999998</v>
      </c>
      <c r="U25" s="66">
        <f t="shared" si="8"/>
        <v>26</v>
      </c>
      <c r="V25" s="65">
        <f>VLOOKUP($A25,'Return Data'!$B$7:$R$2843,17,0)</f>
        <v>4.5692000000000004</v>
      </c>
      <c r="W25" s="66">
        <f t="shared" ref="W25:W30" si="12">RANK(V25,V$8:V$34,0)</f>
        <v>20</v>
      </c>
      <c r="X25" s="65">
        <f>VLOOKUP($A25,'Return Data'!$B$7:$R$2843,14,0)</f>
        <v>0.34510000000000002</v>
      </c>
      <c r="Y25" s="66">
        <f t="shared" ref="Y25:Y30" si="13">RANK(X25,X$8:X$34,0)</f>
        <v>17</v>
      </c>
      <c r="Z25" s="65">
        <f>VLOOKUP($A25,'Return Data'!$B$7:$R$2843,16,0)</f>
        <v>4.4687999999999999</v>
      </c>
      <c r="AA25" s="67">
        <f t="shared" si="10"/>
        <v>26</v>
      </c>
    </row>
    <row r="26" spans="1:27" x14ac:dyDescent="0.3">
      <c r="A26" s="63" t="s">
        <v>2029</v>
      </c>
      <c r="B26" s="64">
        <f>VLOOKUP($A26,'Return Data'!$B$7:$R$2843,3,0)</f>
        <v>44344</v>
      </c>
      <c r="C26" s="65">
        <f>VLOOKUP($A26,'Return Data'!$B$7:$R$2843,4,0)</f>
        <v>2322.5201000000002</v>
      </c>
      <c r="D26" s="65">
        <f>VLOOKUP($A26,'Return Data'!$B$7:$R$2843,5,0)</f>
        <v>2.8353000000000002</v>
      </c>
      <c r="E26" s="66">
        <f t="shared" si="0"/>
        <v>18</v>
      </c>
      <c r="F26" s="65">
        <f>VLOOKUP($A26,'Return Data'!$B$7:$R$2843,6,0)</f>
        <v>2.3022999999999998</v>
      </c>
      <c r="G26" s="66">
        <f t="shared" si="1"/>
        <v>21</v>
      </c>
      <c r="H26" s="65">
        <f>VLOOKUP($A26,'Return Data'!$B$7:$R$2843,7,0)</f>
        <v>2.8923999999999999</v>
      </c>
      <c r="I26" s="66">
        <f t="shared" si="2"/>
        <v>21</v>
      </c>
      <c r="J26" s="65">
        <f>VLOOKUP($A26,'Return Data'!$B$7:$R$2843,8,0)</f>
        <v>2.6673</v>
      </c>
      <c r="K26" s="66">
        <f t="shared" si="3"/>
        <v>26</v>
      </c>
      <c r="L26" s="65">
        <f>VLOOKUP($A26,'Return Data'!$B$7:$R$2843,9,0)</f>
        <v>2.7629000000000001</v>
      </c>
      <c r="M26" s="66">
        <f t="shared" si="4"/>
        <v>26</v>
      </c>
      <c r="N26" s="65">
        <f>VLOOKUP($A26,'Return Data'!$B$7:$R$2843,10,0)</f>
        <v>3.0611000000000002</v>
      </c>
      <c r="O26" s="66">
        <f t="shared" si="5"/>
        <v>27</v>
      </c>
      <c r="P26" s="65">
        <f>VLOOKUP($A26,'Return Data'!$B$7:$R$2843,11,0)</f>
        <v>2.6332</v>
      </c>
      <c r="Q26" s="66">
        <f t="shared" si="6"/>
        <v>27</v>
      </c>
      <c r="R26" s="65">
        <f>VLOOKUP($A26,'Return Data'!$B$7:$R$2843,12,0)</f>
        <v>2.9161999999999999</v>
      </c>
      <c r="S26" s="66">
        <f t="shared" si="7"/>
        <v>27</v>
      </c>
      <c r="T26" s="65">
        <f>VLOOKUP($A26,'Return Data'!$B$7:$R$2843,13,0)</f>
        <v>3.2273999999999998</v>
      </c>
      <c r="U26" s="66">
        <f t="shared" si="8"/>
        <v>27</v>
      </c>
      <c r="V26" s="65">
        <f>VLOOKUP($A26,'Return Data'!$B$7:$R$2843,17,0)</f>
        <v>4.7823000000000002</v>
      </c>
      <c r="W26" s="66">
        <f t="shared" si="12"/>
        <v>19</v>
      </c>
      <c r="X26" s="65">
        <f>VLOOKUP($A26,'Return Data'!$B$7:$R$2843,14,0)</f>
        <v>5.8582999999999998</v>
      </c>
      <c r="Y26" s="66">
        <f t="shared" si="13"/>
        <v>12</v>
      </c>
      <c r="Z26" s="65">
        <f>VLOOKUP($A26,'Return Data'!$B$7:$R$2843,16,0)</f>
        <v>7.4710999999999999</v>
      </c>
      <c r="AA26" s="67">
        <f t="shared" si="10"/>
        <v>13</v>
      </c>
    </row>
    <row r="27" spans="1:27" x14ac:dyDescent="0.3">
      <c r="A27" s="63" t="s">
        <v>1541</v>
      </c>
      <c r="B27" s="64">
        <f>VLOOKUP($A27,'Return Data'!$B$7:$R$2843,3,0)</f>
        <v>44344</v>
      </c>
      <c r="C27" s="65">
        <f>VLOOKUP($A27,'Return Data'!$B$7:$R$2843,4,0)</f>
        <v>3275.5055000000002</v>
      </c>
      <c r="D27" s="65">
        <f>VLOOKUP($A27,'Return Data'!$B$7:$R$2843,5,0)</f>
        <v>2.1151</v>
      </c>
      <c r="E27" s="66">
        <f t="shared" si="0"/>
        <v>22</v>
      </c>
      <c r="F27" s="65">
        <f>VLOOKUP($A27,'Return Data'!$B$7:$R$2843,6,0)</f>
        <v>0.75819999999999999</v>
      </c>
      <c r="G27" s="66">
        <f t="shared" si="1"/>
        <v>27</v>
      </c>
      <c r="H27" s="65">
        <f>VLOOKUP($A27,'Return Data'!$B$7:$R$2843,7,0)</f>
        <v>4.4077000000000002</v>
      </c>
      <c r="I27" s="66">
        <f t="shared" si="2"/>
        <v>5</v>
      </c>
      <c r="J27" s="65">
        <f>VLOOKUP($A27,'Return Data'!$B$7:$R$2843,8,0)</f>
        <v>4.9375999999999998</v>
      </c>
      <c r="K27" s="66">
        <f t="shared" si="3"/>
        <v>3</v>
      </c>
      <c r="L27" s="65">
        <f>VLOOKUP($A27,'Return Data'!$B$7:$R$2843,9,0)</f>
        <v>4.9699</v>
      </c>
      <c r="M27" s="66">
        <f t="shared" si="4"/>
        <v>1</v>
      </c>
      <c r="N27" s="65">
        <f>VLOOKUP($A27,'Return Data'!$B$7:$R$2843,10,0)</f>
        <v>5.9189999999999996</v>
      </c>
      <c r="O27" s="66">
        <f t="shared" si="5"/>
        <v>2</v>
      </c>
      <c r="P27" s="65">
        <f>VLOOKUP($A27,'Return Data'!$B$7:$R$2843,11,0)</f>
        <v>5.1772</v>
      </c>
      <c r="Q27" s="66">
        <f t="shared" si="6"/>
        <v>2</v>
      </c>
      <c r="R27" s="65">
        <f>VLOOKUP($A27,'Return Data'!$B$7:$R$2843,12,0)</f>
        <v>6.2393000000000001</v>
      </c>
      <c r="S27" s="66">
        <f t="shared" si="7"/>
        <v>2</v>
      </c>
      <c r="T27" s="65">
        <f>VLOOKUP($A27,'Return Data'!$B$7:$R$2843,13,0)</f>
        <v>5.5106999999999999</v>
      </c>
      <c r="U27" s="66">
        <f t="shared" si="8"/>
        <v>4</v>
      </c>
      <c r="V27" s="65">
        <f>VLOOKUP($A27,'Return Data'!$B$7:$R$2843,17,0)</f>
        <v>3.4441999999999999</v>
      </c>
      <c r="W27" s="66">
        <f t="shared" si="12"/>
        <v>22</v>
      </c>
      <c r="X27" s="65">
        <f>VLOOKUP($A27,'Return Data'!$B$7:$R$2843,14,0)</f>
        <v>4.9222999999999999</v>
      </c>
      <c r="Y27" s="66">
        <f t="shared" si="13"/>
        <v>15</v>
      </c>
      <c r="Z27" s="65">
        <f>VLOOKUP($A27,'Return Data'!$B$7:$R$2843,16,0)</f>
        <v>6.9999000000000002</v>
      </c>
      <c r="AA27" s="67">
        <f t="shared" si="10"/>
        <v>18</v>
      </c>
    </row>
    <row r="28" spans="1:27" x14ac:dyDescent="0.3">
      <c r="A28" s="63" t="s">
        <v>1545</v>
      </c>
      <c r="B28" s="64">
        <f>VLOOKUP($A28,'Return Data'!$B$7:$R$2843,3,0)</f>
        <v>44344</v>
      </c>
      <c r="C28" s="65">
        <f>VLOOKUP($A28,'Return Data'!$B$7:$R$2843,4,0)</f>
        <v>27.744700000000002</v>
      </c>
      <c r="D28" s="65">
        <f>VLOOKUP($A28,'Return Data'!$B$7:$R$2843,5,0)</f>
        <v>3.9470999999999998</v>
      </c>
      <c r="E28" s="66">
        <f t="shared" si="0"/>
        <v>11</v>
      </c>
      <c r="F28" s="65">
        <f>VLOOKUP($A28,'Return Data'!$B$7:$R$2843,6,0)</f>
        <v>3.2021000000000002</v>
      </c>
      <c r="G28" s="66">
        <f t="shared" si="1"/>
        <v>6</v>
      </c>
      <c r="H28" s="65">
        <f>VLOOKUP($A28,'Return Data'!$B$7:$R$2843,7,0)</f>
        <v>3.3098000000000001</v>
      </c>
      <c r="I28" s="66">
        <f t="shared" si="2"/>
        <v>8</v>
      </c>
      <c r="J28" s="65">
        <f>VLOOKUP($A28,'Return Data'!$B$7:$R$2843,8,0)</f>
        <v>4.0374999999999996</v>
      </c>
      <c r="K28" s="66">
        <f t="shared" si="3"/>
        <v>5</v>
      </c>
      <c r="L28" s="65">
        <f>VLOOKUP($A28,'Return Data'!$B$7:$R$2843,9,0)</f>
        <v>3.7565</v>
      </c>
      <c r="M28" s="66">
        <f t="shared" si="4"/>
        <v>6</v>
      </c>
      <c r="N28" s="65">
        <f>VLOOKUP($A28,'Return Data'!$B$7:$R$2843,10,0)</f>
        <v>3.9342999999999999</v>
      </c>
      <c r="O28" s="66">
        <f t="shared" si="5"/>
        <v>16</v>
      </c>
      <c r="P28" s="65">
        <f>VLOOKUP($A28,'Return Data'!$B$7:$R$2843,11,0)</f>
        <v>3.6888000000000001</v>
      </c>
      <c r="Q28" s="66">
        <f t="shared" si="6"/>
        <v>12</v>
      </c>
      <c r="R28" s="65">
        <f>VLOOKUP($A28,'Return Data'!$B$7:$R$2843,12,0)</f>
        <v>4.1092000000000004</v>
      </c>
      <c r="S28" s="66">
        <f t="shared" si="7"/>
        <v>9</v>
      </c>
      <c r="T28" s="65">
        <f>VLOOKUP($A28,'Return Data'!$B$7:$R$2843,13,0)</f>
        <v>4.3677000000000001</v>
      </c>
      <c r="U28" s="66">
        <f t="shared" si="8"/>
        <v>11</v>
      </c>
      <c r="V28" s="65">
        <f>VLOOKUP($A28,'Return Data'!$B$7:$R$2843,17,0)</f>
        <v>9.0853000000000002</v>
      </c>
      <c r="W28" s="66">
        <f t="shared" si="12"/>
        <v>1</v>
      </c>
      <c r="X28" s="65">
        <f>VLOOKUP($A28,'Return Data'!$B$7:$R$2843,14,0)</f>
        <v>8.8560999999999996</v>
      </c>
      <c r="Y28" s="66">
        <f t="shared" si="13"/>
        <v>1</v>
      </c>
      <c r="Z28" s="65">
        <f>VLOOKUP($A28,'Return Data'!$B$7:$R$2843,16,0)</f>
        <v>8.8252000000000006</v>
      </c>
      <c r="AA28" s="67">
        <f t="shared" si="10"/>
        <v>1</v>
      </c>
    </row>
    <row r="29" spans="1:27" x14ac:dyDescent="0.3">
      <c r="A29" s="63" t="s">
        <v>1547</v>
      </c>
      <c r="B29" s="64">
        <f>VLOOKUP($A29,'Return Data'!$B$7:$R$2843,3,0)</f>
        <v>44344</v>
      </c>
      <c r="C29" s="65">
        <f>VLOOKUP($A29,'Return Data'!$B$7:$R$2843,4,0)</f>
        <v>2273.5255999999999</v>
      </c>
      <c r="D29" s="65">
        <f>VLOOKUP($A29,'Return Data'!$B$7:$R$2843,5,0)</f>
        <v>3.2496999999999998</v>
      </c>
      <c r="E29" s="66">
        <f t="shared" si="0"/>
        <v>15</v>
      </c>
      <c r="F29" s="65">
        <f>VLOOKUP($A29,'Return Data'!$B$7:$R$2843,6,0)</f>
        <v>2.7395</v>
      </c>
      <c r="G29" s="66">
        <f t="shared" si="1"/>
        <v>12</v>
      </c>
      <c r="H29" s="65">
        <f>VLOOKUP($A29,'Return Data'!$B$7:$R$2843,7,0)</f>
        <v>3.1029</v>
      </c>
      <c r="I29" s="66">
        <f t="shared" si="2"/>
        <v>16</v>
      </c>
      <c r="J29" s="65">
        <f>VLOOKUP($A29,'Return Data'!$B$7:$R$2843,8,0)</f>
        <v>3.5390999999999999</v>
      </c>
      <c r="K29" s="66">
        <f t="shared" si="3"/>
        <v>13</v>
      </c>
      <c r="L29" s="65">
        <f>VLOOKUP($A29,'Return Data'!$B$7:$R$2843,9,0)</f>
        <v>3.2528000000000001</v>
      </c>
      <c r="M29" s="66">
        <f t="shared" si="4"/>
        <v>18</v>
      </c>
      <c r="N29" s="65">
        <f>VLOOKUP($A29,'Return Data'!$B$7:$R$2843,10,0)</f>
        <v>3.7999000000000001</v>
      </c>
      <c r="O29" s="66">
        <f t="shared" si="5"/>
        <v>18</v>
      </c>
      <c r="P29" s="65">
        <f>VLOOKUP($A29,'Return Data'!$B$7:$R$2843,11,0)</f>
        <v>3.4338000000000002</v>
      </c>
      <c r="Q29" s="66">
        <f t="shared" si="6"/>
        <v>19</v>
      </c>
      <c r="R29" s="65">
        <f>VLOOKUP($A29,'Return Data'!$B$7:$R$2843,12,0)</f>
        <v>3.6516999999999999</v>
      </c>
      <c r="S29" s="66">
        <f t="shared" si="7"/>
        <v>20</v>
      </c>
      <c r="T29" s="65">
        <f>VLOOKUP($A29,'Return Data'!$B$7:$R$2843,13,0)</f>
        <v>3.8140999999999998</v>
      </c>
      <c r="U29" s="66">
        <f t="shared" si="8"/>
        <v>22</v>
      </c>
      <c r="V29" s="65">
        <f>VLOOKUP($A29,'Return Data'!$B$7:$R$2843,17,0)</f>
        <v>5.1570999999999998</v>
      </c>
      <c r="W29" s="66">
        <f t="shared" si="12"/>
        <v>18</v>
      </c>
      <c r="X29" s="65">
        <f>VLOOKUP($A29,'Return Data'!$B$7:$R$2843,14,0)</f>
        <v>4.2099000000000002</v>
      </c>
      <c r="Y29" s="66">
        <f t="shared" si="13"/>
        <v>16</v>
      </c>
      <c r="Z29" s="65">
        <f>VLOOKUP($A29,'Return Data'!$B$7:$R$2843,16,0)</f>
        <v>7.0115999999999996</v>
      </c>
      <c r="AA29" s="67">
        <f t="shared" si="10"/>
        <v>17</v>
      </c>
    </row>
    <row r="30" spans="1:27" x14ac:dyDescent="0.3">
      <c r="A30" s="63" t="s">
        <v>1548</v>
      </c>
      <c r="B30" s="64">
        <f>VLOOKUP($A30,'Return Data'!$B$7:$R$2843,3,0)</f>
        <v>44344</v>
      </c>
      <c r="C30" s="65">
        <f>VLOOKUP($A30,'Return Data'!$B$7:$R$2843,4,0)</f>
        <v>4745.0105000000003</v>
      </c>
      <c r="D30" s="65">
        <f>VLOOKUP($A30,'Return Data'!$B$7:$R$2843,5,0)</f>
        <v>2.8302</v>
      </c>
      <c r="E30" s="66">
        <f t="shared" si="0"/>
        <v>19</v>
      </c>
      <c r="F30" s="65">
        <f>VLOOKUP($A30,'Return Data'!$B$7:$R$2843,6,0)</f>
        <v>2.3469000000000002</v>
      </c>
      <c r="G30" s="66">
        <f t="shared" si="1"/>
        <v>19</v>
      </c>
      <c r="H30" s="65">
        <f>VLOOKUP($A30,'Return Data'!$B$7:$R$2843,7,0)</f>
        <v>2.7155999999999998</v>
      </c>
      <c r="I30" s="66">
        <f t="shared" si="2"/>
        <v>24</v>
      </c>
      <c r="J30" s="65">
        <f>VLOOKUP($A30,'Return Data'!$B$7:$R$2843,8,0)</f>
        <v>3.0739000000000001</v>
      </c>
      <c r="K30" s="66">
        <f t="shared" si="3"/>
        <v>22</v>
      </c>
      <c r="L30" s="65">
        <f>VLOOKUP($A30,'Return Data'!$B$7:$R$2843,9,0)</f>
        <v>3.1124000000000001</v>
      </c>
      <c r="M30" s="66">
        <f t="shared" si="4"/>
        <v>21</v>
      </c>
      <c r="N30" s="65">
        <f>VLOOKUP($A30,'Return Data'!$B$7:$R$2843,10,0)</f>
        <v>3.7480000000000002</v>
      </c>
      <c r="O30" s="66">
        <f t="shared" si="5"/>
        <v>19</v>
      </c>
      <c r="P30" s="65">
        <f>VLOOKUP($A30,'Return Data'!$B$7:$R$2843,11,0)</f>
        <v>3.3908</v>
      </c>
      <c r="Q30" s="66">
        <f t="shared" si="6"/>
        <v>20</v>
      </c>
      <c r="R30" s="65">
        <f>VLOOKUP($A30,'Return Data'!$B$7:$R$2843,12,0)</f>
        <v>3.8631000000000002</v>
      </c>
      <c r="S30" s="66">
        <f t="shared" si="7"/>
        <v>17</v>
      </c>
      <c r="T30" s="65">
        <f>VLOOKUP($A30,'Return Data'!$B$7:$R$2843,13,0)</f>
        <v>4.3445999999999998</v>
      </c>
      <c r="U30" s="66">
        <f t="shared" si="8"/>
        <v>12</v>
      </c>
      <c r="V30" s="65">
        <f>VLOOKUP($A30,'Return Data'!$B$7:$R$2843,17,0)</f>
        <v>6.0404999999999998</v>
      </c>
      <c r="W30" s="66">
        <f t="shared" si="12"/>
        <v>9</v>
      </c>
      <c r="X30" s="65">
        <f>VLOOKUP($A30,'Return Data'!$B$7:$R$2843,14,0)</f>
        <v>6.8837999999999999</v>
      </c>
      <c r="Y30" s="66">
        <f t="shared" si="13"/>
        <v>6</v>
      </c>
      <c r="Z30" s="65">
        <f>VLOOKUP($A30,'Return Data'!$B$7:$R$2843,16,0)</f>
        <v>7.7191999999999998</v>
      </c>
      <c r="AA30" s="67">
        <f t="shared" si="10"/>
        <v>9</v>
      </c>
    </row>
    <row r="31" spans="1:27" x14ac:dyDescent="0.3">
      <c r="A31" s="63" t="s">
        <v>1550</v>
      </c>
      <c r="B31" s="64">
        <f>VLOOKUP($A31,'Return Data'!$B$7:$R$2843,3,0)</f>
        <v>44344</v>
      </c>
      <c r="C31" s="65">
        <f>VLOOKUP($A31,'Return Data'!$B$7:$R$2843,4,0)</f>
        <v>11.1388</v>
      </c>
      <c r="D31" s="65">
        <f>VLOOKUP($A31,'Return Data'!$B$7:$R$2843,5,0)</f>
        <v>1.9661999999999999</v>
      </c>
      <c r="E31" s="66">
        <f t="shared" si="0"/>
        <v>24</v>
      </c>
      <c r="F31" s="65">
        <f>VLOOKUP($A31,'Return Data'!$B$7:$R$2843,6,0)</f>
        <v>2.4035000000000002</v>
      </c>
      <c r="G31" s="66">
        <f t="shared" si="1"/>
        <v>17</v>
      </c>
      <c r="H31" s="65">
        <f>VLOOKUP($A31,'Return Data'!$B$7:$R$2843,7,0)</f>
        <v>3.1383000000000001</v>
      </c>
      <c r="I31" s="66">
        <f t="shared" si="2"/>
        <v>13</v>
      </c>
      <c r="J31" s="65">
        <f>VLOOKUP($A31,'Return Data'!$B$7:$R$2843,8,0)</f>
        <v>3.6095000000000002</v>
      </c>
      <c r="K31" s="66">
        <f t="shared" si="3"/>
        <v>10</v>
      </c>
      <c r="L31" s="65">
        <f>VLOOKUP($A31,'Return Data'!$B$7:$R$2843,9,0)</f>
        <v>3.7361</v>
      </c>
      <c r="M31" s="66">
        <f t="shared" si="4"/>
        <v>7</v>
      </c>
      <c r="N31" s="65">
        <f>VLOOKUP($A31,'Return Data'!$B$7:$R$2843,10,0)</f>
        <v>4.0298999999999996</v>
      </c>
      <c r="O31" s="66">
        <f t="shared" si="5"/>
        <v>11</v>
      </c>
      <c r="P31" s="65">
        <f>VLOOKUP($A31,'Return Data'!$B$7:$R$2843,11,0)</f>
        <v>3.6461999999999999</v>
      </c>
      <c r="Q31" s="66">
        <f t="shared" si="6"/>
        <v>13</v>
      </c>
      <c r="R31" s="65">
        <f>VLOOKUP($A31,'Return Data'!$B$7:$R$2843,12,0)</f>
        <v>3.9710999999999999</v>
      </c>
      <c r="S31" s="66">
        <f t="shared" si="7"/>
        <v>15</v>
      </c>
      <c r="T31" s="65">
        <f>VLOOKUP($A31,'Return Data'!$B$7:$R$2843,13,0)</f>
        <v>4.2919999999999998</v>
      </c>
      <c r="U31" s="66">
        <f t="shared" si="8"/>
        <v>14</v>
      </c>
      <c r="V31" s="65"/>
      <c r="W31" s="66"/>
      <c r="X31" s="65"/>
      <c r="Y31" s="66"/>
      <c r="Z31" s="65">
        <f>VLOOKUP($A31,'Return Data'!$B$7:$R$2843,16,0)</f>
        <v>5.7508999999999997</v>
      </c>
      <c r="AA31" s="67">
        <f t="shared" si="10"/>
        <v>22</v>
      </c>
    </row>
    <row r="32" spans="1:27" x14ac:dyDescent="0.3">
      <c r="A32" s="63" t="s">
        <v>1552</v>
      </c>
      <c r="B32" s="64">
        <f>VLOOKUP($A32,'Return Data'!$B$7:$R$2843,3,0)</f>
        <v>44344</v>
      </c>
      <c r="C32" s="65">
        <f>VLOOKUP($A32,'Return Data'!$B$7:$R$2843,4,0)</f>
        <v>11.5114</v>
      </c>
      <c r="D32" s="65">
        <f>VLOOKUP($A32,'Return Data'!$B$7:$R$2843,5,0)</f>
        <v>3.8052999999999999</v>
      </c>
      <c r="E32" s="66">
        <f t="shared" si="0"/>
        <v>13</v>
      </c>
      <c r="F32" s="65">
        <f>VLOOKUP($A32,'Return Data'!$B$7:$R$2843,6,0)</f>
        <v>2.4314</v>
      </c>
      <c r="G32" s="66">
        <f t="shared" si="1"/>
        <v>16</v>
      </c>
      <c r="H32" s="65">
        <f>VLOOKUP($A32,'Return Data'!$B$7:$R$2843,7,0)</f>
        <v>2.9912999999999998</v>
      </c>
      <c r="I32" s="66">
        <f t="shared" si="2"/>
        <v>19</v>
      </c>
      <c r="J32" s="65">
        <f>VLOOKUP($A32,'Return Data'!$B$7:$R$2843,8,0)</f>
        <v>3.6288</v>
      </c>
      <c r="K32" s="66">
        <f t="shared" si="3"/>
        <v>7</v>
      </c>
      <c r="L32" s="65">
        <f>VLOOKUP($A32,'Return Data'!$B$7:$R$2843,9,0)</f>
        <v>3.5510000000000002</v>
      </c>
      <c r="M32" s="66">
        <f t="shared" si="4"/>
        <v>11</v>
      </c>
      <c r="N32" s="65">
        <f>VLOOKUP($A32,'Return Data'!$B$7:$R$2843,10,0)</f>
        <v>4.1435000000000004</v>
      </c>
      <c r="O32" s="66">
        <f t="shared" si="5"/>
        <v>8</v>
      </c>
      <c r="P32" s="65">
        <f>VLOOKUP($A32,'Return Data'!$B$7:$R$2843,11,0)</f>
        <v>3.7464</v>
      </c>
      <c r="Q32" s="66">
        <f t="shared" si="6"/>
        <v>10</v>
      </c>
      <c r="R32" s="65">
        <f>VLOOKUP($A32,'Return Data'!$B$7:$R$2843,12,0)</f>
        <v>4.1024000000000003</v>
      </c>
      <c r="S32" s="66">
        <f t="shared" si="7"/>
        <v>10</v>
      </c>
      <c r="T32" s="65">
        <f>VLOOKUP($A32,'Return Data'!$B$7:$R$2843,13,0)</f>
        <v>4.3124000000000002</v>
      </c>
      <c r="U32" s="66">
        <f t="shared" si="8"/>
        <v>13</v>
      </c>
      <c r="V32" s="65">
        <f>VLOOKUP($A32,'Return Data'!$B$7:$R$2843,17,0)</f>
        <v>5.8209999999999997</v>
      </c>
      <c r="W32" s="66">
        <f>RANK(V32,V$8:V$34,0)</f>
        <v>12</v>
      </c>
      <c r="X32" s="65"/>
      <c r="Y32" s="66"/>
      <c r="Z32" s="65">
        <f>VLOOKUP($A32,'Return Data'!$B$7:$R$2843,16,0)</f>
        <v>6.1779999999999999</v>
      </c>
      <c r="AA32" s="67">
        <f t="shared" si="10"/>
        <v>21</v>
      </c>
    </row>
    <row r="33" spans="1:27" x14ac:dyDescent="0.3">
      <c r="A33" s="63" t="s">
        <v>1554</v>
      </c>
      <c r="B33" s="64">
        <f>VLOOKUP($A33,'Return Data'!$B$7:$R$2843,3,0)</f>
        <v>44344</v>
      </c>
      <c r="C33" s="65">
        <f>VLOOKUP($A33,'Return Data'!$B$7:$R$2843,4,0)</f>
        <v>3435.1907999999999</v>
      </c>
      <c r="D33" s="65">
        <f>VLOOKUP($A33,'Return Data'!$B$7:$R$2843,5,0)</f>
        <v>1.0731999999999999</v>
      </c>
      <c r="E33" s="66">
        <f t="shared" si="0"/>
        <v>25</v>
      </c>
      <c r="F33" s="65">
        <f>VLOOKUP($A33,'Return Data'!$B$7:$R$2843,6,0)</f>
        <v>2.2791999999999999</v>
      </c>
      <c r="G33" s="66">
        <f t="shared" si="1"/>
        <v>22</v>
      </c>
      <c r="H33" s="65">
        <f>VLOOKUP($A33,'Return Data'!$B$7:$R$2843,7,0)</f>
        <v>3.2294</v>
      </c>
      <c r="I33" s="66">
        <f t="shared" si="2"/>
        <v>12</v>
      </c>
      <c r="J33" s="65">
        <f>VLOOKUP($A33,'Return Data'!$B$7:$R$2843,8,0)</f>
        <v>3.6337000000000002</v>
      </c>
      <c r="K33" s="66">
        <f t="shared" si="3"/>
        <v>6</v>
      </c>
      <c r="L33" s="65">
        <f>VLOOKUP($A33,'Return Data'!$B$7:$R$2843,9,0)</f>
        <v>3.4777</v>
      </c>
      <c r="M33" s="66">
        <f t="shared" si="4"/>
        <v>12</v>
      </c>
      <c r="N33" s="65">
        <f>VLOOKUP($A33,'Return Data'!$B$7:$R$2843,10,0)</f>
        <v>3.96</v>
      </c>
      <c r="O33" s="66">
        <f t="shared" si="5"/>
        <v>13</v>
      </c>
      <c r="P33" s="65">
        <f>VLOOKUP($A33,'Return Data'!$B$7:$R$2843,11,0)</f>
        <v>3.9177</v>
      </c>
      <c r="Q33" s="66">
        <f t="shared" si="6"/>
        <v>7</v>
      </c>
      <c r="R33" s="65">
        <f>VLOOKUP($A33,'Return Data'!$B$7:$R$2843,12,0)</f>
        <v>4.4496000000000002</v>
      </c>
      <c r="S33" s="66">
        <f t="shared" si="7"/>
        <v>6</v>
      </c>
      <c r="T33" s="65">
        <f>VLOOKUP($A33,'Return Data'!$B$7:$R$2843,13,0)</f>
        <v>4.7549000000000001</v>
      </c>
      <c r="U33" s="66">
        <f t="shared" si="8"/>
        <v>8</v>
      </c>
      <c r="V33" s="65">
        <f>VLOOKUP($A33,'Return Data'!$B$7:$R$2843,17,0)</f>
        <v>3.9866000000000001</v>
      </c>
      <c r="W33" s="66">
        <f>RANK(V33,V$8:V$34,0)</f>
        <v>21</v>
      </c>
      <c r="X33" s="65">
        <f>VLOOKUP($A33,'Return Data'!$B$7:$R$2843,14,0)</f>
        <v>5.3456999999999999</v>
      </c>
      <c r="Y33" s="66">
        <f>RANK(X33,X$8:X$34,0)</f>
        <v>14</v>
      </c>
      <c r="Z33" s="65">
        <f>VLOOKUP($A33,'Return Data'!$B$7:$R$2843,16,0)</f>
        <v>7.6547000000000001</v>
      </c>
      <c r="AA33" s="67">
        <f t="shared" si="10"/>
        <v>11</v>
      </c>
    </row>
    <row r="34" spans="1:27" x14ac:dyDescent="0.3">
      <c r="A34" s="63" t="s">
        <v>1556</v>
      </c>
      <c r="B34" s="64">
        <f>VLOOKUP($A34,'Return Data'!$B$7:$R$2843,3,0)</f>
        <v>44344</v>
      </c>
      <c r="C34" s="65">
        <f>VLOOKUP($A34,'Return Data'!$B$7:$R$2843,4,0)</f>
        <v>1101.0343</v>
      </c>
      <c r="D34" s="65">
        <f>VLOOKUP($A34,'Return Data'!$B$7:$R$2843,5,0)</f>
        <v>2.9739</v>
      </c>
      <c r="E34" s="66">
        <f t="shared" si="0"/>
        <v>17</v>
      </c>
      <c r="F34" s="65">
        <f>VLOOKUP($A34,'Return Data'!$B$7:$R$2843,6,0)</f>
        <v>2.9687999999999999</v>
      </c>
      <c r="G34" s="66">
        <f t="shared" si="1"/>
        <v>9</v>
      </c>
      <c r="H34" s="65">
        <f>VLOOKUP($A34,'Return Data'!$B$7:$R$2843,7,0)</f>
        <v>2.9923999999999999</v>
      </c>
      <c r="I34" s="66">
        <f t="shared" si="2"/>
        <v>18</v>
      </c>
      <c r="J34" s="65">
        <f>VLOOKUP($A34,'Return Data'!$B$7:$R$2843,8,0)</f>
        <v>2.9815</v>
      </c>
      <c r="K34" s="66">
        <f t="shared" si="3"/>
        <v>24</v>
      </c>
      <c r="L34" s="65">
        <f>VLOOKUP($A34,'Return Data'!$B$7:$R$2843,9,0)</f>
        <v>2.8319000000000001</v>
      </c>
      <c r="M34" s="66">
        <f t="shared" si="4"/>
        <v>25</v>
      </c>
      <c r="N34" s="65">
        <f>VLOOKUP($A34,'Return Data'!$B$7:$R$2843,10,0)</f>
        <v>3.1141000000000001</v>
      </c>
      <c r="O34" s="66">
        <f t="shared" si="5"/>
        <v>26</v>
      </c>
      <c r="P34" s="65">
        <f>VLOOKUP($A34,'Return Data'!$B$7:$R$2843,11,0)</f>
        <v>4.4730999999999996</v>
      </c>
      <c r="Q34" s="66">
        <f t="shared" si="6"/>
        <v>4</v>
      </c>
      <c r="R34" s="65">
        <f>VLOOKUP($A34,'Return Data'!$B$7:$R$2843,12,0)</f>
        <v>4.0674000000000001</v>
      </c>
      <c r="S34" s="66">
        <f t="shared" si="7"/>
        <v>11</v>
      </c>
      <c r="T34" s="65">
        <f>VLOOKUP($A34,'Return Data'!$B$7:$R$2843,13,0)</f>
        <v>4.2571000000000003</v>
      </c>
      <c r="U34" s="66">
        <f t="shared" si="8"/>
        <v>15</v>
      </c>
      <c r="V34" s="65"/>
      <c r="W34" s="66"/>
      <c r="X34" s="65"/>
      <c r="Y34" s="66"/>
      <c r="Z34" s="65">
        <f>VLOOKUP($A34,'Return Data'!$B$7:$R$2843,16,0)</f>
        <v>4.9861000000000004</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9.3498851851851832</v>
      </c>
      <c r="E36" s="74"/>
      <c r="F36" s="75">
        <f>AVERAGE(F8:F34)</f>
        <v>4.7992555555555558</v>
      </c>
      <c r="G36" s="74"/>
      <c r="H36" s="75">
        <f>AVERAGE(H8:H34)</f>
        <v>4.3300740740740746</v>
      </c>
      <c r="I36" s="74"/>
      <c r="J36" s="75">
        <f>AVERAGE(J8:J34)</f>
        <v>2.9554629629629625</v>
      </c>
      <c r="K36" s="74"/>
      <c r="L36" s="75">
        <f>AVERAGE(L8:L34)</f>
        <v>3.3706481481481472</v>
      </c>
      <c r="M36" s="74"/>
      <c r="N36" s="75">
        <f>AVERAGE(N8:N34)</f>
        <v>4.1130407407407388</v>
      </c>
      <c r="O36" s="74"/>
      <c r="P36" s="75">
        <f>AVERAGE(P8:P34)</f>
        <v>3.7779037037037031</v>
      </c>
      <c r="Q36" s="74"/>
      <c r="R36" s="75">
        <f>AVERAGE(R8:R34)</f>
        <v>4.1672740740740757</v>
      </c>
      <c r="S36" s="74"/>
      <c r="T36" s="75">
        <f>AVERAGE(T8:T34)</f>
        <v>4.5026703703703701</v>
      </c>
      <c r="U36" s="74"/>
      <c r="V36" s="75">
        <f>AVERAGE(V8:V34)</f>
        <v>5.8357590909090904</v>
      </c>
      <c r="W36" s="74"/>
      <c r="X36" s="75">
        <f>AVERAGE(X8:X34)</f>
        <v>6.128152941176471</v>
      </c>
      <c r="Y36" s="74"/>
      <c r="Z36" s="75">
        <f>AVERAGE(Z8:Z34)</f>
        <v>7.0323296296296283</v>
      </c>
      <c r="AA36" s="76"/>
    </row>
    <row r="37" spans="1:27" x14ac:dyDescent="0.3">
      <c r="A37" s="73" t="s">
        <v>28</v>
      </c>
      <c r="B37" s="74"/>
      <c r="C37" s="74"/>
      <c r="D37" s="75">
        <f>MIN(D8:D34)</f>
        <v>0.31390000000000001</v>
      </c>
      <c r="E37" s="74"/>
      <c r="F37" s="75">
        <f>MIN(F8:F34)</f>
        <v>0.75819999999999999</v>
      </c>
      <c r="G37" s="74"/>
      <c r="H37" s="75">
        <f>MIN(H8:H34)</f>
        <v>2.5125000000000002</v>
      </c>
      <c r="I37" s="74"/>
      <c r="J37" s="75">
        <f>MIN(J8:J34)</f>
        <v>-14.6282</v>
      </c>
      <c r="K37" s="74"/>
      <c r="L37" s="75">
        <f>MIN(L8:L34)</f>
        <v>-0.97360000000000002</v>
      </c>
      <c r="M37" s="74"/>
      <c r="N37" s="75">
        <f>MIN(N8:N34)</f>
        <v>3.0611000000000002</v>
      </c>
      <c r="O37" s="74"/>
      <c r="P37" s="75">
        <f>MIN(P8:P34)</f>
        <v>2.6332</v>
      </c>
      <c r="Q37" s="74"/>
      <c r="R37" s="75">
        <f>MIN(R8:R34)</f>
        <v>2.9161999999999999</v>
      </c>
      <c r="S37" s="74"/>
      <c r="T37" s="75">
        <f>MIN(T8:T34)</f>
        <v>3.2273999999999998</v>
      </c>
      <c r="U37" s="74"/>
      <c r="V37" s="75">
        <f>MIN(V8:V34)</f>
        <v>3.4441999999999999</v>
      </c>
      <c r="W37" s="74"/>
      <c r="X37" s="75">
        <f>MIN(X8:X34)</f>
        <v>0.34510000000000002</v>
      </c>
      <c r="Y37" s="74"/>
      <c r="Z37" s="75">
        <f>MIN(Z8:Z34)</f>
        <v>4.2865000000000002</v>
      </c>
      <c r="AA37" s="76"/>
    </row>
    <row r="38" spans="1:27" ht="15" thickBot="1" x14ac:dyDescent="0.35">
      <c r="A38" s="77" t="s">
        <v>29</v>
      </c>
      <c r="B38" s="78"/>
      <c r="C38" s="78"/>
      <c r="D38" s="79">
        <f>MAX(D8:D34)</f>
        <v>150.03360000000001</v>
      </c>
      <c r="E38" s="78"/>
      <c r="F38" s="79">
        <f>MAX(F8:F34)</f>
        <v>56.387999999999998</v>
      </c>
      <c r="G38" s="78"/>
      <c r="H38" s="79">
        <f>MAX(H8:H34)</f>
        <v>30.530999999999999</v>
      </c>
      <c r="I38" s="78"/>
      <c r="J38" s="79">
        <f>MAX(J8:J34)</f>
        <v>5.3979999999999997</v>
      </c>
      <c r="K38" s="78"/>
      <c r="L38" s="79">
        <f>MAX(L8:L34)</f>
        <v>4.9699</v>
      </c>
      <c r="M38" s="78"/>
      <c r="N38" s="79">
        <f>MAX(N8:N34)</f>
        <v>7.2005999999999997</v>
      </c>
      <c r="O38" s="78"/>
      <c r="P38" s="79">
        <f>MAX(P8:P34)</f>
        <v>6.8079999999999998</v>
      </c>
      <c r="Q38" s="78"/>
      <c r="R38" s="79">
        <f>MAX(R8:R34)</f>
        <v>7.3125999999999998</v>
      </c>
      <c r="S38" s="78"/>
      <c r="T38" s="79">
        <f>MAX(T8:T34)</f>
        <v>8.1754999999999995</v>
      </c>
      <c r="U38" s="78"/>
      <c r="V38" s="79">
        <f>MAX(V8:V34)</f>
        <v>9.0853000000000002</v>
      </c>
      <c r="W38" s="78"/>
      <c r="X38" s="79">
        <f>MAX(X8:X34)</f>
        <v>8.8560999999999996</v>
      </c>
      <c r="Y38" s="78"/>
      <c r="Z38" s="79">
        <f>MAX(Z8:Z34)</f>
        <v>8.8252000000000006</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44344</v>
      </c>
      <c r="C8" s="65">
        <f>VLOOKUP($A8,'Return Data'!$B$7:$R$2843,4,0)</f>
        <v>425.75470000000001</v>
      </c>
      <c r="D8" s="65">
        <f>VLOOKUP($A8,'Return Data'!$B$7:$R$2843,5,0)</f>
        <v>10.3506</v>
      </c>
      <c r="E8" s="66">
        <f t="shared" ref="E8:E34" si="0">RANK(D8,D$8:D$34,0)</f>
        <v>2</v>
      </c>
      <c r="F8" s="65">
        <f>VLOOKUP($A8,'Return Data'!$B$7:$R$2843,6,0)</f>
        <v>5.6178999999999997</v>
      </c>
      <c r="G8" s="66">
        <f t="shared" ref="G8:G34" si="1">RANK(F8,F$8:F$34,0)</f>
        <v>2</v>
      </c>
      <c r="H8" s="65">
        <f>VLOOKUP($A8,'Return Data'!$B$7:$R$2843,7,0)</f>
        <v>4.7526000000000002</v>
      </c>
      <c r="I8" s="66">
        <f t="shared" ref="I8:I34" si="2">RANK(H8,H$8:H$34,0)</f>
        <v>2</v>
      </c>
      <c r="J8" s="65">
        <f>VLOOKUP($A8,'Return Data'!$B$7:$R$2843,8,0)</f>
        <v>4.5374999999999996</v>
      </c>
      <c r="K8" s="66">
        <f t="shared" ref="K8:K34" si="3">RANK(J8,J$8:J$34,0)</f>
        <v>2</v>
      </c>
      <c r="L8" s="65">
        <f>VLOOKUP($A8,'Return Data'!$B$7:$R$2843,9,0)</f>
        <v>4.0784000000000002</v>
      </c>
      <c r="M8" s="66">
        <f t="shared" ref="M8:M34" si="4">RANK(L8,L$8:L$34,0)</f>
        <v>3</v>
      </c>
      <c r="N8" s="65">
        <f>VLOOKUP($A8,'Return Data'!$B$7:$R$2843,10,0)</f>
        <v>4.8326000000000002</v>
      </c>
      <c r="O8" s="66">
        <f t="shared" ref="O8:O34" si="5">RANK(N8,N$8:N$34,0)</f>
        <v>3</v>
      </c>
      <c r="P8" s="65">
        <f>VLOOKUP($A8,'Return Data'!$B$7:$R$2843,11,0)</f>
        <v>3.8003</v>
      </c>
      <c r="Q8" s="66">
        <f t="shared" ref="Q8:Q34" si="6">RANK(P8,P$8:P$34,0)</f>
        <v>5</v>
      </c>
      <c r="R8" s="65">
        <f>VLOOKUP($A8,'Return Data'!$B$7:$R$2843,12,0)</f>
        <v>4.5534999999999997</v>
      </c>
      <c r="S8" s="66">
        <f>RANK(R8,R$8:R$34,0)</f>
        <v>4</v>
      </c>
      <c r="T8" s="65">
        <f>VLOOKUP($A8,'Return Data'!$B$7:$R$2843,13,0)</f>
        <v>5.4680999999999997</v>
      </c>
      <c r="U8" s="66">
        <f>RANK(T8,T$8:T$34,0)</f>
        <v>3</v>
      </c>
      <c r="V8" s="65">
        <f>VLOOKUP($A8,'Return Data'!$B$7:$R$2843,17,0)</f>
        <v>6.6841999999999997</v>
      </c>
      <c r="W8" s="66">
        <f>RANK(V8,V$8:V$34,0)</f>
        <v>2</v>
      </c>
      <c r="X8" s="65">
        <f>VLOOKUP($A8,'Return Data'!$B$7:$R$2843,14,0)</f>
        <v>7.3686999999999996</v>
      </c>
      <c r="Y8" s="66">
        <f>RANK(X8,X$8:X$34,0)</f>
        <v>2</v>
      </c>
      <c r="Z8" s="65">
        <f>VLOOKUP($A8,'Return Data'!$B$7:$R$2843,16,0)</f>
        <v>7.6688999999999998</v>
      </c>
      <c r="AA8" s="67">
        <f>RANK(Z8,Z$8:Z$34,0)</f>
        <v>4</v>
      </c>
    </row>
    <row r="9" spans="1:27" x14ac:dyDescent="0.3">
      <c r="A9" s="63" t="s">
        <v>1501</v>
      </c>
      <c r="B9" s="64">
        <f>VLOOKUP($A9,'Return Data'!$B$7:$R$2843,3,0)</f>
        <v>44344</v>
      </c>
      <c r="C9" s="65">
        <f>VLOOKUP($A9,'Return Data'!$B$7:$R$2843,4,0)</f>
        <v>11.763500000000001</v>
      </c>
      <c r="D9" s="65">
        <f>VLOOKUP($A9,'Return Data'!$B$7:$R$2843,5,0)</f>
        <v>10.2422</v>
      </c>
      <c r="E9" s="66">
        <f t="shared" si="0"/>
        <v>3</v>
      </c>
      <c r="F9" s="65">
        <f>VLOOKUP($A9,'Return Data'!$B$7:$R$2843,6,0)</f>
        <v>5.07</v>
      </c>
      <c r="G9" s="66">
        <f t="shared" si="1"/>
        <v>3</v>
      </c>
      <c r="H9" s="65">
        <f>VLOOKUP($A9,'Return Data'!$B$7:$R$2843,7,0)</f>
        <v>4.0811999999999999</v>
      </c>
      <c r="I9" s="66">
        <f t="shared" si="2"/>
        <v>4</v>
      </c>
      <c r="J9" s="65">
        <f>VLOOKUP($A9,'Return Data'!$B$7:$R$2843,8,0)</f>
        <v>4.5068999999999999</v>
      </c>
      <c r="K9" s="66">
        <f t="shared" si="3"/>
        <v>3</v>
      </c>
      <c r="L9" s="65">
        <f>VLOOKUP($A9,'Return Data'!$B$7:$R$2843,9,0)</f>
        <v>3.6619999999999999</v>
      </c>
      <c r="M9" s="66">
        <f t="shared" si="4"/>
        <v>4</v>
      </c>
      <c r="N9" s="65">
        <f>VLOOKUP($A9,'Return Data'!$B$7:$R$2843,10,0)</f>
        <v>3.7269999999999999</v>
      </c>
      <c r="O9" s="66">
        <f t="shared" si="5"/>
        <v>8</v>
      </c>
      <c r="P9" s="65">
        <f>VLOOKUP($A9,'Return Data'!$B$7:$R$2843,11,0)</f>
        <v>3.2624</v>
      </c>
      <c r="Q9" s="66">
        <f t="shared" si="6"/>
        <v>11</v>
      </c>
      <c r="R9" s="65">
        <f>VLOOKUP($A9,'Return Data'!$B$7:$R$2843,12,0)</f>
        <v>3.7698999999999998</v>
      </c>
      <c r="S9" s="66">
        <f t="shared" ref="S9:S34" si="7">RANK(R9,R$8:R$34,0)</f>
        <v>9</v>
      </c>
      <c r="T9" s="65">
        <f>VLOOKUP($A9,'Return Data'!$B$7:$R$2843,13,0)</f>
        <v>4.1534000000000004</v>
      </c>
      <c r="U9" s="66">
        <f t="shared" ref="U9:U34" si="8">RANK(T9,T$8:T$34,0)</f>
        <v>9</v>
      </c>
      <c r="V9" s="65">
        <f>VLOOKUP($A9,'Return Data'!$B$7:$R$2843,17,0)</f>
        <v>5.4561000000000002</v>
      </c>
      <c r="W9" s="66">
        <f t="shared" ref="W9:W33" si="9">RANK(V9,V$8:V$34,0)</f>
        <v>11</v>
      </c>
      <c r="X9" s="65"/>
      <c r="Y9" s="66"/>
      <c r="Z9" s="65">
        <f>VLOOKUP($A9,'Return Data'!$B$7:$R$2843,16,0)</f>
        <v>6.1646000000000001</v>
      </c>
      <c r="AA9" s="67">
        <f t="shared" ref="AA9:AA34" si="10">RANK(Z9,Z$8:Z$34,0)</f>
        <v>17</v>
      </c>
    </row>
    <row r="10" spans="1:27" x14ac:dyDescent="0.3">
      <c r="A10" s="63" t="s">
        <v>1502</v>
      </c>
      <c r="B10" s="64">
        <f>VLOOKUP($A10,'Return Data'!$B$7:$R$2843,3,0)</f>
        <v>44344</v>
      </c>
      <c r="C10" s="65">
        <f>VLOOKUP($A10,'Return Data'!$B$7:$R$2843,4,0)</f>
        <v>1203.125</v>
      </c>
      <c r="D10" s="65">
        <f>VLOOKUP($A10,'Return Data'!$B$7:$R$2843,5,0)</f>
        <v>0.70379999999999998</v>
      </c>
      <c r="E10" s="66">
        <f t="shared" si="0"/>
        <v>24</v>
      </c>
      <c r="F10" s="65">
        <f>VLOOKUP($A10,'Return Data'!$B$7:$R$2843,6,0)</f>
        <v>1.7992999999999999</v>
      </c>
      <c r="G10" s="66">
        <f t="shared" si="1"/>
        <v>18</v>
      </c>
      <c r="H10" s="65">
        <f>VLOOKUP($A10,'Return Data'!$B$7:$R$2843,7,0)</f>
        <v>2.5139999999999998</v>
      </c>
      <c r="I10" s="66">
        <f t="shared" si="2"/>
        <v>17</v>
      </c>
      <c r="J10" s="65">
        <f>VLOOKUP($A10,'Return Data'!$B$7:$R$2843,8,0)</f>
        <v>3.4380999999999999</v>
      </c>
      <c r="K10" s="66">
        <f t="shared" si="3"/>
        <v>6</v>
      </c>
      <c r="L10" s="65">
        <f>VLOOKUP($A10,'Return Data'!$B$7:$R$2843,9,0)</f>
        <v>3.4771999999999998</v>
      </c>
      <c r="M10" s="66">
        <f t="shared" si="4"/>
        <v>6</v>
      </c>
      <c r="N10" s="65">
        <f>VLOOKUP($A10,'Return Data'!$B$7:$R$2843,10,0)</f>
        <v>4.3238000000000003</v>
      </c>
      <c r="O10" s="66">
        <f t="shared" si="5"/>
        <v>5</v>
      </c>
      <c r="P10" s="65">
        <f>VLOOKUP($A10,'Return Data'!$B$7:$R$2843,11,0)</f>
        <v>3.5215999999999998</v>
      </c>
      <c r="Q10" s="66">
        <f t="shared" si="6"/>
        <v>6</v>
      </c>
      <c r="R10" s="65">
        <f>VLOOKUP($A10,'Return Data'!$B$7:$R$2843,12,0)</f>
        <v>3.8029999999999999</v>
      </c>
      <c r="S10" s="66">
        <f t="shared" si="7"/>
        <v>8</v>
      </c>
      <c r="T10" s="65">
        <f>VLOOKUP($A10,'Return Data'!$B$7:$R$2843,13,0)</f>
        <v>3.8214999999999999</v>
      </c>
      <c r="U10" s="66">
        <f t="shared" si="8"/>
        <v>14</v>
      </c>
      <c r="V10" s="65">
        <f>VLOOKUP($A10,'Return Data'!$B$7:$R$2843,17,0)</f>
        <v>5.4196999999999997</v>
      </c>
      <c r="W10" s="66">
        <f t="shared" si="9"/>
        <v>12</v>
      </c>
      <c r="X10" s="65"/>
      <c r="Y10" s="66"/>
      <c r="Z10" s="65">
        <f>VLOOKUP($A10,'Return Data'!$B$7:$R$2843,16,0)</f>
        <v>6.3760000000000003</v>
      </c>
      <c r="AA10" s="67">
        <f t="shared" si="10"/>
        <v>16</v>
      </c>
    </row>
    <row r="11" spans="1:27" x14ac:dyDescent="0.3">
      <c r="A11" s="63" t="s">
        <v>1505</v>
      </c>
      <c r="B11" s="64">
        <f>VLOOKUP($A11,'Return Data'!$B$7:$R$2843,3,0)</f>
        <v>44344</v>
      </c>
      <c r="C11" s="65">
        <f>VLOOKUP($A11,'Return Data'!$B$7:$R$2843,4,0)</f>
        <v>2533.9358999999999</v>
      </c>
      <c r="D11" s="65">
        <f>VLOOKUP($A11,'Return Data'!$B$7:$R$2843,5,0)</f>
        <v>2.2875999999999999</v>
      </c>
      <c r="E11" s="66">
        <f t="shared" si="0"/>
        <v>18</v>
      </c>
      <c r="F11" s="65">
        <f>VLOOKUP($A11,'Return Data'!$B$7:$R$2843,6,0)</f>
        <v>1.6518999999999999</v>
      </c>
      <c r="G11" s="66">
        <f t="shared" si="1"/>
        <v>23</v>
      </c>
      <c r="H11" s="65">
        <f>VLOOKUP($A11,'Return Data'!$B$7:$R$2843,7,0)</f>
        <v>2.4451999999999998</v>
      </c>
      <c r="I11" s="66">
        <f t="shared" si="2"/>
        <v>20</v>
      </c>
      <c r="J11" s="65">
        <f>VLOOKUP($A11,'Return Data'!$B$7:$R$2843,8,0)</f>
        <v>2.7515000000000001</v>
      </c>
      <c r="K11" s="66">
        <f t="shared" si="3"/>
        <v>20</v>
      </c>
      <c r="L11" s="65">
        <f>VLOOKUP($A11,'Return Data'!$B$7:$R$2843,9,0)</f>
        <v>2.8216000000000001</v>
      </c>
      <c r="M11" s="66">
        <f t="shared" si="4"/>
        <v>18</v>
      </c>
      <c r="N11" s="65">
        <f>VLOOKUP($A11,'Return Data'!$B$7:$R$2843,10,0)</f>
        <v>3.3727</v>
      </c>
      <c r="O11" s="66">
        <f t="shared" si="5"/>
        <v>16</v>
      </c>
      <c r="P11" s="65">
        <f>VLOOKUP($A11,'Return Data'!$B$7:$R$2843,11,0)</f>
        <v>2.9300999999999999</v>
      </c>
      <c r="Q11" s="66">
        <f t="shared" si="6"/>
        <v>20</v>
      </c>
      <c r="R11" s="65">
        <f>VLOOKUP($A11,'Return Data'!$B$7:$R$2843,12,0)</f>
        <v>3.3222</v>
      </c>
      <c r="S11" s="66">
        <f t="shared" si="7"/>
        <v>18</v>
      </c>
      <c r="T11" s="65">
        <f>VLOOKUP($A11,'Return Data'!$B$7:$R$2843,13,0)</f>
        <v>3.5602999999999998</v>
      </c>
      <c r="U11" s="66">
        <f t="shared" si="8"/>
        <v>19</v>
      </c>
      <c r="V11" s="65">
        <f>VLOOKUP($A11,'Return Data'!$B$7:$R$2843,17,0)</f>
        <v>5.2045000000000003</v>
      </c>
      <c r="W11" s="66">
        <f t="shared" si="9"/>
        <v>14</v>
      </c>
      <c r="X11" s="65">
        <f>VLOOKUP($A11,'Return Data'!$B$7:$R$2843,14,0)</f>
        <v>6.1242000000000001</v>
      </c>
      <c r="Y11" s="66">
        <f t="shared" ref="Y11:Y33" si="11">RANK(X11,X$8:X$34,0)</f>
        <v>9</v>
      </c>
      <c r="Z11" s="65">
        <f>VLOOKUP($A11,'Return Data'!$B$7:$R$2843,16,0)</f>
        <v>7.4893000000000001</v>
      </c>
      <c r="AA11" s="67">
        <f t="shared" si="10"/>
        <v>8</v>
      </c>
    </row>
    <row r="12" spans="1:27" x14ac:dyDescent="0.3">
      <c r="A12" s="63" t="s">
        <v>1507</v>
      </c>
      <c r="B12" s="64">
        <f>VLOOKUP($A12,'Return Data'!$B$7:$R$2843,3,0)</f>
        <v>44344</v>
      </c>
      <c r="C12" s="65">
        <f>VLOOKUP($A12,'Return Data'!$B$7:$R$2843,4,0)</f>
        <v>3059.1516000000001</v>
      </c>
      <c r="D12" s="65">
        <f>VLOOKUP($A12,'Return Data'!$B$7:$R$2843,5,0)</f>
        <v>2.0905</v>
      </c>
      <c r="E12" s="66">
        <f t="shared" si="0"/>
        <v>20</v>
      </c>
      <c r="F12" s="65">
        <f>VLOOKUP($A12,'Return Data'!$B$7:$R$2843,6,0)</f>
        <v>1.7000999999999999</v>
      </c>
      <c r="G12" s="66">
        <f t="shared" si="1"/>
        <v>21</v>
      </c>
      <c r="H12" s="65">
        <f>VLOOKUP($A12,'Return Data'!$B$7:$R$2843,7,0)</f>
        <v>2.2161</v>
      </c>
      <c r="I12" s="66">
        <f t="shared" si="2"/>
        <v>23</v>
      </c>
      <c r="J12" s="65">
        <f>VLOOKUP($A12,'Return Data'!$B$7:$R$2843,8,0)</f>
        <v>2.5363000000000002</v>
      </c>
      <c r="K12" s="66">
        <f t="shared" si="3"/>
        <v>22</v>
      </c>
      <c r="L12" s="65">
        <f>VLOOKUP($A12,'Return Data'!$B$7:$R$2843,9,0)</f>
        <v>2.3515999999999999</v>
      </c>
      <c r="M12" s="66">
        <f t="shared" si="4"/>
        <v>22</v>
      </c>
      <c r="N12" s="65">
        <f>VLOOKUP($A12,'Return Data'!$B$7:$R$2843,10,0)</f>
        <v>2.8307000000000002</v>
      </c>
      <c r="O12" s="66">
        <f t="shared" si="5"/>
        <v>23</v>
      </c>
      <c r="P12" s="65">
        <f>VLOOKUP($A12,'Return Data'!$B$7:$R$2843,11,0)</f>
        <v>2.4975999999999998</v>
      </c>
      <c r="Q12" s="66">
        <f t="shared" si="6"/>
        <v>24</v>
      </c>
      <c r="R12" s="65">
        <f>VLOOKUP($A12,'Return Data'!$B$7:$R$2843,12,0)</f>
        <v>2.7437999999999998</v>
      </c>
      <c r="S12" s="66">
        <f t="shared" si="7"/>
        <v>25</v>
      </c>
      <c r="T12" s="65">
        <f>VLOOKUP($A12,'Return Data'!$B$7:$R$2843,13,0)</f>
        <v>3.1122999999999998</v>
      </c>
      <c r="U12" s="66">
        <f t="shared" si="8"/>
        <v>23</v>
      </c>
      <c r="V12" s="65">
        <f>VLOOKUP($A12,'Return Data'!$B$7:$R$2843,17,0)</f>
        <v>4.6638999999999999</v>
      </c>
      <c r="W12" s="66">
        <f t="shared" si="9"/>
        <v>17</v>
      </c>
      <c r="X12" s="65">
        <f>VLOOKUP($A12,'Return Data'!$B$7:$R$2843,14,0)</f>
        <v>5.2817999999999996</v>
      </c>
      <c r="Y12" s="66">
        <f t="shared" si="11"/>
        <v>11</v>
      </c>
      <c r="Z12" s="65">
        <f>VLOOKUP($A12,'Return Data'!$B$7:$R$2843,16,0)</f>
        <v>7.2534999999999998</v>
      </c>
      <c r="AA12" s="67">
        <f t="shared" si="10"/>
        <v>10</v>
      </c>
    </row>
    <row r="13" spans="1:27" x14ac:dyDescent="0.3">
      <c r="A13" s="63" t="s">
        <v>1509</v>
      </c>
      <c r="B13" s="64">
        <f>VLOOKUP($A13,'Return Data'!$B$7:$R$2843,3,0)</f>
        <v>44344</v>
      </c>
      <c r="C13" s="65">
        <f>VLOOKUP($A13,'Return Data'!$B$7:$R$2843,4,0)</f>
        <v>2718.8065000000001</v>
      </c>
      <c r="D13" s="65">
        <f>VLOOKUP($A13,'Return Data'!$B$7:$R$2843,5,0)</f>
        <v>3.9554</v>
      </c>
      <c r="E13" s="66">
        <f t="shared" si="0"/>
        <v>9</v>
      </c>
      <c r="F13" s="65">
        <f>VLOOKUP($A13,'Return Data'!$B$7:$R$2843,6,0)</f>
        <v>1.6873</v>
      </c>
      <c r="G13" s="66">
        <f t="shared" si="1"/>
        <v>22</v>
      </c>
      <c r="H13" s="65">
        <f>VLOOKUP($A13,'Return Data'!$B$7:$R$2843,7,0)</f>
        <v>2.5577999999999999</v>
      </c>
      <c r="I13" s="66">
        <f t="shared" si="2"/>
        <v>15</v>
      </c>
      <c r="J13" s="65">
        <f>VLOOKUP($A13,'Return Data'!$B$7:$R$2843,8,0)</f>
        <v>2.8631000000000002</v>
      </c>
      <c r="K13" s="66">
        <f t="shared" si="3"/>
        <v>17</v>
      </c>
      <c r="L13" s="65">
        <f>VLOOKUP($A13,'Return Data'!$B$7:$R$2843,9,0)</f>
        <v>2.7023999999999999</v>
      </c>
      <c r="M13" s="66">
        <f t="shared" si="4"/>
        <v>20</v>
      </c>
      <c r="N13" s="65">
        <f>VLOOKUP($A13,'Return Data'!$B$7:$R$2843,10,0)</f>
        <v>3.2423000000000002</v>
      </c>
      <c r="O13" s="66">
        <f t="shared" si="5"/>
        <v>19</v>
      </c>
      <c r="P13" s="65">
        <f>VLOOKUP($A13,'Return Data'!$B$7:$R$2843,11,0)</f>
        <v>2.8260000000000001</v>
      </c>
      <c r="Q13" s="66">
        <f t="shared" si="6"/>
        <v>22</v>
      </c>
      <c r="R13" s="65">
        <f>VLOOKUP($A13,'Return Data'!$B$7:$R$2843,12,0)</f>
        <v>3.1011000000000002</v>
      </c>
      <c r="S13" s="66">
        <f t="shared" si="7"/>
        <v>22</v>
      </c>
      <c r="T13" s="65">
        <f>VLOOKUP($A13,'Return Data'!$B$7:$R$2843,13,0)</f>
        <v>3.2282000000000002</v>
      </c>
      <c r="U13" s="66">
        <f t="shared" si="8"/>
        <v>22</v>
      </c>
      <c r="V13" s="65">
        <f>VLOOKUP($A13,'Return Data'!$B$7:$R$2843,17,0)</f>
        <v>5.0133999999999999</v>
      </c>
      <c r="W13" s="66">
        <f t="shared" si="9"/>
        <v>16</v>
      </c>
      <c r="X13" s="65">
        <f>VLOOKUP($A13,'Return Data'!$B$7:$R$2843,14,0)</f>
        <v>5.2283999999999997</v>
      </c>
      <c r="Y13" s="66">
        <f t="shared" si="11"/>
        <v>12</v>
      </c>
      <c r="Z13" s="65">
        <f>VLOOKUP($A13,'Return Data'!$B$7:$R$2843,16,0)</f>
        <v>6.9743000000000004</v>
      </c>
      <c r="AA13" s="67">
        <f t="shared" si="10"/>
        <v>12</v>
      </c>
    </row>
    <row r="14" spans="1:27" x14ac:dyDescent="0.3">
      <c r="A14" s="63" t="s">
        <v>1512</v>
      </c>
      <c r="B14" s="64">
        <f>VLOOKUP($A14,'Return Data'!$B$7:$R$2843,3,0)</f>
        <v>44344</v>
      </c>
      <c r="C14" s="65">
        <f>VLOOKUP($A14,'Return Data'!$B$7:$R$2843,4,0)</f>
        <v>30.030899999999999</v>
      </c>
      <c r="D14" s="65">
        <f>VLOOKUP($A14,'Return Data'!$B$7:$R$2843,5,0)</f>
        <v>149.98830000000001</v>
      </c>
      <c r="E14" s="66">
        <f t="shared" si="0"/>
        <v>1</v>
      </c>
      <c r="F14" s="65">
        <f>VLOOKUP($A14,'Return Data'!$B$7:$R$2843,6,0)</f>
        <v>56.371600000000001</v>
      </c>
      <c r="G14" s="66">
        <f t="shared" si="1"/>
        <v>1</v>
      </c>
      <c r="H14" s="65">
        <f>VLOOKUP($A14,'Return Data'!$B$7:$R$2843,7,0)</f>
        <v>30.528300000000002</v>
      </c>
      <c r="I14" s="66">
        <f t="shared" si="2"/>
        <v>1</v>
      </c>
      <c r="J14" s="65">
        <f>VLOOKUP($A14,'Return Data'!$B$7:$R$2843,8,0)</f>
        <v>-14.6326</v>
      </c>
      <c r="K14" s="66">
        <f t="shared" si="3"/>
        <v>27</v>
      </c>
      <c r="L14" s="65">
        <f>VLOOKUP($A14,'Return Data'!$B$7:$R$2843,9,0)</f>
        <v>-0.97160000000000002</v>
      </c>
      <c r="M14" s="66">
        <f t="shared" si="4"/>
        <v>27</v>
      </c>
      <c r="N14" s="65">
        <f>VLOOKUP($A14,'Return Data'!$B$7:$R$2843,10,0)</f>
        <v>7.1977000000000002</v>
      </c>
      <c r="O14" s="66">
        <f t="shared" si="5"/>
        <v>1</v>
      </c>
      <c r="P14" s="65">
        <f>VLOOKUP($A14,'Return Data'!$B$7:$R$2843,11,0)</f>
        <v>6.7603</v>
      </c>
      <c r="Q14" s="66">
        <f t="shared" si="6"/>
        <v>1</v>
      </c>
      <c r="R14" s="65">
        <f>VLOOKUP($A14,'Return Data'!$B$7:$R$2843,12,0)</f>
        <v>7.2484999999999999</v>
      </c>
      <c r="S14" s="66">
        <f t="shared" si="7"/>
        <v>1</v>
      </c>
      <c r="T14" s="65">
        <f>VLOOKUP($A14,'Return Data'!$B$7:$R$2843,13,0)</f>
        <v>8.1018000000000008</v>
      </c>
      <c r="U14" s="66">
        <f t="shared" si="8"/>
        <v>1</v>
      </c>
      <c r="V14" s="65">
        <f>VLOOKUP($A14,'Return Data'!$B$7:$R$2843,17,0)</f>
        <v>6.1412000000000004</v>
      </c>
      <c r="W14" s="66">
        <f t="shared" si="9"/>
        <v>4</v>
      </c>
      <c r="X14" s="65">
        <f>VLOOKUP($A14,'Return Data'!$B$7:$R$2843,14,0)</f>
        <v>7.3391999999999999</v>
      </c>
      <c r="Y14" s="66">
        <f t="shared" si="11"/>
        <v>3</v>
      </c>
      <c r="Z14" s="65">
        <f>VLOOKUP($A14,'Return Data'!$B$7:$R$2843,16,0)</f>
        <v>8.5178999999999991</v>
      </c>
      <c r="AA14" s="67">
        <f t="shared" si="10"/>
        <v>1</v>
      </c>
    </row>
    <row r="15" spans="1:27" x14ac:dyDescent="0.3">
      <c r="A15" s="63" t="s">
        <v>1515</v>
      </c>
      <c r="B15" s="64">
        <f>VLOOKUP($A15,'Return Data'!$B$7:$R$2843,3,0)</f>
        <v>44344</v>
      </c>
      <c r="C15" s="65">
        <f>VLOOKUP($A15,'Return Data'!$B$7:$R$2843,4,0)</f>
        <v>11.9175</v>
      </c>
      <c r="D15" s="65">
        <f>VLOOKUP($A15,'Return Data'!$B$7:$R$2843,5,0)</f>
        <v>3.9820000000000002</v>
      </c>
      <c r="E15" s="66">
        <f t="shared" si="0"/>
        <v>8</v>
      </c>
      <c r="F15" s="65">
        <f>VLOOKUP($A15,'Return Data'!$B$7:$R$2843,6,0)</f>
        <v>2.3485</v>
      </c>
      <c r="G15" s="66">
        <f t="shared" si="1"/>
        <v>11</v>
      </c>
      <c r="H15" s="65">
        <f>VLOOKUP($A15,'Return Data'!$B$7:$R$2843,7,0)</f>
        <v>2.9769000000000001</v>
      </c>
      <c r="I15" s="66">
        <f t="shared" si="2"/>
        <v>9</v>
      </c>
      <c r="J15" s="65">
        <f>VLOOKUP($A15,'Return Data'!$B$7:$R$2843,8,0)</f>
        <v>3.2637</v>
      </c>
      <c r="K15" s="66">
        <f t="shared" si="3"/>
        <v>7</v>
      </c>
      <c r="L15" s="65">
        <f>VLOOKUP($A15,'Return Data'!$B$7:$R$2843,9,0)</f>
        <v>3.3168000000000002</v>
      </c>
      <c r="M15" s="66">
        <f t="shared" si="4"/>
        <v>7</v>
      </c>
      <c r="N15" s="65">
        <f>VLOOKUP($A15,'Return Data'!$B$7:$R$2843,10,0)</f>
        <v>4.1003999999999996</v>
      </c>
      <c r="O15" s="66">
        <f t="shared" si="5"/>
        <v>6</v>
      </c>
      <c r="P15" s="65">
        <f>VLOOKUP($A15,'Return Data'!$B$7:$R$2843,11,0)</f>
        <v>3.5188999999999999</v>
      </c>
      <c r="Q15" s="66">
        <f t="shared" si="6"/>
        <v>7</v>
      </c>
      <c r="R15" s="65">
        <f>VLOOKUP($A15,'Return Data'!$B$7:$R$2843,12,0)</f>
        <v>4.0513000000000003</v>
      </c>
      <c r="S15" s="66">
        <f t="shared" si="7"/>
        <v>5</v>
      </c>
      <c r="T15" s="65">
        <f>VLOOKUP($A15,'Return Data'!$B$7:$R$2843,13,0)</f>
        <v>4.6661999999999999</v>
      </c>
      <c r="U15" s="66">
        <f t="shared" si="8"/>
        <v>5</v>
      </c>
      <c r="V15" s="65">
        <f>VLOOKUP($A15,'Return Data'!$B$7:$R$2843,17,0)</f>
        <v>6.0856000000000003</v>
      </c>
      <c r="W15" s="66">
        <f t="shared" si="9"/>
        <v>5</v>
      </c>
      <c r="X15" s="65"/>
      <c r="Y15" s="66"/>
      <c r="Z15" s="65">
        <f>VLOOKUP($A15,'Return Data'!$B$7:$R$2843,16,0)</f>
        <v>6.7732000000000001</v>
      </c>
      <c r="AA15" s="67">
        <f t="shared" si="10"/>
        <v>14</v>
      </c>
    </row>
    <row r="16" spans="1:27" x14ac:dyDescent="0.3">
      <c r="A16" s="63" t="s">
        <v>1517</v>
      </c>
      <c r="B16" s="64">
        <f>VLOOKUP($A16,'Return Data'!$B$7:$R$2843,3,0)</f>
        <v>44344</v>
      </c>
      <c r="C16" s="65">
        <f>VLOOKUP($A16,'Return Data'!$B$7:$R$2843,4,0)</f>
        <v>1063.6492000000001</v>
      </c>
      <c r="D16" s="65">
        <f>VLOOKUP($A16,'Return Data'!$B$7:$R$2843,5,0)</f>
        <v>4.4821999999999997</v>
      </c>
      <c r="E16" s="66">
        <f t="shared" si="0"/>
        <v>6</v>
      </c>
      <c r="F16" s="65">
        <f>VLOOKUP($A16,'Return Data'!$B$7:$R$2843,6,0)</f>
        <v>2.3075999999999999</v>
      </c>
      <c r="G16" s="66">
        <f t="shared" si="1"/>
        <v>13</v>
      </c>
      <c r="H16" s="65">
        <f>VLOOKUP($A16,'Return Data'!$B$7:$R$2843,7,0)</f>
        <v>2.9906000000000001</v>
      </c>
      <c r="I16" s="66">
        <f t="shared" si="2"/>
        <v>8</v>
      </c>
      <c r="J16" s="65">
        <f>VLOOKUP($A16,'Return Data'!$B$7:$R$2843,8,0)</f>
        <v>3.2549999999999999</v>
      </c>
      <c r="K16" s="66">
        <f t="shared" si="3"/>
        <v>8</v>
      </c>
      <c r="L16" s="65">
        <f>VLOOKUP($A16,'Return Data'!$B$7:$R$2843,9,0)</f>
        <v>3.0785999999999998</v>
      </c>
      <c r="M16" s="66">
        <f t="shared" si="4"/>
        <v>11</v>
      </c>
      <c r="N16" s="65">
        <f>VLOOKUP($A16,'Return Data'!$B$7:$R$2843,10,0)</f>
        <v>3.7646000000000002</v>
      </c>
      <c r="O16" s="66">
        <f t="shared" si="5"/>
        <v>7</v>
      </c>
      <c r="P16" s="65">
        <f>VLOOKUP($A16,'Return Data'!$B$7:$R$2843,11,0)</f>
        <v>3.2968999999999999</v>
      </c>
      <c r="Q16" s="66">
        <f t="shared" si="6"/>
        <v>10</v>
      </c>
      <c r="R16" s="65">
        <f>VLOOKUP($A16,'Return Data'!$B$7:$R$2843,12,0)</f>
        <v>3.5815999999999999</v>
      </c>
      <c r="S16" s="66">
        <f t="shared" si="7"/>
        <v>12</v>
      </c>
      <c r="T16" s="65">
        <f>VLOOKUP($A16,'Return Data'!$B$7:$R$2843,13,0)</f>
        <v>3.9140999999999999</v>
      </c>
      <c r="U16" s="66">
        <f t="shared" si="8"/>
        <v>12</v>
      </c>
      <c r="V16" s="65"/>
      <c r="W16" s="66"/>
      <c r="X16" s="65"/>
      <c r="Y16" s="66"/>
      <c r="Z16" s="65">
        <f>VLOOKUP($A16,'Return Data'!$B$7:$R$2843,16,0)</f>
        <v>4.7533000000000003</v>
      </c>
      <c r="AA16" s="67">
        <f t="shared" si="10"/>
        <v>22</v>
      </c>
    </row>
    <row r="17" spans="1:27" x14ac:dyDescent="0.3">
      <c r="A17" s="63" t="s">
        <v>1518</v>
      </c>
      <c r="B17" s="64">
        <f>VLOOKUP($A17,'Return Data'!$B$7:$R$2843,3,0)</f>
        <v>44344</v>
      </c>
      <c r="C17" s="65">
        <f>VLOOKUP($A17,'Return Data'!$B$7:$R$2843,4,0)</f>
        <v>21.717099999999999</v>
      </c>
      <c r="D17" s="65">
        <f>VLOOKUP($A17,'Return Data'!$B$7:$R$2843,5,0)</f>
        <v>7.3966000000000003</v>
      </c>
      <c r="E17" s="66">
        <f t="shared" si="0"/>
        <v>4</v>
      </c>
      <c r="F17" s="65">
        <f>VLOOKUP($A17,'Return Data'!$B$7:$R$2843,6,0)</f>
        <v>4.4835000000000003</v>
      </c>
      <c r="G17" s="66">
        <f t="shared" si="1"/>
        <v>4</v>
      </c>
      <c r="H17" s="65">
        <f>VLOOKUP($A17,'Return Data'!$B$7:$R$2843,7,0)</f>
        <v>4.5659000000000001</v>
      </c>
      <c r="I17" s="66">
        <f t="shared" si="2"/>
        <v>3</v>
      </c>
      <c r="J17" s="65">
        <f>VLOOKUP($A17,'Return Data'!$B$7:$R$2843,8,0)</f>
        <v>4.6904000000000003</v>
      </c>
      <c r="K17" s="66">
        <f t="shared" si="3"/>
        <v>1</v>
      </c>
      <c r="L17" s="65">
        <f>VLOOKUP($A17,'Return Data'!$B$7:$R$2843,9,0)</f>
        <v>4.2050000000000001</v>
      </c>
      <c r="M17" s="66">
        <f t="shared" si="4"/>
        <v>1</v>
      </c>
      <c r="N17" s="65">
        <f>VLOOKUP($A17,'Return Data'!$B$7:$R$2843,10,0)</f>
        <v>4.5312999999999999</v>
      </c>
      <c r="O17" s="66">
        <f t="shared" si="5"/>
        <v>4</v>
      </c>
      <c r="P17" s="65">
        <f>VLOOKUP($A17,'Return Data'!$B$7:$R$2843,11,0)</f>
        <v>4.0491999999999999</v>
      </c>
      <c r="Q17" s="66">
        <f t="shared" si="6"/>
        <v>3</v>
      </c>
      <c r="R17" s="65">
        <f>VLOOKUP($A17,'Return Data'!$B$7:$R$2843,12,0)</f>
        <v>4.6708999999999996</v>
      </c>
      <c r="S17" s="66">
        <f t="shared" si="7"/>
        <v>3</v>
      </c>
      <c r="T17" s="65">
        <f>VLOOKUP($A17,'Return Data'!$B$7:$R$2843,13,0)</f>
        <v>5.5354999999999999</v>
      </c>
      <c r="U17" s="66">
        <f t="shared" si="8"/>
        <v>2</v>
      </c>
      <c r="V17" s="65">
        <f>VLOOKUP($A17,'Return Data'!$B$7:$R$2843,17,0)</f>
        <v>6.5789</v>
      </c>
      <c r="W17" s="66">
        <f t="shared" si="9"/>
        <v>3</v>
      </c>
      <c r="X17" s="65">
        <f>VLOOKUP($A17,'Return Data'!$B$7:$R$2843,14,0)</f>
        <v>7.1519000000000004</v>
      </c>
      <c r="Y17" s="66">
        <f t="shared" si="11"/>
        <v>4</v>
      </c>
      <c r="Z17" s="65">
        <f>VLOOKUP($A17,'Return Data'!$B$7:$R$2843,16,0)</f>
        <v>8</v>
      </c>
      <c r="AA17" s="67">
        <f t="shared" si="10"/>
        <v>3</v>
      </c>
    </row>
    <row r="18" spans="1:27" x14ac:dyDescent="0.3">
      <c r="A18" s="63" t="s">
        <v>1520</v>
      </c>
      <c r="B18" s="64">
        <f>VLOOKUP($A18,'Return Data'!$B$7:$R$2843,3,0)</f>
        <v>44344</v>
      </c>
      <c r="C18" s="65">
        <f>VLOOKUP($A18,'Return Data'!$B$7:$R$2843,4,0)</f>
        <v>2178.5619999999999</v>
      </c>
      <c r="D18" s="65">
        <f>VLOOKUP($A18,'Return Data'!$B$7:$R$2843,5,0)</f>
        <v>1.6705000000000001</v>
      </c>
      <c r="E18" s="66">
        <f t="shared" si="0"/>
        <v>22</v>
      </c>
      <c r="F18" s="65">
        <f>VLOOKUP($A18,'Return Data'!$B$7:$R$2843,6,0)</f>
        <v>2.4834999999999998</v>
      </c>
      <c r="G18" s="66">
        <f t="shared" si="1"/>
        <v>9</v>
      </c>
      <c r="H18" s="65">
        <f>VLOOKUP($A18,'Return Data'!$B$7:$R$2843,7,0)</f>
        <v>2.5670000000000002</v>
      </c>
      <c r="I18" s="66">
        <f t="shared" si="2"/>
        <v>14</v>
      </c>
      <c r="J18" s="65">
        <f>VLOOKUP($A18,'Return Data'!$B$7:$R$2843,8,0)</f>
        <v>2.9403999999999999</v>
      </c>
      <c r="K18" s="66">
        <f t="shared" si="3"/>
        <v>15</v>
      </c>
      <c r="L18" s="65">
        <f>VLOOKUP($A18,'Return Data'!$B$7:$R$2843,9,0)</f>
        <v>3.6072000000000002</v>
      </c>
      <c r="M18" s="66">
        <f t="shared" si="4"/>
        <v>5</v>
      </c>
      <c r="N18" s="65">
        <f>VLOOKUP($A18,'Return Data'!$B$7:$R$2843,10,0)</f>
        <v>3.0104000000000002</v>
      </c>
      <c r="O18" s="66">
        <f t="shared" si="5"/>
        <v>21</v>
      </c>
      <c r="P18" s="65">
        <f>VLOOKUP($A18,'Return Data'!$B$7:$R$2843,11,0)</f>
        <v>3.4390000000000001</v>
      </c>
      <c r="Q18" s="66">
        <f t="shared" si="6"/>
        <v>8</v>
      </c>
      <c r="R18" s="65">
        <f>VLOOKUP($A18,'Return Data'!$B$7:$R$2843,12,0)</f>
        <v>4.0339999999999998</v>
      </c>
      <c r="S18" s="66">
        <f t="shared" si="7"/>
        <v>6</v>
      </c>
      <c r="T18" s="65">
        <f>VLOOKUP($A18,'Return Data'!$B$7:$R$2843,13,0)</f>
        <v>4.5025000000000004</v>
      </c>
      <c r="U18" s="66">
        <f t="shared" si="8"/>
        <v>6</v>
      </c>
      <c r="V18" s="65">
        <f>VLOOKUP($A18,'Return Data'!$B$7:$R$2843,17,0)</f>
        <v>6.0742000000000003</v>
      </c>
      <c r="W18" s="66">
        <f t="shared" si="9"/>
        <v>6</v>
      </c>
      <c r="X18" s="65">
        <f>VLOOKUP($A18,'Return Data'!$B$7:$R$2843,14,0)</f>
        <v>5.91</v>
      </c>
      <c r="Y18" s="66">
        <f t="shared" si="11"/>
        <v>10</v>
      </c>
      <c r="Z18" s="65">
        <f>VLOOKUP($A18,'Return Data'!$B$7:$R$2843,16,0)</f>
        <v>7.5195999999999996</v>
      </c>
      <c r="AA18" s="67">
        <f t="shared" si="10"/>
        <v>7</v>
      </c>
    </row>
    <row r="19" spans="1:27" x14ac:dyDescent="0.3">
      <c r="A19" s="63" t="s">
        <v>1523</v>
      </c>
      <c r="B19" s="64">
        <f>VLOOKUP($A19,'Return Data'!$B$7:$R$2843,3,0)</f>
        <v>44344</v>
      </c>
      <c r="C19" s="65">
        <f>VLOOKUP($A19,'Return Data'!$B$7:$R$2843,4,0)</f>
        <v>11.984400000000001</v>
      </c>
      <c r="D19" s="65">
        <f>VLOOKUP($A19,'Return Data'!$B$7:$R$2843,5,0)</f>
        <v>3.6551</v>
      </c>
      <c r="E19" s="66">
        <f t="shared" si="0"/>
        <v>11</v>
      </c>
      <c r="F19" s="65">
        <f>VLOOKUP($A19,'Return Data'!$B$7:$R$2843,6,0)</f>
        <v>3.0464000000000002</v>
      </c>
      <c r="G19" s="66">
        <f t="shared" si="1"/>
        <v>5</v>
      </c>
      <c r="H19" s="65">
        <f>VLOOKUP($A19,'Return Data'!$B$7:$R$2843,7,0)</f>
        <v>3.3088000000000002</v>
      </c>
      <c r="I19" s="66">
        <f t="shared" si="2"/>
        <v>6</v>
      </c>
      <c r="J19" s="65">
        <f>VLOOKUP($A19,'Return Data'!$B$7:$R$2843,8,0)</f>
        <v>3.2235999999999998</v>
      </c>
      <c r="K19" s="66">
        <f t="shared" si="3"/>
        <v>9</v>
      </c>
      <c r="L19" s="65">
        <f>VLOOKUP($A19,'Return Data'!$B$7:$R$2843,9,0)</f>
        <v>3.1655000000000002</v>
      </c>
      <c r="M19" s="66">
        <f t="shared" si="4"/>
        <v>10</v>
      </c>
      <c r="N19" s="65">
        <f>VLOOKUP($A19,'Return Data'!$B$7:$R$2843,10,0)</f>
        <v>3.6678999999999999</v>
      </c>
      <c r="O19" s="66">
        <f t="shared" si="5"/>
        <v>9</v>
      </c>
      <c r="P19" s="65">
        <f>VLOOKUP($A19,'Return Data'!$B$7:$R$2843,11,0)</f>
        <v>3.1478000000000002</v>
      </c>
      <c r="Q19" s="66">
        <f t="shared" si="6"/>
        <v>15</v>
      </c>
      <c r="R19" s="65">
        <f>VLOOKUP($A19,'Return Data'!$B$7:$R$2843,12,0)</f>
        <v>3.4422000000000001</v>
      </c>
      <c r="S19" s="66">
        <f t="shared" si="7"/>
        <v>16</v>
      </c>
      <c r="T19" s="65">
        <f>VLOOKUP($A19,'Return Data'!$B$7:$R$2843,13,0)</f>
        <v>3.7601</v>
      </c>
      <c r="U19" s="66">
        <f t="shared" si="8"/>
        <v>15</v>
      </c>
      <c r="V19" s="65">
        <f>VLOOKUP($A19,'Return Data'!$B$7:$R$2843,17,0)</f>
        <v>5.7038000000000002</v>
      </c>
      <c r="W19" s="66">
        <f t="shared" si="9"/>
        <v>9</v>
      </c>
      <c r="X19" s="65"/>
      <c r="Y19" s="66"/>
      <c r="Z19" s="65">
        <f>VLOOKUP($A19,'Return Data'!$B$7:$R$2843,16,0)</f>
        <v>6.5269000000000004</v>
      </c>
      <c r="AA19" s="67">
        <f t="shared" si="10"/>
        <v>15</v>
      </c>
    </row>
    <row r="20" spans="1:27" x14ac:dyDescent="0.3">
      <c r="A20" s="63" t="s">
        <v>1526</v>
      </c>
      <c r="B20" s="64">
        <f>VLOOKUP($A20,'Return Data'!$B$7:$R$2843,3,0)</f>
        <v>44344</v>
      </c>
      <c r="C20" s="65">
        <f>VLOOKUP($A20,'Return Data'!$B$7:$R$2843,4,0)</f>
        <v>2140.7141000000001</v>
      </c>
      <c r="D20" s="65">
        <f>VLOOKUP($A20,'Return Data'!$B$7:$R$2843,5,0)</f>
        <v>3.9357000000000002</v>
      </c>
      <c r="E20" s="66">
        <f t="shared" si="0"/>
        <v>10</v>
      </c>
      <c r="F20" s="65">
        <f>VLOOKUP($A20,'Return Data'!$B$7:$R$2843,6,0)</f>
        <v>1.8753</v>
      </c>
      <c r="G20" s="66">
        <f t="shared" si="1"/>
        <v>17</v>
      </c>
      <c r="H20" s="65">
        <f>VLOOKUP($A20,'Return Data'!$B$7:$R$2843,7,0)</f>
        <v>2.4834999999999998</v>
      </c>
      <c r="I20" s="66">
        <f t="shared" si="2"/>
        <v>19</v>
      </c>
      <c r="J20" s="65">
        <f>VLOOKUP($A20,'Return Data'!$B$7:$R$2843,8,0)</f>
        <v>2.7938999999999998</v>
      </c>
      <c r="K20" s="66">
        <f t="shared" si="3"/>
        <v>19</v>
      </c>
      <c r="L20" s="65">
        <f>VLOOKUP($A20,'Return Data'!$B$7:$R$2843,9,0)</f>
        <v>2.7772000000000001</v>
      </c>
      <c r="M20" s="66">
        <f t="shared" si="4"/>
        <v>19</v>
      </c>
      <c r="N20" s="65">
        <f>VLOOKUP($A20,'Return Data'!$B$7:$R$2843,10,0)</f>
        <v>3.3283999999999998</v>
      </c>
      <c r="O20" s="66">
        <f t="shared" si="5"/>
        <v>18</v>
      </c>
      <c r="P20" s="65">
        <f>VLOOKUP($A20,'Return Data'!$B$7:$R$2843,11,0)</f>
        <v>2.9491999999999998</v>
      </c>
      <c r="Q20" s="66">
        <f t="shared" si="6"/>
        <v>19</v>
      </c>
      <c r="R20" s="65">
        <f>VLOOKUP($A20,'Return Data'!$B$7:$R$2843,12,0)</f>
        <v>3.2151999999999998</v>
      </c>
      <c r="S20" s="66">
        <f t="shared" si="7"/>
        <v>21</v>
      </c>
      <c r="T20" s="65">
        <f>VLOOKUP($A20,'Return Data'!$B$7:$R$2843,13,0)</f>
        <v>3.4836</v>
      </c>
      <c r="U20" s="66">
        <f t="shared" si="8"/>
        <v>21</v>
      </c>
      <c r="V20" s="65">
        <f>VLOOKUP($A20,'Return Data'!$B$7:$R$2843,17,0)</f>
        <v>5.2916999999999996</v>
      </c>
      <c r="W20" s="66">
        <f t="shared" si="9"/>
        <v>13</v>
      </c>
      <c r="X20" s="65">
        <f>VLOOKUP($A20,'Return Data'!$B$7:$R$2843,14,0)</f>
        <v>6.1727999999999996</v>
      </c>
      <c r="Y20" s="66">
        <f t="shared" si="11"/>
        <v>8</v>
      </c>
      <c r="Z20" s="65">
        <f>VLOOKUP($A20,'Return Data'!$B$7:$R$2843,16,0)</f>
        <v>7.5807000000000002</v>
      </c>
      <c r="AA20" s="67">
        <f t="shared" si="10"/>
        <v>5</v>
      </c>
    </row>
    <row r="21" spans="1:27" x14ac:dyDescent="0.3">
      <c r="A21" s="63" t="s">
        <v>1530</v>
      </c>
      <c r="B21" s="64">
        <f>VLOOKUP($A21,'Return Data'!$B$7:$R$2843,3,0)</f>
        <v>44344</v>
      </c>
      <c r="C21" s="65">
        <f>VLOOKUP($A21,'Return Data'!$B$7:$R$2843,4,0)</f>
        <v>33.901000000000003</v>
      </c>
      <c r="D21" s="65">
        <f>VLOOKUP($A21,'Return Data'!$B$7:$R$2843,5,0)</f>
        <v>-0.21529999999999999</v>
      </c>
      <c r="E21" s="66">
        <f t="shared" si="0"/>
        <v>27</v>
      </c>
      <c r="F21" s="65">
        <f>VLOOKUP($A21,'Return Data'!$B$7:$R$2843,6,0)</f>
        <v>0.89729999999999999</v>
      </c>
      <c r="G21" s="66">
        <f t="shared" si="1"/>
        <v>26</v>
      </c>
      <c r="H21" s="65">
        <f>VLOOKUP($A21,'Return Data'!$B$7:$R$2843,7,0)</f>
        <v>2.0619000000000001</v>
      </c>
      <c r="I21" s="66">
        <f t="shared" si="2"/>
        <v>25</v>
      </c>
      <c r="J21" s="65">
        <f>VLOOKUP($A21,'Return Data'!$B$7:$R$2843,8,0)</f>
        <v>2.8178000000000001</v>
      </c>
      <c r="K21" s="66">
        <f t="shared" si="3"/>
        <v>18</v>
      </c>
      <c r="L21" s="65">
        <f>VLOOKUP($A21,'Return Data'!$B$7:$R$2843,9,0)</f>
        <v>2.8815</v>
      </c>
      <c r="M21" s="66">
        <f t="shared" si="4"/>
        <v>15</v>
      </c>
      <c r="N21" s="65">
        <f>VLOOKUP($A21,'Return Data'!$B$7:$R$2843,10,0)</f>
        <v>3.5053000000000001</v>
      </c>
      <c r="O21" s="66">
        <f t="shared" si="5"/>
        <v>13</v>
      </c>
      <c r="P21" s="65">
        <f>VLOOKUP($A21,'Return Data'!$B$7:$R$2843,11,0)</f>
        <v>3.0575999999999999</v>
      </c>
      <c r="Q21" s="66">
        <f t="shared" si="6"/>
        <v>17</v>
      </c>
      <c r="R21" s="65">
        <f>VLOOKUP($A21,'Return Data'!$B$7:$R$2843,12,0)</f>
        <v>3.5754999999999999</v>
      </c>
      <c r="S21" s="66">
        <f t="shared" si="7"/>
        <v>13</v>
      </c>
      <c r="T21" s="65">
        <f>VLOOKUP($A21,'Return Data'!$B$7:$R$2843,13,0)</f>
        <v>4.1288</v>
      </c>
      <c r="U21" s="66">
        <f t="shared" si="8"/>
        <v>10</v>
      </c>
      <c r="V21" s="65">
        <f>VLOOKUP($A21,'Return Data'!$B$7:$R$2843,17,0)</f>
        <v>5.7362000000000002</v>
      </c>
      <c r="W21" s="66">
        <f t="shared" si="9"/>
        <v>8</v>
      </c>
      <c r="X21" s="65">
        <f>VLOOKUP($A21,'Return Data'!$B$7:$R$2843,14,0)</f>
        <v>6.5392000000000001</v>
      </c>
      <c r="Y21" s="66">
        <f t="shared" si="11"/>
        <v>6</v>
      </c>
      <c r="Z21" s="65">
        <f>VLOOKUP($A21,'Return Data'!$B$7:$R$2843,16,0)</f>
        <v>7.5376000000000003</v>
      </c>
      <c r="AA21" s="67">
        <f t="shared" si="10"/>
        <v>6</v>
      </c>
    </row>
    <row r="22" spans="1:27" x14ac:dyDescent="0.3">
      <c r="A22" s="63" t="s">
        <v>1532</v>
      </c>
      <c r="B22" s="64">
        <f>VLOOKUP($A22,'Return Data'!$B$7:$R$2843,3,0)</f>
        <v>44344</v>
      </c>
      <c r="C22" s="65">
        <f>VLOOKUP($A22,'Return Data'!$B$7:$R$2843,4,0)</f>
        <v>34.409500000000001</v>
      </c>
      <c r="D22" s="65">
        <f>VLOOKUP($A22,'Return Data'!$B$7:$R$2843,5,0)</f>
        <v>6.0472999999999999</v>
      </c>
      <c r="E22" s="66">
        <f t="shared" si="0"/>
        <v>5</v>
      </c>
      <c r="F22" s="65">
        <f>VLOOKUP($A22,'Return Data'!$B$7:$R$2843,6,0)</f>
        <v>2.6878000000000002</v>
      </c>
      <c r="G22" s="66">
        <f t="shared" si="1"/>
        <v>7</v>
      </c>
      <c r="H22" s="65">
        <f>VLOOKUP($A22,'Return Data'!$B$7:$R$2843,7,0)</f>
        <v>2.9415</v>
      </c>
      <c r="I22" s="66">
        <f t="shared" si="2"/>
        <v>10</v>
      </c>
      <c r="J22" s="65">
        <f>VLOOKUP($A22,'Return Data'!$B$7:$R$2843,8,0)</f>
        <v>3.0798000000000001</v>
      </c>
      <c r="K22" s="66">
        <f t="shared" si="3"/>
        <v>12</v>
      </c>
      <c r="L22" s="65">
        <f>VLOOKUP($A22,'Return Data'!$B$7:$R$2843,9,0)</f>
        <v>2.9489999999999998</v>
      </c>
      <c r="M22" s="66">
        <f t="shared" si="4"/>
        <v>13</v>
      </c>
      <c r="N22" s="65">
        <f>VLOOKUP($A22,'Return Data'!$B$7:$R$2843,10,0)</f>
        <v>3.5609999999999999</v>
      </c>
      <c r="O22" s="66">
        <f t="shared" si="5"/>
        <v>12</v>
      </c>
      <c r="P22" s="65">
        <f>VLOOKUP($A22,'Return Data'!$B$7:$R$2843,11,0)</f>
        <v>3.1932999999999998</v>
      </c>
      <c r="Q22" s="66">
        <f t="shared" si="6"/>
        <v>14</v>
      </c>
      <c r="R22" s="65">
        <f>VLOOKUP($A22,'Return Data'!$B$7:$R$2843,12,0)</f>
        <v>3.4146000000000001</v>
      </c>
      <c r="S22" s="66">
        <f t="shared" si="7"/>
        <v>17</v>
      </c>
      <c r="T22" s="65">
        <f>VLOOKUP($A22,'Return Data'!$B$7:$R$2843,13,0)</f>
        <v>3.6393</v>
      </c>
      <c r="U22" s="66">
        <f t="shared" si="8"/>
        <v>17</v>
      </c>
      <c r="V22" s="65">
        <f>VLOOKUP($A22,'Return Data'!$B$7:$R$2843,17,0)</f>
        <v>5.5518000000000001</v>
      </c>
      <c r="W22" s="66">
        <f t="shared" si="9"/>
        <v>10</v>
      </c>
      <c r="X22" s="65">
        <f>VLOOKUP($A22,'Return Data'!$B$7:$R$2843,14,0)</f>
        <v>6.3807999999999998</v>
      </c>
      <c r="Y22" s="66">
        <f t="shared" si="11"/>
        <v>7</v>
      </c>
      <c r="Z22" s="65">
        <f>VLOOKUP($A22,'Return Data'!$B$7:$R$2843,16,0)</f>
        <v>3.8418000000000001</v>
      </c>
      <c r="AA22" s="67">
        <f t="shared" si="10"/>
        <v>27</v>
      </c>
    </row>
    <row r="23" spans="1:27" x14ac:dyDescent="0.3">
      <c r="A23" s="63" t="s">
        <v>1535</v>
      </c>
      <c r="B23" s="64">
        <f>VLOOKUP($A23,'Return Data'!$B$7:$R$2843,3,0)</f>
        <v>44344</v>
      </c>
      <c r="C23" s="65">
        <f>VLOOKUP($A23,'Return Data'!$B$7:$R$2843,4,0)</f>
        <v>1061.2653</v>
      </c>
      <c r="D23" s="65">
        <f>VLOOKUP($A23,'Return Data'!$B$7:$R$2843,5,0)</f>
        <v>3.4258999999999999</v>
      </c>
      <c r="E23" s="66">
        <f t="shared" si="0"/>
        <v>12</v>
      </c>
      <c r="F23" s="65">
        <f>VLOOKUP($A23,'Return Data'!$B$7:$R$2843,6,0)</f>
        <v>2.1120999999999999</v>
      </c>
      <c r="G23" s="66">
        <f t="shared" si="1"/>
        <v>15</v>
      </c>
      <c r="H23" s="65">
        <f>VLOOKUP($A23,'Return Data'!$B$7:$R$2843,7,0)</f>
        <v>2.8650000000000002</v>
      </c>
      <c r="I23" s="66">
        <f t="shared" si="2"/>
        <v>11</v>
      </c>
      <c r="J23" s="65">
        <f>VLOOKUP($A23,'Return Data'!$B$7:$R$2843,8,0)</f>
        <v>3.0600999999999998</v>
      </c>
      <c r="K23" s="66">
        <f t="shared" si="3"/>
        <v>13</v>
      </c>
      <c r="L23" s="65">
        <f>VLOOKUP($A23,'Return Data'!$B$7:$R$2843,9,0)</f>
        <v>2.8490000000000002</v>
      </c>
      <c r="M23" s="66">
        <f t="shared" si="4"/>
        <v>17</v>
      </c>
      <c r="N23" s="65">
        <f>VLOOKUP($A23,'Return Data'!$B$7:$R$2843,10,0)</f>
        <v>3.1715</v>
      </c>
      <c r="O23" s="66">
        <f t="shared" si="5"/>
        <v>20</v>
      </c>
      <c r="P23" s="65">
        <f>VLOOKUP($A23,'Return Data'!$B$7:$R$2843,11,0)</f>
        <v>3.0179</v>
      </c>
      <c r="Q23" s="66">
        <f t="shared" si="6"/>
        <v>18</v>
      </c>
      <c r="R23" s="65">
        <f>VLOOKUP($A23,'Return Data'!$B$7:$R$2843,12,0)</f>
        <v>3.2913000000000001</v>
      </c>
      <c r="S23" s="66">
        <f t="shared" si="7"/>
        <v>20</v>
      </c>
      <c r="T23" s="65">
        <f>VLOOKUP($A23,'Return Data'!$B$7:$R$2843,13,0)</f>
        <v>3.6002000000000001</v>
      </c>
      <c r="U23" s="66">
        <f t="shared" si="8"/>
        <v>18</v>
      </c>
      <c r="V23" s="65"/>
      <c r="W23" s="66"/>
      <c r="X23" s="65"/>
      <c r="Y23" s="66"/>
      <c r="Z23" s="65">
        <f>VLOOKUP($A23,'Return Data'!$B$7:$R$2843,16,0)</f>
        <v>4.04</v>
      </c>
      <c r="AA23" s="67">
        <f t="shared" si="10"/>
        <v>26</v>
      </c>
    </row>
    <row r="24" spans="1:27" x14ac:dyDescent="0.3">
      <c r="A24" s="63" t="s">
        <v>1537</v>
      </c>
      <c r="B24" s="64">
        <f>VLOOKUP($A24,'Return Data'!$B$7:$R$2843,3,0)</f>
        <v>44344</v>
      </c>
      <c r="C24" s="65">
        <f>VLOOKUP($A24,'Return Data'!$B$7:$R$2843,4,0)</f>
        <v>1086.7131999999999</v>
      </c>
      <c r="D24" s="65">
        <f>VLOOKUP($A24,'Return Data'!$B$7:$R$2843,5,0)</f>
        <v>4.3064</v>
      </c>
      <c r="E24" s="66">
        <f t="shared" si="0"/>
        <v>7</v>
      </c>
      <c r="F24" s="65">
        <f>VLOOKUP($A24,'Return Data'!$B$7:$R$2843,6,0)</f>
        <v>2.6473</v>
      </c>
      <c r="G24" s="66">
        <f t="shared" si="1"/>
        <v>8</v>
      </c>
      <c r="H24" s="65">
        <f>VLOOKUP($A24,'Return Data'!$B$7:$R$2843,7,0)</f>
        <v>3.0817999999999999</v>
      </c>
      <c r="I24" s="66">
        <f t="shared" si="2"/>
        <v>7</v>
      </c>
      <c r="J24" s="65">
        <f>VLOOKUP($A24,'Return Data'!$B$7:$R$2843,8,0)</f>
        <v>3.2004999999999999</v>
      </c>
      <c r="K24" s="66">
        <f t="shared" si="3"/>
        <v>10</v>
      </c>
      <c r="L24" s="65">
        <f>VLOOKUP($A24,'Return Data'!$B$7:$R$2843,9,0)</f>
        <v>3.2263999999999999</v>
      </c>
      <c r="M24" s="66">
        <f t="shared" si="4"/>
        <v>9</v>
      </c>
      <c r="N24" s="65">
        <f>VLOOKUP($A24,'Return Data'!$B$7:$R$2843,10,0)</f>
        <v>3.6597</v>
      </c>
      <c r="O24" s="66">
        <f t="shared" si="5"/>
        <v>10</v>
      </c>
      <c r="P24" s="65">
        <f>VLOOKUP($A24,'Return Data'!$B$7:$R$2843,11,0)</f>
        <v>3.1160999999999999</v>
      </c>
      <c r="Q24" s="66">
        <f t="shared" si="6"/>
        <v>16</v>
      </c>
      <c r="R24" s="65">
        <f>VLOOKUP($A24,'Return Data'!$B$7:$R$2843,12,0)</f>
        <v>3.5423</v>
      </c>
      <c r="S24" s="66">
        <f t="shared" si="7"/>
        <v>15</v>
      </c>
      <c r="T24" s="65">
        <f>VLOOKUP($A24,'Return Data'!$B$7:$R$2843,13,0)</f>
        <v>4.0876000000000001</v>
      </c>
      <c r="U24" s="66">
        <f t="shared" si="8"/>
        <v>11</v>
      </c>
      <c r="V24" s="65"/>
      <c r="W24" s="66"/>
      <c r="X24" s="65"/>
      <c r="Y24" s="66"/>
      <c r="Z24" s="65">
        <f>VLOOKUP($A24,'Return Data'!$B$7:$R$2843,16,0)</f>
        <v>5.2882999999999996</v>
      </c>
      <c r="AA24" s="67">
        <f t="shared" si="10"/>
        <v>21</v>
      </c>
    </row>
    <row r="25" spans="1:27" x14ac:dyDescent="0.3">
      <c r="A25" s="63" t="s">
        <v>1539</v>
      </c>
      <c r="B25" s="64">
        <f>VLOOKUP($A25,'Return Data'!$B$7:$R$2843,3,0)</f>
        <v>44344</v>
      </c>
      <c r="C25" s="65">
        <f>VLOOKUP($A25,'Return Data'!$B$7:$R$2843,4,0)</f>
        <v>13.587899999999999</v>
      </c>
      <c r="D25" s="65">
        <f>VLOOKUP($A25,'Return Data'!$B$7:$R$2843,5,0)</f>
        <v>2.1490999999999998</v>
      </c>
      <c r="E25" s="66">
        <f t="shared" si="0"/>
        <v>19</v>
      </c>
      <c r="F25" s="65">
        <f>VLOOKUP($A25,'Return Data'!$B$7:$R$2843,6,0)</f>
        <v>2.3285</v>
      </c>
      <c r="G25" s="66">
        <f t="shared" si="1"/>
        <v>12</v>
      </c>
      <c r="H25" s="65">
        <f>VLOOKUP($A25,'Return Data'!$B$7:$R$2843,7,0)</f>
        <v>2.1882999999999999</v>
      </c>
      <c r="I25" s="66">
        <f t="shared" si="2"/>
        <v>24</v>
      </c>
      <c r="J25" s="65">
        <f>VLOOKUP($A25,'Return Data'!$B$7:$R$2843,8,0)</f>
        <v>2.3814000000000002</v>
      </c>
      <c r="K25" s="66">
        <f t="shared" si="3"/>
        <v>24</v>
      </c>
      <c r="L25" s="65">
        <f>VLOOKUP($A25,'Return Data'!$B$7:$R$2843,9,0)</f>
        <v>2.3144999999999998</v>
      </c>
      <c r="M25" s="66">
        <f t="shared" si="4"/>
        <v>25</v>
      </c>
      <c r="N25" s="65">
        <f>VLOOKUP($A25,'Return Data'!$B$7:$R$2843,10,0)</f>
        <v>2.3904000000000001</v>
      </c>
      <c r="O25" s="66">
        <f t="shared" si="5"/>
        <v>26</v>
      </c>
      <c r="P25" s="65">
        <f>VLOOKUP($A25,'Return Data'!$B$7:$R$2843,11,0)</f>
        <v>2.4062999999999999</v>
      </c>
      <c r="Q25" s="66">
        <f t="shared" si="6"/>
        <v>25</v>
      </c>
      <c r="R25" s="65">
        <f>VLOOKUP($A25,'Return Data'!$B$7:$R$2843,12,0)</f>
        <v>2.8028</v>
      </c>
      <c r="S25" s="66">
        <f t="shared" si="7"/>
        <v>24</v>
      </c>
      <c r="T25" s="65">
        <f>VLOOKUP($A25,'Return Data'!$B$7:$R$2843,13,0)</f>
        <v>2.8919000000000001</v>
      </c>
      <c r="U25" s="66">
        <f t="shared" si="8"/>
        <v>26</v>
      </c>
      <c r="V25" s="65">
        <f>VLOOKUP($A25,'Return Data'!$B$7:$R$2843,17,0)</f>
        <v>4.3963000000000001</v>
      </c>
      <c r="W25" s="66">
        <f t="shared" si="9"/>
        <v>18</v>
      </c>
      <c r="X25" s="65">
        <f>VLOOKUP($A25,'Return Data'!$B$7:$R$2843,14,0)</f>
        <v>0.18010000000000001</v>
      </c>
      <c r="Y25" s="66">
        <f t="shared" si="11"/>
        <v>17</v>
      </c>
      <c r="Z25" s="65">
        <f>VLOOKUP($A25,'Return Data'!$B$7:$R$2843,16,0)</f>
        <v>4.0467000000000004</v>
      </c>
      <c r="AA25" s="67">
        <f t="shared" si="10"/>
        <v>25</v>
      </c>
    </row>
    <row r="26" spans="1:27" x14ac:dyDescent="0.3">
      <c r="A26" s="63" t="s">
        <v>2030</v>
      </c>
      <c r="B26" s="64">
        <f>VLOOKUP($A26,'Return Data'!$B$7:$R$2843,3,0)</f>
        <v>44344</v>
      </c>
      <c r="C26" s="65">
        <f>VLOOKUP($A26,'Return Data'!$B$7:$R$2843,4,0)</f>
        <v>2200.9050000000002</v>
      </c>
      <c r="D26" s="65">
        <f>VLOOKUP($A26,'Return Data'!$B$7:$R$2843,5,0)</f>
        <v>1.9073</v>
      </c>
      <c r="E26" s="66">
        <f t="shared" si="0"/>
        <v>21</v>
      </c>
      <c r="F26" s="65">
        <f>VLOOKUP($A26,'Return Data'!$B$7:$R$2843,6,0)</f>
        <v>1.3776999999999999</v>
      </c>
      <c r="G26" s="66">
        <f t="shared" si="1"/>
        <v>24</v>
      </c>
      <c r="H26" s="65">
        <f>VLOOKUP($A26,'Return Data'!$B$7:$R$2843,7,0)</f>
        <v>1.9690000000000001</v>
      </c>
      <c r="I26" s="66">
        <f t="shared" si="2"/>
        <v>26</v>
      </c>
      <c r="J26" s="65">
        <f>VLOOKUP($A26,'Return Data'!$B$7:$R$2843,8,0)</f>
        <v>1.7453000000000001</v>
      </c>
      <c r="K26" s="66">
        <f t="shared" si="3"/>
        <v>26</v>
      </c>
      <c r="L26" s="65">
        <f>VLOOKUP($A26,'Return Data'!$B$7:$R$2843,9,0)</f>
        <v>1.8411999999999999</v>
      </c>
      <c r="M26" s="66">
        <f t="shared" si="4"/>
        <v>26</v>
      </c>
      <c r="N26" s="65">
        <f>VLOOKUP($A26,'Return Data'!$B$7:$R$2843,10,0)</f>
        <v>2.1358000000000001</v>
      </c>
      <c r="O26" s="66">
        <f t="shared" si="5"/>
        <v>27</v>
      </c>
      <c r="P26" s="65">
        <f>VLOOKUP($A26,'Return Data'!$B$7:$R$2843,11,0)</f>
        <v>1.7041999999999999</v>
      </c>
      <c r="Q26" s="66">
        <f t="shared" si="6"/>
        <v>27</v>
      </c>
      <c r="R26" s="65">
        <f>VLOOKUP($A26,'Return Data'!$B$7:$R$2843,12,0)</f>
        <v>1.9805999999999999</v>
      </c>
      <c r="S26" s="66">
        <f t="shared" si="7"/>
        <v>27</v>
      </c>
      <c r="T26" s="65">
        <f>VLOOKUP($A26,'Return Data'!$B$7:$R$2843,13,0)</f>
        <v>2.2885</v>
      </c>
      <c r="U26" s="66">
        <f t="shared" si="8"/>
        <v>27</v>
      </c>
      <c r="V26" s="65">
        <f>VLOOKUP($A26,'Return Data'!$B$7:$R$2843,17,0)</f>
        <v>3.9571999999999998</v>
      </c>
      <c r="W26" s="66">
        <f t="shared" si="9"/>
        <v>20</v>
      </c>
      <c r="X26" s="65">
        <f>VLOOKUP($A26,'Return Data'!$B$7:$R$2843,14,0)</f>
        <v>5.0103999999999997</v>
      </c>
      <c r="Y26" s="66">
        <f t="shared" si="11"/>
        <v>13</v>
      </c>
      <c r="Z26" s="65">
        <f>VLOOKUP($A26,'Return Data'!$B$7:$R$2843,16,0)</f>
        <v>7.2461000000000002</v>
      </c>
      <c r="AA26" s="67">
        <f t="shared" si="10"/>
        <v>11</v>
      </c>
    </row>
    <row r="27" spans="1:27" x14ac:dyDescent="0.3">
      <c r="A27" s="63" t="s">
        <v>1540</v>
      </c>
      <c r="B27" s="64">
        <f>VLOOKUP($A27,'Return Data'!$B$7:$R$2843,3,0)</f>
        <v>44344</v>
      </c>
      <c r="C27" s="65">
        <f>VLOOKUP($A27,'Return Data'!$B$7:$R$2843,4,0)</f>
        <v>3066.8638999999998</v>
      </c>
      <c r="D27" s="65">
        <f>VLOOKUP($A27,'Return Data'!$B$7:$R$2843,5,0)</f>
        <v>1.2448999999999999</v>
      </c>
      <c r="E27" s="66">
        <f t="shared" si="0"/>
        <v>23</v>
      </c>
      <c r="F27" s="65">
        <f>VLOOKUP($A27,'Return Data'!$B$7:$R$2843,6,0)</f>
        <v>-0.1099</v>
      </c>
      <c r="G27" s="66">
        <f t="shared" si="1"/>
        <v>27</v>
      </c>
      <c r="H27" s="65">
        <f>VLOOKUP($A27,'Return Data'!$B$7:$R$2843,7,0)</f>
        <v>3.5377999999999998</v>
      </c>
      <c r="I27" s="66">
        <f t="shared" si="2"/>
        <v>5</v>
      </c>
      <c r="J27" s="65">
        <f>VLOOKUP($A27,'Return Data'!$B$7:$R$2843,8,0)</f>
        <v>4.0663</v>
      </c>
      <c r="K27" s="66">
        <f t="shared" si="3"/>
        <v>4</v>
      </c>
      <c r="L27" s="65">
        <f>VLOOKUP($A27,'Return Data'!$B$7:$R$2843,9,0)</f>
        <v>4.1375000000000002</v>
      </c>
      <c r="M27" s="66">
        <f t="shared" si="4"/>
        <v>2</v>
      </c>
      <c r="N27" s="65">
        <f>VLOOKUP($A27,'Return Data'!$B$7:$R$2843,10,0)</f>
        <v>5.1189999999999998</v>
      </c>
      <c r="O27" s="66">
        <f t="shared" si="5"/>
        <v>2</v>
      </c>
      <c r="P27" s="65">
        <f>VLOOKUP($A27,'Return Data'!$B$7:$R$2843,11,0)</f>
        <v>4.3799000000000001</v>
      </c>
      <c r="Q27" s="66">
        <f t="shared" si="6"/>
        <v>2</v>
      </c>
      <c r="R27" s="65">
        <f>VLOOKUP($A27,'Return Data'!$B$7:$R$2843,12,0)</f>
        <v>5.4298999999999999</v>
      </c>
      <c r="S27" s="66">
        <f t="shared" si="7"/>
        <v>2</v>
      </c>
      <c r="T27" s="65">
        <f>VLOOKUP($A27,'Return Data'!$B$7:$R$2843,13,0)</f>
        <v>4.6970000000000001</v>
      </c>
      <c r="U27" s="66">
        <f t="shared" si="8"/>
        <v>4</v>
      </c>
      <c r="V27" s="65">
        <f>VLOOKUP($A27,'Return Data'!$B$7:$R$2843,17,0)</f>
        <v>2.6450999999999998</v>
      </c>
      <c r="W27" s="66">
        <f t="shared" si="9"/>
        <v>22</v>
      </c>
      <c r="X27" s="65">
        <f>VLOOKUP($A27,'Return Data'!$B$7:$R$2843,14,0)</f>
        <v>4.1055999999999999</v>
      </c>
      <c r="Y27" s="66">
        <f t="shared" si="11"/>
        <v>15</v>
      </c>
      <c r="Z27" s="65">
        <f>VLOOKUP($A27,'Return Data'!$B$7:$R$2843,16,0)</f>
        <v>5.9191000000000003</v>
      </c>
      <c r="AA27" s="67">
        <f t="shared" si="10"/>
        <v>19</v>
      </c>
    </row>
    <row r="28" spans="1:27" x14ac:dyDescent="0.3">
      <c r="A28" s="63" t="s">
        <v>1544</v>
      </c>
      <c r="B28" s="64">
        <f>VLOOKUP($A28,'Return Data'!$B$7:$R$2843,3,0)</f>
        <v>44344</v>
      </c>
      <c r="C28" s="65">
        <f>VLOOKUP($A28,'Return Data'!$B$7:$R$2843,4,0)</f>
        <v>27.202200000000001</v>
      </c>
      <c r="D28" s="65">
        <f>VLOOKUP($A28,'Return Data'!$B$7:$R$2843,5,0)</f>
        <v>3.3548</v>
      </c>
      <c r="E28" s="66">
        <f t="shared" si="0"/>
        <v>13</v>
      </c>
      <c r="F28" s="65">
        <f>VLOOKUP($A28,'Return Data'!$B$7:$R$2843,6,0)</f>
        <v>2.7288999999999999</v>
      </c>
      <c r="G28" s="66">
        <f t="shared" si="1"/>
        <v>6</v>
      </c>
      <c r="H28" s="65">
        <f>VLOOKUP($A28,'Return Data'!$B$7:$R$2843,7,0)</f>
        <v>2.8193000000000001</v>
      </c>
      <c r="I28" s="66">
        <f t="shared" si="2"/>
        <v>12</v>
      </c>
      <c r="J28" s="65">
        <f>VLOOKUP($A28,'Return Data'!$B$7:$R$2843,8,0)</f>
        <v>3.5798999999999999</v>
      </c>
      <c r="K28" s="66">
        <f t="shared" si="3"/>
        <v>5</v>
      </c>
      <c r="L28" s="65">
        <f>VLOOKUP($A28,'Return Data'!$B$7:$R$2843,9,0)</f>
        <v>3.2917999999999998</v>
      </c>
      <c r="M28" s="66">
        <f t="shared" si="4"/>
        <v>8</v>
      </c>
      <c r="N28" s="65">
        <f>VLOOKUP($A28,'Return Data'!$B$7:$R$2843,10,0)</f>
        <v>3.4683000000000002</v>
      </c>
      <c r="O28" s="66">
        <f t="shared" si="5"/>
        <v>14</v>
      </c>
      <c r="P28" s="65">
        <f>VLOOKUP($A28,'Return Data'!$B$7:$R$2843,11,0)</f>
        <v>3.2181000000000002</v>
      </c>
      <c r="Q28" s="66">
        <f t="shared" si="6"/>
        <v>12</v>
      </c>
      <c r="R28" s="65">
        <f>VLOOKUP($A28,'Return Data'!$B$7:$R$2843,12,0)</f>
        <v>3.6366000000000001</v>
      </c>
      <c r="S28" s="66">
        <f t="shared" si="7"/>
        <v>11</v>
      </c>
      <c r="T28" s="65">
        <f>VLOOKUP($A28,'Return Data'!$B$7:$R$2843,13,0)</f>
        <v>3.887</v>
      </c>
      <c r="U28" s="66">
        <f t="shared" si="8"/>
        <v>13</v>
      </c>
      <c r="V28" s="65">
        <f>VLOOKUP($A28,'Return Data'!$B$7:$R$2843,17,0)</f>
        <v>8.8376000000000001</v>
      </c>
      <c r="W28" s="66">
        <f t="shared" si="9"/>
        <v>1</v>
      </c>
      <c r="X28" s="65">
        <f>VLOOKUP($A28,'Return Data'!$B$7:$R$2843,14,0)</f>
        <v>8.5761000000000003</v>
      </c>
      <c r="Y28" s="66">
        <f t="shared" si="11"/>
        <v>1</v>
      </c>
      <c r="Z28" s="65">
        <f>VLOOKUP($A28,'Return Data'!$B$7:$R$2843,16,0)</f>
        <v>8.0617999999999999</v>
      </c>
      <c r="AA28" s="67">
        <f t="shared" si="10"/>
        <v>2</v>
      </c>
    </row>
    <row r="29" spans="1:27" x14ac:dyDescent="0.3">
      <c r="A29" s="63" t="s">
        <v>1546</v>
      </c>
      <c r="B29" s="64">
        <f>VLOOKUP($A29,'Return Data'!$B$7:$R$2843,3,0)</f>
        <v>44344</v>
      </c>
      <c r="C29" s="65">
        <f>VLOOKUP($A29,'Return Data'!$B$7:$R$2843,4,0)</f>
        <v>2186.1704</v>
      </c>
      <c r="D29" s="65">
        <f>VLOOKUP($A29,'Return Data'!$B$7:$R$2843,5,0)</f>
        <v>2.4460999999999999</v>
      </c>
      <c r="E29" s="66">
        <f t="shared" si="0"/>
        <v>17</v>
      </c>
      <c r="F29" s="65">
        <f>VLOOKUP($A29,'Return Data'!$B$7:$R$2843,6,0)</f>
        <v>1.9365000000000001</v>
      </c>
      <c r="G29" s="66">
        <f t="shared" si="1"/>
        <v>16</v>
      </c>
      <c r="H29" s="65">
        <f>VLOOKUP($A29,'Return Data'!$B$7:$R$2843,7,0)</f>
        <v>2.2936000000000001</v>
      </c>
      <c r="I29" s="66">
        <f t="shared" si="2"/>
        <v>22</v>
      </c>
      <c r="J29" s="65">
        <f>VLOOKUP($A29,'Return Data'!$B$7:$R$2843,8,0)</f>
        <v>2.7242999999999999</v>
      </c>
      <c r="K29" s="66">
        <f t="shared" si="3"/>
        <v>21</v>
      </c>
      <c r="L29" s="65">
        <f>VLOOKUP($A29,'Return Data'!$B$7:$R$2843,9,0)</f>
        <v>2.4333</v>
      </c>
      <c r="M29" s="66">
        <f t="shared" si="4"/>
        <v>21</v>
      </c>
      <c r="N29" s="65">
        <f>VLOOKUP($A29,'Return Data'!$B$7:$R$2843,10,0)</f>
        <v>2.9738000000000002</v>
      </c>
      <c r="O29" s="66">
        <f t="shared" si="5"/>
        <v>22</v>
      </c>
      <c r="P29" s="65">
        <f>VLOOKUP($A29,'Return Data'!$B$7:$R$2843,11,0)</f>
        <v>2.6032999999999999</v>
      </c>
      <c r="Q29" s="66">
        <f t="shared" si="6"/>
        <v>23</v>
      </c>
      <c r="R29" s="65">
        <f>VLOOKUP($A29,'Return Data'!$B$7:$R$2843,12,0)</f>
        <v>2.8197000000000001</v>
      </c>
      <c r="S29" s="66">
        <f t="shared" si="7"/>
        <v>23</v>
      </c>
      <c r="T29" s="65">
        <f>VLOOKUP($A29,'Return Data'!$B$7:$R$2843,13,0)</f>
        <v>2.9674</v>
      </c>
      <c r="U29" s="66">
        <f t="shared" si="8"/>
        <v>25</v>
      </c>
      <c r="V29" s="65">
        <f>VLOOKUP($A29,'Return Data'!$B$7:$R$2843,17,0)</f>
        <v>4.2990000000000004</v>
      </c>
      <c r="W29" s="66">
        <f t="shared" si="9"/>
        <v>19</v>
      </c>
      <c r="X29" s="65">
        <f>VLOOKUP($A29,'Return Data'!$B$7:$R$2843,14,0)</f>
        <v>3.3454999999999999</v>
      </c>
      <c r="Y29" s="66">
        <f t="shared" si="11"/>
        <v>16</v>
      </c>
      <c r="Z29" s="65">
        <f>VLOOKUP($A29,'Return Data'!$B$7:$R$2843,16,0)</f>
        <v>5.9992999999999999</v>
      </c>
      <c r="AA29" s="67">
        <f t="shared" si="10"/>
        <v>18</v>
      </c>
    </row>
    <row r="30" spans="1:27" x14ac:dyDescent="0.3">
      <c r="A30" s="63" t="s">
        <v>1549</v>
      </c>
      <c r="B30" s="64">
        <f>VLOOKUP($A30,'Return Data'!$B$7:$R$2843,3,0)</f>
        <v>44344</v>
      </c>
      <c r="C30" s="65">
        <f>VLOOKUP($A30,'Return Data'!$B$7:$R$2843,4,0)</f>
        <v>4702.2849999999999</v>
      </c>
      <c r="D30" s="65">
        <f>VLOOKUP($A30,'Return Data'!$B$7:$R$2843,5,0)</f>
        <v>2.6509999999999998</v>
      </c>
      <c r="E30" s="66">
        <f t="shared" si="0"/>
        <v>15</v>
      </c>
      <c r="F30" s="65">
        <f>VLOOKUP($A30,'Return Data'!$B$7:$R$2843,6,0)</f>
        <v>2.1673</v>
      </c>
      <c r="G30" s="66">
        <f t="shared" si="1"/>
        <v>14</v>
      </c>
      <c r="H30" s="65">
        <f>VLOOKUP($A30,'Return Data'!$B$7:$R$2843,7,0)</f>
        <v>2.5354999999999999</v>
      </c>
      <c r="I30" s="66">
        <f t="shared" si="2"/>
        <v>16</v>
      </c>
      <c r="J30" s="65">
        <f>VLOOKUP($A30,'Return Data'!$B$7:$R$2843,8,0)</f>
        <v>2.8933</v>
      </c>
      <c r="K30" s="66">
        <f t="shared" si="3"/>
        <v>16</v>
      </c>
      <c r="L30" s="65">
        <f>VLOOKUP($A30,'Return Data'!$B$7:$R$2843,9,0)</f>
        <v>2.9315000000000002</v>
      </c>
      <c r="M30" s="66">
        <f t="shared" si="4"/>
        <v>14</v>
      </c>
      <c r="N30" s="65">
        <f>VLOOKUP($A30,'Return Data'!$B$7:$R$2843,10,0)</f>
        <v>3.5667</v>
      </c>
      <c r="O30" s="66">
        <f t="shared" si="5"/>
        <v>11</v>
      </c>
      <c r="P30" s="65">
        <f>VLOOKUP($A30,'Return Data'!$B$7:$R$2843,11,0)</f>
        <v>3.2073999999999998</v>
      </c>
      <c r="Q30" s="66">
        <f t="shared" si="6"/>
        <v>13</v>
      </c>
      <c r="R30" s="65">
        <f>VLOOKUP($A30,'Return Data'!$B$7:$R$2843,12,0)</f>
        <v>3.68</v>
      </c>
      <c r="S30" s="66">
        <f t="shared" si="7"/>
        <v>10</v>
      </c>
      <c r="T30" s="65">
        <f>VLOOKUP($A30,'Return Data'!$B$7:$R$2843,13,0)</f>
        <v>4.1623000000000001</v>
      </c>
      <c r="U30" s="66">
        <f t="shared" si="8"/>
        <v>8</v>
      </c>
      <c r="V30" s="65">
        <f>VLOOKUP($A30,'Return Data'!$B$7:$R$2843,17,0)</f>
        <v>5.8616999999999999</v>
      </c>
      <c r="W30" s="66">
        <f t="shared" si="9"/>
        <v>7</v>
      </c>
      <c r="X30" s="65">
        <f>VLOOKUP($A30,'Return Data'!$B$7:$R$2843,14,0)</f>
        <v>6.7190000000000003</v>
      </c>
      <c r="Y30" s="66">
        <f t="shared" si="11"/>
        <v>5</v>
      </c>
      <c r="Z30" s="65">
        <f>VLOOKUP($A30,'Return Data'!$B$7:$R$2843,16,0)</f>
        <v>7.2759999999999998</v>
      </c>
      <c r="AA30" s="67">
        <f t="shared" si="10"/>
        <v>9</v>
      </c>
    </row>
    <row r="31" spans="1:27" x14ac:dyDescent="0.3">
      <c r="A31" s="63" t="s">
        <v>1551</v>
      </c>
      <c r="B31" s="64">
        <f>VLOOKUP($A31,'Return Data'!$B$7:$R$2843,3,0)</f>
        <v>44344</v>
      </c>
      <c r="C31" s="65">
        <f>VLOOKUP($A31,'Return Data'!$B$7:$R$2843,4,0)</f>
        <v>10.8902</v>
      </c>
      <c r="D31" s="65">
        <f>VLOOKUP($A31,'Return Data'!$B$7:$R$2843,5,0)</f>
        <v>0.67030000000000001</v>
      </c>
      <c r="E31" s="66">
        <f t="shared" si="0"/>
        <v>25</v>
      </c>
      <c r="F31" s="65">
        <f>VLOOKUP($A31,'Return Data'!$B$7:$R$2843,6,0)</f>
        <v>1.0056</v>
      </c>
      <c r="G31" s="66">
        <f t="shared" si="1"/>
        <v>25</v>
      </c>
      <c r="H31" s="65">
        <f>VLOOKUP($A31,'Return Data'!$B$7:$R$2843,7,0)</f>
        <v>1.8201000000000001</v>
      </c>
      <c r="I31" s="66">
        <f t="shared" si="2"/>
        <v>27</v>
      </c>
      <c r="J31" s="65">
        <f>VLOOKUP($A31,'Return Data'!$B$7:$R$2843,8,0)</f>
        <v>2.3003</v>
      </c>
      <c r="K31" s="66">
        <f t="shared" si="3"/>
        <v>25</v>
      </c>
      <c r="L31" s="65">
        <f>VLOOKUP($A31,'Return Data'!$B$7:$R$2843,9,0)</f>
        <v>2.3281999999999998</v>
      </c>
      <c r="M31" s="66">
        <f t="shared" si="4"/>
        <v>24</v>
      </c>
      <c r="N31" s="65">
        <f>VLOOKUP($A31,'Return Data'!$B$7:$R$2843,10,0)</f>
        <v>2.6507999999999998</v>
      </c>
      <c r="O31" s="66">
        <f t="shared" si="5"/>
        <v>24</v>
      </c>
      <c r="P31" s="65">
        <f>VLOOKUP($A31,'Return Data'!$B$7:$R$2843,11,0)</f>
        <v>2.2703000000000002</v>
      </c>
      <c r="Q31" s="66">
        <f t="shared" si="6"/>
        <v>26</v>
      </c>
      <c r="R31" s="65">
        <f>VLOOKUP($A31,'Return Data'!$B$7:$R$2843,12,0)</f>
        <v>2.6364999999999998</v>
      </c>
      <c r="S31" s="66">
        <f t="shared" si="7"/>
        <v>26</v>
      </c>
      <c r="T31" s="65">
        <f>VLOOKUP($A31,'Return Data'!$B$7:$R$2843,13,0)</f>
        <v>2.9689000000000001</v>
      </c>
      <c r="U31" s="66">
        <f t="shared" si="8"/>
        <v>24</v>
      </c>
      <c r="V31" s="65"/>
      <c r="W31" s="66"/>
      <c r="X31" s="65"/>
      <c r="Y31" s="66"/>
      <c r="Z31" s="65">
        <f>VLOOKUP($A31,'Return Data'!$B$7:$R$2843,16,0)</f>
        <v>4.5206</v>
      </c>
      <c r="AA31" s="67">
        <f t="shared" si="10"/>
        <v>23</v>
      </c>
    </row>
    <row r="32" spans="1:27" x14ac:dyDescent="0.3">
      <c r="A32" s="63" t="s">
        <v>1553</v>
      </c>
      <c r="B32" s="64">
        <f>VLOOKUP($A32,'Return Data'!$B$7:$R$2843,3,0)</f>
        <v>44344</v>
      </c>
      <c r="C32" s="65">
        <f>VLOOKUP($A32,'Return Data'!$B$7:$R$2843,4,0)</f>
        <v>11.3256</v>
      </c>
      <c r="D32" s="65">
        <f>VLOOKUP($A32,'Return Data'!$B$7:$R$2843,5,0)</f>
        <v>3.2231000000000001</v>
      </c>
      <c r="E32" s="66">
        <f t="shared" si="0"/>
        <v>14</v>
      </c>
      <c r="F32" s="65">
        <f>VLOOKUP($A32,'Return Data'!$B$7:$R$2843,6,0)</f>
        <v>1.7191000000000001</v>
      </c>
      <c r="G32" s="66">
        <f t="shared" si="1"/>
        <v>20</v>
      </c>
      <c r="H32" s="65">
        <f>VLOOKUP($A32,'Return Data'!$B$7:$R$2843,7,0)</f>
        <v>2.3491</v>
      </c>
      <c r="I32" s="66">
        <f t="shared" si="2"/>
        <v>21</v>
      </c>
      <c r="J32" s="65">
        <f>VLOOKUP($A32,'Return Data'!$B$7:$R$2843,8,0)</f>
        <v>2.9499</v>
      </c>
      <c r="K32" s="66">
        <f t="shared" si="3"/>
        <v>14</v>
      </c>
      <c r="L32" s="65">
        <f>VLOOKUP($A32,'Return Data'!$B$7:$R$2843,9,0)</f>
        <v>2.8534999999999999</v>
      </c>
      <c r="M32" s="66">
        <f t="shared" si="4"/>
        <v>16</v>
      </c>
      <c r="N32" s="65">
        <f>VLOOKUP($A32,'Return Data'!$B$7:$R$2843,10,0)</f>
        <v>3.3677000000000001</v>
      </c>
      <c r="O32" s="66">
        <f t="shared" si="5"/>
        <v>17</v>
      </c>
      <c r="P32" s="65">
        <f>VLOOKUP($A32,'Return Data'!$B$7:$R$2843,11,0)</f>
        <v>2.903</v>
      </c>
      <c r="Q32" s="66">
        <f t="shared" si="6"/>
        <v>21</v>
      </c>
      <c r="R32" s="65">
        <f>VLOOKUP($A32,'Return Data'!$B$7:$R$2843,12,0)</f>
        <v>3.2987000000000002</v>
      </c>
      <c r="S32" s="66">
        <f t="shared" si="7"/>
        <v>19</v>
      </c>
      <c r="T32" s="65">
        <f>VLOOKUP($A32,'Return Data'!$B$7:$R$2843,13,0)</f>
        <v>3.5520999999999998</v>
      </c>
      <c r="U32" s="66">
        <f t="shared" si="8"/>
        <v>20</v>
      </c>
      <c r="V32" s="65">
        <f>VLOOKUP($A32,'Return Data'!$B$7:$R$2843,17,0)</f>
        <v>5.0621999999999998</v>
      </c>
      <c r="W32" s="66">
        <f t="shared" si="9"/>
        <v>15</v>
      </c>
      <c r="X32" s="65"/>
      <c r="Y32" s="66"/>
      <c r="Z32" s="65">
        <f>VLOOKUP($A32,'Return Data'!$B$7:$R$2843,16,0)</f>
        <v>5.4447000000000001</v>
      </c>
      <c r="AA32" s="67">
        <f t="shared" si="10"/>
        <v>20</v>
      </c>
    </row>
    <row r="33" spans="1:27" x14ac:dyDescent="0.3">
      <c r="A33" s="63" t="s">
        <v>1555</v>
      </c>
      <c r="B33" s="64">
        <f>VLOOKUP($A33,'Return Data'!$B$7:$R$2843,3,0)</f>
        <v>44344</v>
      </c>
      <c r="C33" s="65">
        <f>VLOOKUP($A33,'Return Data'!$B$7:$R$2843,4,0)</f>
        <v>3275.8795</v>
      </c>
      <c r="D33" s="65">
        <f>VLOOKUP($A33,'Return Data'!$B$7:$R$2843,5,0)</f>
        <v>0.57269999999999999</v>
      </c>
      <c r="E33" s="66">
        <f t="shared" si="0"/>
        <v>26</v>
      </c>
      <c r="F33" s="65">
        <f>VLOOKUP($A33,'Return Data'!$B$7:$R$2843,6,0)</f>
        <v>1.7788999999999999</v>
      </c>
      <c r="G33" s="66">
        <f t="shared" si="1"/>
        <v>19</v>
      </c>
      <c r="H33" s="65">
        <f>VLOOKUP($A33,'Return Data'!$B$7:$R$2843,7,0)</f>
        <v>2.7290000000000001</v>
      </c>
      <c r="I33" s="66">
        <f t="shared" si="2"/>
        <v>13</v>
      </c>
      <c r="J33" s="65">
        <f>VLOOKUP($A33,'Return Data'!$B$7:$R$2843,8,0)</f>
        <v>3.133</v>
      </c>
      <c r="K33" s="66">
        <f t="shared" si="3"/>
        <v>11</v>
      </c>
      <c r="L33" s="65">
        <f>VLOOKUP($A33,'Return Data'!$B$7:$R$2843,9,0)</f>
        <v>2.9763999999999999</v>
      </c>
      <c r="M33" s="66">
        <f t="shared" si="4"/>
        <v>12</v>
      </c>
      <c r="N33" s="65">
        <f>VLOOKUP($A33,'Return Data'!$B$7:$R$2843,10,0)</f>
        <v>3.3754</v>
      </c>
      <c r="O33" s="66">
        <f t="shared" si="5"/>
        <v>15</v>
      </c>
      <c r="P33" s="65">
        <f>VLOOKUP($A33,'Return Data'!$B$7:$R$2843,11,0)</f>
        <v>3.3755999999999999</v>
      </c>
      <c r="Q33" s="66">
        <f t="shared" si="6"/>
        <v>9</v>
      </c>
      <c r="R33" s="65">
        <f>VLOOKUP($A33,'Return Data'!$B$7:$R$2843,12,0)</f>
        <v>3.9062000000000001</v>
      </c>
      <c r="S33" s="66">
        <f t="shared" si="7"/>
        <v>7</v>
      </c>
      <c r="T33" s="65">
        <f>VLOOKUP($A33,'Return Data'!$B$7:$R$2843,13,0)</f>
        <v>4.2062999999999997</v>
      </c>
      <c r="U33" s="66">
        <f t="shared" si="8"/>
        <v>7</v>
      </c>
      <c r="V33" s="65">
        <f>VLOOKUP($A33,'Return Data'!$B$7:$R$2843,17,0)</f>
        <v>3.4161999999999999</v>
      </c>
      <c r="W33" s="66">
        <f t="shared" si="9"/>
        <v>21</v>
      </c>
      <c r="X33" s="65">
        <f>VLOOKUP($A33,'Return Data'!$B$7:$R$2843,14,0)</f>
        <v>4.7729999999999997</v>
      </c>
      <c r="Y33" s="66">
        <f t="shared" si="11"/>
        <v>14</v>
      </c>
      <c r="Z33" s="65">
        <f>VLOOKUP($A33,'Return Data'!$B$7:$R$2843,16,0)</f>
        <v>6.9099000000000004</v>
      </c>
      <c r="AA33" s="67">
        <f t="shared" si="10"/>
        <v>13</v>
      </c>
    </row>
    <row r="34" spans="1:27" x14ac:dyDescent="0.3">
      <c r="A34" s="63" t="s">
        <v>1557</v>
      </c>
      <c r="B34" s="64">
        <f>VLOOKUP($A34,'Return Data'!$B$7:$R$2843,3,0)</f>
        <v>44344</v>
      </c>
      <c r="C34" s="65">
        <f>VLOOKUP($A34,'Return Data'!$B$7:$R$2843,4,0)</f>
        <v>1089.6166000000001</v>
      </c>
      <c r="D34" s="65">
        <f>VLOOKUP($A34,'Return Data'!$B$7:$R$2843,5,0)</f>
        <v>2.4588999999999999</v>
      </c>
      <c r="E34" s="66">
        <f t="shared" si="0"/>
        <v>16</v>
      </c>
      <c r="F34" s="65">
        <f>VLOOKUP($A34,'Return Data'!$B$7:$R$2843,6,0)</f>
        <v>2.4581</v>
      </c>
      <c r="G34" s="66">
        <f t="shared" si="1"/>
        <v>10</v>
      </c>
      <c r="H34" s="65">
        <f>VLOOKUP($A34,'Return Data'!$B$7:$R$2843,7,0)</f>
        <v>2.4866999999999999</v>
      </c>
      <c r="I34" s="66">
        <f t="shared" si="2"/>
        <v>18</v>
      </c>
      <c r="J34" s="65">
        <f>VLOOKUP($A34,'Return Data'!$B$7:$R$2843,8,0)</f>
        <v>2.4788000000000001</v>
      </c>
      <c r="K34" s="66">
        <f t="shared" si="3"/>
        <v>23</v>
      </c>
      <c r="L34" s="65">
        <f>VLOOKUP($A34,'Return Data'!$B$7:$R$2843,9,0)</f>
        <v>2.3283</v>
      </c>
      <c r="M34" s="66">
        <f t="shared" si="4"/>
        <v>23</v>
      </c>
      <c r="N34" s="65">
        <f>VLOOKUP($A34,'Return Data'!$B$7:$R$2843,10,0)</f>
        <v>2.6101000000000001</v>
      </c>
      <c r="O34" s="66">
        <f t="shared" si="5"/>
        <v>25</v>
      </c>
      <c r="P34" s="65">
        <f>VLOOKUP($A34,'Return Data'!$B$7:$R$2843,11,0)</f>
        <v>3.9626999999999999</v>
      </c>
      <c r="Q34" s="66">
        <f t="shared" si="6"/>
        <v>4</v>
      </c>
      <c r="R34" s="65">
        <f>VLOOKUP($A34,'Return Data'!$B$7:$R$2843,12,0)</f>
        <v>3.5533000000000001</v>
      </c>
      <c r="S34" s="66">
        <f t="shared" si="7"/>
        <v>14</v>
      </c>
      <c r="T34" s="65">
        <f>VLOOKUP($A34,'Return Data'!$B$7:$R$2843,13,0)</f>
        <v>3.7374000000000001</v>
      </c>
      <c r="U34" s="66">
        <f t="shared" si="8"/>
        <v>16</v>
      </c>
      <c r="V34" s="65"/>
      <c r="W34" s="66"/>
      <c r="X34" s="65"/>
      <c r="Y34" s="66"/>
      <c r="Z34" s="65">
        <f>VLOOKUP($A34,'Return Data'!$B$7:$R$2843,16,0)</f>
        <v>4.4343000000000004</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8.8512222222222228</v>
      </c>
      <c r="E36" s="74"/>
      <c r="F36" s="75">
        <f>AVERAGE(F8:F34)</f>
        <v>4.3028925925925927</v>
      </c>
      <c r="G36" s="74"/>
      <c r="H36" s="75">
        <f>AVERAGE(H8:H34)</f>
        <v>3.8394999999999992</v>
      </c>
      <c r="I36" s="74"/>
      <c r="J36" s="75">
        <f>AVERAGE(J8:J34)</f>
        <v>2.4658703703703706</v>
      </c>
      <c r="K36" s="74"/>
      <c r="L36" s="75">
        <f>AVERAGE(L8:L34)</f>
        <v>2.8745925925925926</v>
      </c>
      <c r="M36" s="74"/>
      <c r="N36" s="75">
        <f>AVERAGE(N8:N34)</f>
        <v>3.6105666666666671</v>
      </c>
      <c r="O36" s="74"/>
      <c r="P36" s="75">
        <f>AVERAGE(P8:P34)</f>
        <v>3.2746296296296302</v>
      </c>
      <c r="Q36" s="74"/>
      <c r="R36" s="75">
        <f>AVERAGE(R8:R34)</f>
        <v>3.670562962962963</v>
      </c>
      <c r="S36" s="74"/>
      <c r="T36" s="75">
        <f>AVERAGE(T8:T34)</f>
        <v>4.0045296296296291</v>
      </c>
      <c r="U36" s="74"/>
      <c r="V36" s="75">
        <f>AVERAGE(V8:V34)</f>
        <v>5.3672954545454541</v>
      </c>
      <c r="W36" s="74"/>
      <c r="X36" s="75">
        <f>AVERAGE(X8:X34)</f>
        <v>5.6592176470588234</v>
      </c>
      <c r="Y36" s="74"/>
      <c r="Z36" s="75">
        <f>AVERAGE(Z8:Z34)</f>
        <v>6.3764592592592617</v>
      </c>
      <c r="AA36" s="76"/>
    </row>
    <row r="37" spans="1:27" x14ac:dyDescent="0.3">
      <c r="A37" s="73" t="s">
        <v>28</v>
      </c>
      <c r="B37" s="74"/>
      <c r="C37" s="74"/>
      <c r="D37" s="75">
        <f>MIN(D8:D34)</f>
        <v>-0.21529999999999999</v>
      </c>
      <c r="E37" s="74"/>
      <c r="F37" s="75">
        <f>MIN(F8:F34)</f>
        <v>-0.1099</v>
      </c>
      <c r="G37" s="74"/>
      <c r="H37" s="75">
        <f>MIN(H8:H34)</f>
        <v>1.8201000000000001</v>
      </c>
      <c r="I37" s="74"/>
      <c r="J37" s="75">
        <f>MIN(J8:J34)</f>
        <v>-14.6326</v>
      </c>
      <c r="K37" s="74"/>
      <c r="L37" s="75">
        <f>MIN(L8:L34)</f>
        <v>-0.97160000000000002</v>
      </c>
      <c r="M37" s="74"/>
      <c r="N37" s="75">
        <f>MIN(N8:N34)</f>
        <v>2.1358000000000001</v>
      </c>
      <c r="O37" s="74"/>
      <c r="P37" s="75">
        <f>MIN(P8:P34)</f>
        <v>1.7041999999999999</v>
      </c>
      <c r="Q37" s="74"/>
      <c r="R37" s="75">
        <f>MIN(R8:R34)</f>
        <v>1.9805999999999999</v>
      </c>
      <c r="S37" s="74"/>
      <c r="T37" s="75">
        <f>MIN(T8:T34)</f>
        <v>2.2885</v>
      </c>
      <c r="U37" s="74"/>
      <c r="V37" s="75">
        <f>MIN(V8:V34)</f>
        <v>2.6450999999999998</v>
      </c>
      <c r="W37" s="74"/>
      <c r="X37" s="75">
        <f>MIN(X8:X34)</f>
        <v>0.18010000000000001</v>
      </c>
      <c r="Y37" s="74"/>
      <c r="Z37" s="75">
        <f>MIN(Z8:Z34)</f>
        <v>3.8418000000000001</v>
      </c>
      <c r="AA37" s="76"/>
    </row>
    <row r="38" spans="1:27" ht="15" thickBot="1" x14ac:dyDescent="0.35">
      <c r="A38" s="77" t="s">
        <v>29</v>
      </c>
      <c r="B38" s="78"/>
      <c r="C38" s="78"/>
      <c r="D38" s="79">
        <f>MAX(D8:D34)</f>
        <v>149.98830000000001</v>
      </c>
      <c r="E38" s="78"/>
      <c r="F38" s="79">
        <f>MAX(F8:F34)</f>
        <v>56.371600000000001</v>
      </c>
      <c r="G38" s="78"/>
      <c r="H38" s="79">
        <f>MAX(H8:H34)</f>
        <v>30.528300000000002</v>
      </c>
      <c r="I38" s="78"/>
      <c r="J38" s="79">
        <f>MAX(J8:J34)</f>
        <v>4.6904000000000003</v>
      </c>
      <c r="K38" s="78"/>
      <c r="L38" s="79">
        <f>MAX(L8:L34)</f>
        <v>4.2050000000000001</v>
      </c>
      <c r="M38" s="78"/>
      <c r="N38" s="79">
        <f>MAX(N8:N34)</f>
        <v>7.1977000000000002</v>
      </c>
      <c r="O38" s="78"/>
      <c r="P38" s="79">
        <f>MAX(P8:P34)</f>
        <v>6.7603</v>
      </c>
      <c r="Q38" s="78"/>
      <c r="R38" s="79">
        <f>MAX(R8:R34)</f>
        <v>7.2484999999999999</v>
      </c>
      <c r="S38" s="78"/>
      <c r="T38" s="79">
        <f>MAX(T8:T34)</f>
        <v>8.1018000000000008</v>
      </c>
      <c r="U38" s="78"/>
      <c r="V38" s="79">
        <f>MAX(V8:V34)</f>
        <v>8.8376000000000001</v>
      </c>
      <c r="W38" s="78"/>
      <c r="X38" s="79">
        <f>MAX(X8:X34)</f>
        <v>8.5761000000000003</v>
      </c>
      <c r="Y38" s="78"/>
      <c r="Z38" s="79">
        <f>MAX(Z8:Z34)</f>
        <v>8.5178999999999991</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44344</v>
      </c>
      <c r="C8" s="65">
        <f>VLOOKUP($A8,'Return Data'!$B$7:$R$2843,4,0)</f>
        <v>289.03370000000001</v>
      </c>
      <c r="D8" s="65">
        <f>VLOOKUP($A8,'Return Data'!$B$7:$R$2843,5,0)</f>
        <v>6.8331999999999997</v>
      </c>
      <c r="E8" s="66">
        <f t="shared" ref="E8:E24" si="0">RANK(D8,D$8:D$24,0)</f>
        <v>2</v>
      </c>
      <c r="F8" s="65">
        <f>VLOOKUP($A8,'Return Data'!$B$7:$R$2843,6,0)</f>
        <v>3.9581</v>
      </c>
      <c r="G8" s="66">
        <f t="shared" ref="G8:G24" si="1">RANK(F8,F$8:F$24,0)</f>
        <v>3</v>
      </c>
      <c r="H8" s="65">
        <f>VLOOKUP($A8,'Return Data'!$B$7:$R$2843,7,0)</f>
        <v>3.7587000000000002</v>
      </c>
      <c r="I8" s="66">
        <f t="shared" ref="I8:I24" si="2">RANK(H8,H$8:H$24,0)</f>
        <v>2</v>
      </c>
      <c r="J8" s="65">
        <f>VLOOKUP($A8,'Return Data'!$B$7:$R$2843,8,0)</f>
        <v>3.927</v>
      </c>
      <c r="K8" s="66">
        <f t="shared" ref="K8:K24" si="3">RANK(J8,J$8:J$24,0)</f>
        <v>2</v>
      </c>
      <c r="L8" s="65">
        <f>VLOOKUP($A8,'Return Data'!$B$7:$R$2843,9,0)</f>
        <v>3.6419000000000001</v>
      </c>
      <c r="M8" s="66">
        <f t="shared" ref="M8:M24" si="4">RANK(L8,L$8:L$24,0)</f>
        <v>3</v>
      </c>
      <c r="N8" s="65">
        <f>VLOOKUP($A8,'Return Data'!$B$7:$R$2843,10,0)</f>
        <v>4.3421000000000003</v>
      </c>
      <c r="O8" s="66">
        <f t="shared" ref="O8:O24" si="5">RANK(N8,N$8:N$24,0)</f>
        <v>5</v>
      </c>
      <c r="P8" s="65">
        <f>VLOOKUP($A8,'Return Data'!$B$7:$R$2843,11,0)</f>
        <v>3.8668</v>
      </c>
      <c r="Q8" s="66">
        <f t="shared" ref="Q8:Q24" si="6">RANK(P8,P$8:P$24,0)</f>
        <v>3</v>
      </c>
      <c r="R8" s="65">
        <f>VLOOKUP($A8,'Return Data'!$B$7:$R$2843,12,0)</f>
        <v>4.1830999999999996</v>
      </c>
      <c r="S8" s="66">
        <f t="shared" ref="S8:S24" si="7">RANK(R8,R$8:R$24,0)</f>
        <v>2</v>
      </c>
      <c r="T8" s="65">
        <f>VLOOKUP($A8,'Return Data'!$B$7:$R$2843,13,0)</f>
        <v>4.6898999999999997</v>
      </c>
      <c r="U8" s="66">
        <f t="shared" ref="U8:U19" si="8">RANK(T8,T$8:T$24,0)</f>
        <v>2</v>
      </c>
      <c r="V8" s="65">
        <f>VLOOKUP($A8,'Return Data'!$B$7:$R$2843,17,0)</f>
        <v>6.4909999999999997</v>
      </c>
      <c r="W8" s="66">
        <f>RANK(V8,V$8:V$24,0)</f>
        <v>2</v>
      </c>
      <c r="X8" s="65">
        <f>VLOOKUP($A8,'Return Data'!$B$7:$R$2843,14,0)</f>
        <v>7.2064000000000004</v>
      </c>
      <c r="Y8" s="66">
        <f>RANK(X8,X$8:X$24,0)</f>
        <v>1</v>
      </c>
      <c r="Z8" s="65">
        <f>VLOOKUP($A8,'Return Data'!$B$7:$R$2843,16,0)</f>
        <v>7.8913000000000002</v>
      </c>
      <c r="AA8" s="67">
        <f t="shared" ref="AA8:AA24" si="9">RANK(Z8,Z$8:Z$24,0)</f>
        <v>5</v>
      </c>
    </row>
    <row r="9" spans="1:27" x14ac:dyDescent="0.3">
      <c r="A9" s="63" t="s">
        <v>1204</v>
      </c>
      <c r="B9" s="64">
        <f>VLOOKUP($A9,'Return Data'!$B$7:$R$2843,3,0)</f>
        <v>44344</v>
      </c>
      <c r="C9" s="65">
        <f>VLOOKUP($A9,'Return Data'!$B$7:$R$2843,4,0)</f>
        <v>1113.9135000000001</v>
      </c>
      <c r="D9" s="65">
        <f>VLOOKUP($A9,'Return Data'!$B$7:$R$2843,5,0)</f>
        <v>5.1254999999999997</v>
      </c>
      <c r="E9" s="66">
        <f t="shared" si="0"/>
        <v>7</v>
      </c>
      <c r="F9" s="65">
        <f>VLOOKUP($A9,'Return Data'!$B$7:$R$2843,6,0)</f>
        <v>3.8098999999999998</v>
      </c>
      <c r="G9" s="66">
        <f t="shared" si="1"/>
        <v>4</v>
      </c>
      <c r="H9" s="65">
        <f>VLOOKUP($A9,'Return Data'!$B$7:$R$2843,7,0)</f>
        <v>3.5830000000000002</v>
      </c>
      <c r="I9" s="66">
        <f t="shared" si="2"/>
        <v>5</v>
      </c>
      <c r="J9" s="65">
        <f>VLOOKUP($A9,'Return Data'!$B$7:$R$2843,8,0)</f>
        <v>3.8753000000000002</v>
      </c>
      <c r="K9" s="66">
        <f t="shared" si="3"/>
        <v>4</v>
      </c>
      <c r="L9" s="65">
        <f>VLOOKUP($A9,'Return Data'!$B$7:$R$2843,9,0)</f>
        <v>3.5832999999999999</v>
      </c>
      <c r="M9" s="66">
        <f t="shared" si="4"/>
        <v>5</v>
      </c>
      <c r="N9" s="65">
        <f>VLOOKUP($A9,'Return Data'!$B$7:$R$2843,10,0)</f>
        <v>4.2107000000000001</v>
      </c>
      <c r="O9" s="66">
        <f t="shared" si="5"/>
        <v>6</v>
      </c>
      <c r="P9" s="65">
        <f>VLOOKUP($A9,'Return Data'!$B$7:$R$2843,11,0)</f>
        <v>3.8262</v>
      </c>
      <c r="Q9" s="66">
        <f t="shared" si="6"/>
        <v>5</v>
      </c>
      <c r="R9" s="65">
        <f>VLOOKUP($A9,'Return Data'!$B$7:$R$2843,12,0)</f>
        <v>4.0961999999999996</v>
      </c>
      <c r="S9" s="66">
        <f t="shared" si="7"/>
        <v>4</v>
      </c>
      <c r="T9" s="65">
        <f>VLOOKUP($A9,'Return Data'!$B$7:$R$2843,13,0)</f>
        <v>4.5083000000000002</v>
      </c>
      <c r="U9" s="66">
        <f t="shared" si="8"/>
        <v>5</v>
      </c>
      <c r="V9" s="65"/>
      <c r="W9" s="66"/>
      <c r="X9" s="65"/>
      <c r="Y9" s="66"/>
      <c r="Z9" s="65">
        <f>VLOOKUP($A9,'Return Data'!$B$7:$R$2843,16,0)</f>
        <v>6.1379999999999999</v>
      </c>
      <c r="AA9" s="67">
        <f t="shared" si="9"/>
        <v>15</v>
      </c>
    </row>
    <row r="10" spans="1:27" x14ac:dyDescent="0.3">
      <c r="A10" s="63" t="s">
        <v>1206</v>
      </c>
      <c r="B10" s="64">
        <f>VLOOKUP($A10,'Return Data'!$B$7:$R$2843,3,0)</f>
        <v>44344</v>
      </c>
      <c r="C10" s="65">
        <f>VLOOKUP($A10,'Return Data'!$B$7:$R$2843,4,0)</f>
        <v>1095.9427000000001</v>
      </c>
      <c r="D10" s="65">
        <f>VLOOKUP($A10,'Return Data'!$B$7:$R$2843,5,0)</f>
        <v>2.8277999999999999</v>
      </c>
      <c r="E10" s="66">
        <f t="shared" si="0"/>
        <v>16</v>
      </c>
      <c r="F10" s="65">
        <f>VLOOKUP($A10,'Return Data'!$B$7:$R$2843,6,0)</f>
        <v>2.8260000000000001</v>
      </c>
      <c r="G10" s="66">
        <f t="shared" si="1"/>
        <v>16</v>
      </c>
      <c r="H10" s="65">
        <f>VLOOKUP($A10,'Return Data'!$B$7:$R$2843,7,0)</f>
        <v>2.8391000000000002</v>
      </c>
      <c r="I10" s="66">
        <f t="shared" si="2"/>
        <v>16</v>
      </c>
      <c r="J10" s="65">
        <f>VLOOKUP($A10,'Return Data'!$B$7:$R$2843,8,0)</f>
        <v>2.8731</v>
      </c>
      <c r="K10" s="66">
        <f t="shared" si="3"/>
        <v>17</v>
      </c>
      <c r="L10" s="65">
        <f>VLOOKUP($A10,'Return Data'!$B$7:$R$2843,9,0)</f>
        <v>2.9060000000000001</v>
      </c>
      <c r="M10" s="66">
        <f t="shared" si="4"/>
        <v>17</v>
      </c>
      <c r="N10" s="65">
        <f>VLOOKUP($A10,'Return Data'!$B$7:$R$2843,10,0)</f>
        <v>2.9439000000000002</v>
      </c>
      <c r="O10" s="66">
        <f t="shared" si="5"/>
        <v>17</v>
      </c>
      <c r="P10" s="65">
        <f>VLOOKUP($A10,'Return Data'!$B$7:$R$2843,11,0)</f>
        <v>2.8923000000000001</v>
      </c>
      <c r="Q10" s="66">
        <f t="shared" si="6"/>
        <v>17</v>
      </c>
      <c r="R10" s="65">
        <f>VLOOKUP($A10,'Return Data'!$B$7:$R$2843,12,0)</f>
        <v>3.1267</v>
      </c>
      <c r="S10" s="66">
        <f t="shared" si="7"/>
        <v>17</v>
      </c>
      <c r="T10" s="65">
        <f>VLOOKUP($A10,'Return Data'!$B$7:$R$2843,13,0)</f>
        <v>3.1158000000000001</v>
      </c>
      <c r="U10" s="66">
        <f t="shared" si="8"/>
        <v>16</v>
      </c>
      <c r="V10" s="65"/>
      <c r="W10" s="66"/>
      <c r="X10" s="65"/>
      <c r="Y10" s="66"/>
      <c r="Z10" s="65">
        <f>VLOOKUP($A10,'Return Data'!$B$7:$R$2843,16,0)</f>
        <v>4.8293999999999997</v>
      </c>
      <c r="AA10" s="67">
        <f t="shared" si="9"/>
        <v>16</v>
      </c>
    </row>
    <row r="11" spans="1:27" x14ac:dyDescent="0.3">
      <c r="A11" s="63" t="s">
        <v>1208</v>
      </c>
      <c r="B11" s="64">
        <f>VLOOKUP($A11,'Return Data'!$B$7:$R$2843,3,0)</f>
        <v>44344</v>
      </c>
      <c r="C11" s="65">
        <f>VLOOKUP($A11,'Return Data'!$B$7:$R$2843,4,0)</f>
        <v>42.393000000000001</v>
      </c>
      <c r="D11" s="65">
        <f>VLOOKUP($A11,'Return Data'!$B$7:$R$2843,5,0)</f>
        <v>6.5446999999999997</v>
      </c>
      <c r="E11" s="66">
        <f t="shared" si="0"/>
        <v>3</v>
      </c>
      <c r="F11" s="65">
        <f>VLOOKUP($A11,'Return Data'!$B$7:$R$2843,6,0)</f>
        <v>2.4973999999999998</v>
      </c>
      <c r="G11" s="66">
        <f t="shared" si="1"/>
        <v>17</v>
      </c>
      <c r="H11" s="65">
        <f>VLOOKUP($A11,'Return Data'!$B$7:$R$2843,7,0)</f>
        <v>2.6951000000000001</v>
      </c>
      <c r="I11" s="66">
        <f t="shared" si="2"/>
        <v>17</v>
      </c>
      <c r="J11" s="65">
        <f>VLOOKUP($A11,'Return Data'!$B$7:$R$2843,8,0)</f>
        <v>3.4731999999999998</v>
      </c>
      <c r="K11" s="66">
        <f t="shared" si="3"/>
        <v>11</v>
      </c>
      <c r="L11" s="65">
        <f>VLOOKUP($A11,'Return Data'!$B$7:$R$2843,9,0)</f>
        <v>3.3123</v>
      </c>
      <c r="M11" s="66">
        <f t="shared" si="4"/>
        <v>10</v>
      </c>
      <c r="N11" s="65">
        <f>VLOOKUP($A11,'Return Data'!$B$7:$R$2843,10,0)</f>
        <v>4.6951999999999998</v>
      </c>
      <c r="O11" s="66">
        <f t="shared" si="5"/>
        <v>2</v>
      </c>
      <c r="P11" s="65">
        <f>VLOOKUP($A11,'Return Data'!$B$7:$R$2843,11,0)</f>
        <v>3.7959999999999998</v>
      </c>
      <c r="Q11" s="66">
        <f t="shared" si="6"/>
        <v>8</v>
      </c>
      <c r="R11" s="65">
        <f>VLOOKUP($A11,'Return Data'!$B$7:$R$2843,12,0)</f>
        <v>3.8601000000000001</v>
      </c>
      <c r="S11" s="66">
        <f t="shared" si="7"/>
        <v>11</v>
      </c>
      <c r="T11" s="65">
        <f>VLOOKUP($A11,'Return Data'!$B$7:$R$2843,13,0)</f>
        <v>4.2042999999999999</v>
      </c>
      <c r="U11" s="66">
        <f t="shared" si="8"/>
        <v>12</v>
      </c>
      <c r="V11" s="65">
        <f>VLOOKUP($A11,'Return Data'!$B$7:$R$2843,17,0)</f>
        <v>6.0853999999999999</v>
      </c>
      <c r="W11" s="66">
        <f t="shared" ref="W11:W19" si="10">RANK(V11,V$8:V$24,0)</f>
        <v>10</v>
      </c>
      <c r="X11" s="65">
        <f>VLOOKUP($A11,'Return Data'!$B$7:$R$2843,14,0)</f>
        <v>6.9116</v>
      </c>
      <c r="Y11" s="66">
        <f t="shared" ref="Y11:Y19" si="11">RANK(X11,X$8:X$24,0)</f>
        <v>8</v>
      </c>
      <c r="Z11" s="65">
        <f>VLOOKUP($A11,'Return Data'!$B$7:$R$2843,16,0)</f>
        <v>7.4466000000000001</v>
      </c>
      <c r="AA11" s="67">
        <f t="shared" si="9"/>
        <v>12</v>
      </c>
    </row>
    <row r="12" spans="1:27" x14ac:dyDescent="0.3">
      <c r="A12" s="63" t="s">
        <v>1211</v>
      </c>
      <c r="B12" s="64">
        <f>VLOOKUP($A12,'Return Data'!$B$7:$R$2843,3,0)</f>
        <v>44344</v>
      </c>
      <c r="C12" s="65">
        <f>VLOOKUP($A12,'Return Data'!$B$7:$R$2843,4,0)</f>
        <v>40.197800000000001</v>
      </c>
      <c r="D12" s="65">
        <f>VLOOKUP($A12,'Return Data'!$B$7:$R$2843,5,0)</f>
        <v>4.9039000000000001</v>
      </c>
      <c r="E12" s="66">
        <f t="shared" si="0"/>
        <v>8</v>
      </c>
      <c r="F12" s="65">
        <f>VLOOKUP($A12,'Return Data'!$B$7:$R$2843,6,0)</f>
        <v>2.8458000000000001</v>
      </c>
      <c r="G12" s="66">
        <f t="shared" si="1"/>
        <v>15</v>
      </c>
      <c r="H12" s="65">
        <f>VLOOKUP($A12,'Return Data'!$B$7:$R$2843,7,0)</f>
        <v>2.9592000000000001</v>
      </c>
      <c r="I12" s="66">
        <f t="shared" si="2"/>
        <v>15</v>
      </c>
      <c r="J12" s="65">
        <f>VLOOKUP($A12,'Return Data'!$B$7:$R$2843,8,0)</f>
        <v>3.2793999999999999</v>
      </c>
      <c r="K12" s="66">
        <f t="shared" si="3"/>
        <v>14</v>
      </c>
      <c r="L12" s="65">
        <f>VLOOKUP($A12,'Return Data'!$B$7:$R$2843,9,0)</f>
        <v>3.2290000000000001</v>
      </c>
      <c r="M12" s="66">
        <f t="shared" si="4"/>
        <v>13</v>
      </c>
      <c r="N12" s="65">
        <f>VLOOKUP($A12,'Return Data'!$B$7:$R$2843,10,0)</f>
        <v>4.0679999999999996</v>
      </c>
      <c r="O12" s="66">
        <f t="shared" si="5"/>
        <v>11</v>
      </c>
      <c r="P12" s="65">
        <f>VLOOKUP($A12,'Return Data'!$B$7:$R$2843,11,0)</f>
        <v>3.5951</v>
      </c>
      <c r="Q12" s="66">
        <f t="shared" si="6"/>
        <v>12</v>
      </c>
      <c r="R12" s="65">
        <f>VLOOKUP($A12,'Return Data'!$B$7:$R$2843,12,0)</f>
        <v>3.7637</v>
      </c>
      <c r="S12" s="66">
        <f t="shared" si="7"/>
        <v>13</v>
      </c>
      <c r="T12" s="65">
        <f>VLOOKUP($A12,'Return Data'!$B$7:$R$2843,13,0)</f>
        <v>4.2507000000000001</v>
      </c>
      <c r="U12" s="66">
        <f t="shared" si="8"/>
        <v>10</v>
      </c>
      <c r="V12" s="65">
        <f>VLOOKUP($A12,'Return Data'!$B$7:$R$2843,17,0)</f>
        <v>6.2621000000000002</v>
      </c>
      <c r="W12" s="66">
        <f t="shared" si="10"/>
        <v>6</v>
      </c>
      <c r="X12" s="65">
        <f>VLOOKUP($A12,'Return Data'!$B$7:$R$2843,14,0)</f>
        <v>7.1059000000000001</v>
      </c>
      <c r="Y12" s="66">
        <f t="shared" si="11"/>
        <v>3</v>
      </c>
      <c r="Z12" s="65">
        <f>VLOOKUP($A12,'Return Data'!$B$7:$R$2843,16,0)</f>
        <v>8.0500000000000007</v>
      </c>
      <c r="AA12" s="67">
        <f t="shared" si="9"/>
        <v>4</v>
      </c>
    </row>
    <row r="13" spans="1:27" x14ac:dyDescent="0.3">
      <c r="A13" s="63" t="s">
        <v>1213</v>
      </c>
      <c r="B13" s="64">
        <f>VLOOKUP($A13,'Return Data'!$B$7:$R$2843,3,0)</f>
        <v>44344</v>
      </c>
      <c r="C13" s="65">
        <f>VLOOKUP($A13,'Return Data'!$B$7:$R$2843,4,0)</f>
        <v>4502.9638000000004</v>
      </c>
      <c r="D13" s="65">
        <f>VLOOKUP($A13,'Return Data'!$B$7:$R$2843,5,0)</f>
        <v>5.8825000000000003</v>
      </c>
      <c r="E13" s="66">
        <f t="shared" si="0"/>
        <v>6</v>
      </c>
      <c r="F13" s="65">
        <f>VLOOKUP($A13,'Return Data'!$B$7:$R$2843,6,0)</f>
        <v>4.0288000000000004</v>
      </c>
      <c r="G13" s="66">
        <f t="shared" si="1"/>
        <v>2</v>
      </c>
      <c r="H13" s="65">
        <f>VLOOKUP($A13,'Return Data'!$B$7:$R$2843,7,0)</f>
        <v>3.6665999999999999</v>
      </c>
      <c r="I13" s="66">
        <f t="shared" si="2"/>
        <v>3</v>
      </c>
      <c r="J13" s="65">
        <f>VLOOKUP($A13,'Return Data'!$B$7:$R$2843,8,0)</f>
        <v>3.9315000000000002</v>
      </c>
      <c r="K13" s="66">
        <f t="shared" si="3"/>
        <v>1</v>
      </c>
      <c r="L13" s="65">
        <f>VLOOKUP($A13,'Return Data'!$B$7:$R$2843,9,0)</f>
        <v>3.6551999999999998</v>
      </c>
      <c r="M13" s="66">
        <f t="shared" si="4"/>
        <v>1</v>
      </c>
      <c r="N13" s="65">
        <f>VLOOKUP($A13,'Return Data'!$B$7:$R$2843,10,0)</f>
        <v>4.4406999999999996</v>
      </c>
      <c r="O13" s="66">
        <f t="shared" si="5"/>
        <v>4</v>
      </c>
      <c r="P13" s="65">
        <f>VLOOKUP($A13,'Return Data'!$B$7:$R$2843,11,0)</f>
        <v>3.8271000000000002</v>
      </c>
      <c r="Q13" s="66">
        <f t="shared" si="6"/>
        <v>4</v>
      </c>
      <c r="R13" s="65">
        <f>VLOOKUP($A13,'Return Data'!$B$7:$R$2843,12,0)</f>
        <v>4.0384000000000002</v>
      </c>
      <c r="S13" s="66">
        <f t="shared" si="7"/>
        <v>6</v>
      </c>
      <c r="T13" s="65">
        <f>VLOOKUP($A13,'Return Data'!$B$7:$R$2843,13,0)</f>
        <v>4.5747999999999998</v>
      </c>
      <c r="U13" s="66">
        <f t="shared" si="8"/>
        <v>4</v>
      </c>
      <c r="V13" s="65">
        <f>VLOOKUP($A13,'Return Data'!$B$7:$R$2843,17,0)</f>
        <v>6.5152999999999999</v>
      </c>
      <c r="W13" s="66">
        <f t="shared" si="10"/>
        <v>1</v>
      </c>
      <c r="X13" s="65">
        <f>VLOOKUP($A13,'Return Data'!$B$7:$R$2843,14,0)</f>
        <v>7.1159999999999997</v>
      </c>
      <c r="Y13" s="66">
        <f t="shared" si="11"/>
        <v>2</v>
      </c>
      <c r="Z13" s="65">
        <f>VLOOKUP($A13,'Return Data'!$B$7:$R$2843,16,0)</f>
        <v>7.7728000000000002</v>
      </c>
      <c r="AA13" s="67">
        <f t="shared" si="9"/>
        <v>6</v>
      </c>
    </row>
    <row r="14" spans="1:27" x14ac:dyDescent="0.3">
      <c r="A14" s="63" t="s">
        <v>1215</v>
      </c>
      <c r="B14" s="64">
        <f>VLOOKUP($A14,'Return Data'!$B$7:$R$2843,3,0)</f>
        <v>44344</v>
      </c>
      <c r="C14" s="65">
        <f>VLOOKUP($A14,'Return Data'!$B$7:$R$2843,4,0)</f>
        <v>297.10359999999997</v>
      </c>
      <c r="D14" s="65">
        <f>VLOOKUP($A14,'Return Data'!$B$7:$R$2843,5,0)</f>
        <v>6.3156999999999996</v>
      </c>
      <c r="E14" s="66">
        <f t="shared" si="0"/>
        <v>4</v>
      </c>
      <c r="F14" s="65">
        <f>VLOOKUP($A14,'Return Data'!$B$7:$R$2843,6,0)</f>
        <v>4.0308999999999999</v>
      </c>
      <c r="G14" s="66">
        <f t="shared" si="1"/>
        <v>1</v>
      </c>
      <c r="H14" s="65">
        <f>VLOOKUP($A14,'Return Data'!$B$7:$R$2843,7,0)</f>
        <v>3.7953999999999999</v>
      </c>
      <c r="I14" s="66">
        <f t="shared" si="2"/>
        <v>1</v>
      </c>
      <c r="J14" s="65">
        <f>VLOOKUP($A14,'Return Data'!$B$7:$R$2843,8,0)</f>
        <v>3.8351000000000002</v>
      </c>
      <c r="K14" s="66">
        <f t="shared" si="3"/>
        <v>5</v>
      </c>
      <c r="L14" s="65">
        <f>VLOOKUP($A14,'Return Data'!$B$7:$R$2843,9,0)</f>
        <v>3.6469</v>
      </c>
      <c r="M14" s="66">
        <f t="shared" si="4"/>
        <v>2</v>
      </c>
      <c r="N14" s="65">
        <f>VLOOKUP($A14,'Return Data'!$B$7:$R$2843,10,0)</f>
        <v>4.1791999999999998</v>
      </c>
      <c r="O14" s="66">
        <f t="shared" si="5"/>
        <v>8</v>
      </c>
      <c r="P14" s="65">
        <f>VLOOKUP($A14,'Return Data'!$B$7:$R$2843,11,0)</f>
        <v>3.7231000000000001</v>
      </c>
      <c r="Q14" s="66">
        <f t="shared" si="6"/>
        <v>10</v>
      </c>
      <c r="R14" s="65">
        <f>VLOOKUP($A14,'Return Data'!$B$7:$R$2843,12,0)</f>
        <v>3.9767000000000001</v>
      </c>
      <c r="S14" s="66">
        <f t="shared" si="7"/>
        <v>9</v>
      </c>
      <c r="T14" s="65">
        <f>VLOOKUP($A14,'Return Data'!$B$7:$R$2843,13,0)</f>
        <v>4.4714999999999998</v>
      </c>
      <c r="U14" s="66">
        <f t="shared" si="8"/>
        <v>7</v>
      </c>
      <c r="V14" s="65">
        <f>VLOOKUP($A14,'Return Data'!$B$7:$R$2843,17,0)</f>
        <v>6.2141999999999999</v>
      </c>
      <c r="W14" s="66">
        <f t="shared" si="10"/>
        <v>7</v>
      </c>
      <c r="X14" s="65">
        <f>VLOOKUP($A14,'Return Data'!$B$7:$R$2843,14,0)</f>
        <v>6.9077999999999999</v>
      </c>
      <c r="Y14" s="66">
        <f t="shared" si="11"/>
        <v>9</v>
      </c>
      <c r="Z14" s="65">
        <f>VLOOKUP($A14,'Return Data'!$B$7:$R$2843,16,0)</f>
        <v>7.7248999999999999</v>
      </c>
      <c r="AA14" s="67">
        <f t="shared" si="9"/>
        <v>9</v>
      </c>
    </row>
    <row r="15" spans="1:27" x14ac:dyDescent="0.3">
      <c r="A15" s="63" t="s">
        <v>1216</v>
      </c>
      <c r="B15" s="64">
        <f>VLOOKUP($A15,'Return Data'!$B$7:$R$2843,3,0)</f>
        <v>44344</v>
      </c>
      <c r="C15" s="65">
        <f>VLOOKUP($A15,'Return Data'!$B$7:$R$2843,4,0)</f>
        <v>33.842799999999997</v>
      </c>
      <c r="D15" s="65">
        <f>VLOOKUP($A15,'Return Data'!$B$7:$R$2843,5,0)</f>
        <v>4.6382000000000003</v>
      </c>
      <c r="E15" s="66">
        <f t="shared" si="0"/>
        <v>10</v>
      </c>
      <c r="F15" s="65">
        <f>VLOOKUP($A15,'Return Data'!$B$7:$R$2843,6,0)</f>
        <v>2.9845999999999999</v>
      </c>
      <c r="G15" s="66">
        <f t="shared" si="1"/>
        <v>13</v>
      </c>
      <c r="H15" s="65">
        <f>VLOOKUP($A15,'Return Data'!$B$7:$R$2843,7,0)</f>
        <v>3.0215999999999998</v>
      </c>
      <c r="I15" s="66">
        <f t="shared" si="2"/>
        <v>13</v>
      </c>
      <c r="J15" s="65">
        <f>VLOOKUP($A15,'Return Data'!$B$7:$R$2843,8,0)</f>
        <v>3.3014000000000001</v>
      </c>
      <c r="K15" s="66">
        <f t="shared" si="3"/>
        <v>13</v>
      </c>
      <c r="L15" s="65">
        <f>VLOOKUP($A15,'Return Data'!$B$7:$R$2843,9,0)</f>
        <v>3.0888</v>
      </c>
      <c r="M15" s="66">
        <f t="shared" si="4"/>
        <v>14</v>
      </c>
      <c r="N15" s="65">
        <f>VLOOKUP($A15,'Return Data'!$B$7:$R$2843,10,0)</f>
        <v>4.0644999999999998</v>
      </c>
      <c r="O15" s="66">
        <f t="shared" si="5"/>
        <v>12</v>
      </c>
      <c r="P15" s="65">
        <f>VLOOKUP($A15,'Return Data'!$B$7:$R$2843,11,0)</f>
        <v>3.5731000000000002</v>
      </c>
      <c r="Q15" s="66">
        <f t="shared" si="6"/>
        <v>13</v>
      </c>
      <c r="R15" s="65">
        <f>VLOOKUP($A15,'Return Data'!$B$7:$R$2843,12,0)</f>
        <v>3.6915</v>
      </c>
      <c r="S15" s="66">
        <f t="shared" si="7"/>
        <v>14</v>
      </c>
      <c r="T15" s="65">
        <f>VLOOKUP($A15,'Return Data'!$B$7:$R$2843,13,0)</f>
        <v>3.9832000000000001</v>
      </c>
      <c r="U15" s="66">
        <f t="shared" si="8"/>
        <v>13</v>
      </c>
      <c r="V15" s="65">
        <f>VLOOKUP($A15,'Return Data'!$B$7:$R$2843,17,0)</f>
        <v>5.7160000000000002</v>
      </c>
      <c r="W15" s="66">
        <f t="shared" si="10"/>
        <v>13</v>
      </c>
      <c r="X15" s="65">
        <f>VLOOKUP($A15,'Return Data'!$B$7:$R$2843,14,0)</f>
        <v>6.4352</v>
      </c>
      <c r="Y15" s="66">
        <f t="shared" si="11"/>
        <v>12</v>
      </c>
      <c r="Z15" s="65">
        <f>VLOOKUP($A15,'Return Data'!$B$7:$R$2843,16,0)</f>
        <v>7.6658999999999997</v>
      </c>
      <c r="AA15" s="67">
        <f t="shared" si="9"/>
        <v>11</v>
      </c>
    </row>
    <row r="16" spans="1:27" x14ac:dyDescent="0.3">
      <c r="A16" s="63" t="s">
        <v>1221</v>
      </c>
      <c r="B16" s="64">
        <f>VLOOKUP($A16,'Return Data'!$B$7:$R$2843,3,0)</f>
        <v>44344</v>
      </c>
      <c r="C16" s="65">
        <f>VLOOKUP($A16,'Return Data'!$B$7:$R$2843,4,0)</f>
        <v>2461.0734000000002</v>
      </c>
      <c r="D16" s="65">
        <f>VLOOKUP($A16,'Return Data'!$B$7:$R$2843,5,0)</f>
        <v>6.8814000000000002</v>
      </c>
      <c r="E16" s="66">
        <f t="shared" si="0"/>
        <v>1</v>
      </c>
      <c r="F16" s="65">
        <f>VLOOKUP($A16,'Return Data'!$B$7:$R$2843,6,0)</f>
        <v>3.0573999999999999</v>
      </c>
      <c r="G16" s="66">
        <f t="shared" si="1"/>
        <v>12</v>
      </c>
      <c r="H16" s="65">
        <f>VLOOKUP($A16,'Return Data'!$B$7:$R$2843,7,0)</f>
        <v>3.1030000000000002</v>
      </c>
      <c r="I16" s="66">
        <f t="shared" si="2"/>
        <v>12</v>
      </c>
      <c r="J16" s="65">
        <f>VLOOKUP($A16,'Return Data'!$B$7:$R$2843,8,0)</f>
        <v>3.6356999999999999</v>
      </c>
      <c r="K16" s="66">
        <f t="shared" si="3"/>
        <v>9</v>
      </c>
      <c r="L16" s="65">
        <f>VLOOKUP($A16,'Return Data'!$B$7:$R$2843,9,0)</f>
        <v>3.2783000000000002</v>
      </c>
      <c r="M16" s="66">
        <f t="shared" si="4"/>
        <v>12</v>
      </c>
      <c r="N16" s="65">
        <f>VLOOKUP($A16,'Return Data'!$B$7:$R$2843,10,0)</f>
        <v>4.6887999999999996</v>
      </c>
      <c r="O16" s="66">
        <f t="shared" si="5"/>
        <v>3</v>
      </c>
      <c r="P16" s="65">
        <f>VLOOKUP($A16,'Return Data'!$B$7:$R$2843,11,0)</f>
        <v>3.9165000000000001</v>
      </c>
      <c r="Q16" s="66">
        <f t="shared" si="6"/>
        <v>2</v>
      </c>
      <c r="R16" s="65">
        <f>VLOOKUP($A16,'Return Data'!$B$7:$R$2843,12,0)</f>
        <v>4.0163000000000002</v>
      </c>
      <c r="S16" s="66">
        <f t="shared" si="7"/>
        <v>7</v>
      </c>
      <c r="T16" s="65">
        <f>VLOOKUP($A16,'Return Data'!$B$7:$R$2843,13,0)</f>
        <v>4.2220000000000004</v>
      </c>
      <c r="U16" s="66">
        <f t="shared" si="8"/>
        <v>11</v>
      </c>
      <c r="V16" s="65">
        <f>VLOOKUP($A16,'Return Data'!$B$7:$R$2843,17,0)</f>
        <v>5.8514999999999997</v>
      </c>
      <c r="W16" s="66">
        <f t="shared" si="10"/>
        <v>12</v>
      </c>
      <c r="X16" s="65">
        <f>VLOOKUP($A16,'Return Data'!$B$7:$R$2843,14,0)</f>
        <v>6.5877999999999997</v>
      </c>
      <c r="Y16" s="66">
        <f t="shared" si="11"/>
        <v>11</v>
      </c>
      <c r="Z16" s="65">
        <f>VLOOKUP($A16,'Return Data'!$B$7:$R$2843,16,0)</f>
        <v>8.1511999999999993</v>
      </c>
      <c r="AA16" s="67">
        <f t="shared" si="9"/>
        <v>1</v>
      </c>
    </row>
    <row r="17" spans="1:27" x14ac:dyDescent="0.3">
      <c r="A17" s="63" t="s">
        <v>1225</v>
      </c>
      <c r="B17" s="64">
        <f>VLOOKUP($A17,'Return Data'!$B$7:$R$2843,3,0)</f>
        <v>44344</v>
      </c>
      <c r="C17" s="65">
        <f>VLOOKUP($A17,'Return Data'!$B$7:$R$2843,4,0)</f>
        <v>3503.944</v>
      </c>
      <c r="D17" s="65">
        <f>VLOOKUP($A17,'Return Data'!$B$7:$R$2843,5,0)</f>
        <v>4.2973999999999997</v>
      </c>
      <c r="E17" s="66">
        <f t="shared" si="0"/>
        <v>11</v>
      </c>
      <c r="F17" s="65">
        <f>VLOOKUP($A17,'Return Data'!$B$7:$R$2843,6,0)</f>
        <v>3.2707000000000002</v>
      </c>
      <c r="G17" s="66">
        <f t="shared" si="1"/>
        <v>9</v>
      </c>
      <c r="H17" s="65">
        <f>VLOOKUP($A17,'Return Data'!$B$7:$R$2843,7,0)</f>
        <v>3.3811</v>
      </c>
      <c r="I17" s="66">
        <f t="shared" si="2"/>
        <v>8</v>
      </c>
      <c r="J17" s="65">
        <f>VLOOKUP($A17,'Return Data'!$B$7:$R$2843,8,0)</f>
        <v>3.5234999999999999</v>
      </c>
      <c r="K17" s="66">
        <f t="shared" si="3"/>
        <v>10</v>
      </c>
      <c r="L17" s="65">
        <f>VLOOKUP($A17,'Return Data'!$B$7:$R$2843,9,0)</f>
        <v>3.2866</v>
      </c>
      <c r="M17" s="66">
        <f t="shared" si="4"/>
        <v>11</v>
      </c>
      <c r="N17" s="65">
        <f>VLOOKUP($A17,'Return Data'!$B$7:$R$2843,10,0)</f>
        <v>3.9866000000000001</v>
      </c>
      <c r="O17" s="66">
        <f t="shared" si="5"/>
        <v>13</v>
      </c>
      <c r="P17" s="65">
        <f>VLOOKUP($A17,'Return Data'!$B$7:$R$2843,11,0)</f>
        <v>3.6168</v>
      </c>
      <c r="Q17" s="66">
        <f t="shared" si="6"/>
        <v>11</v>
      </c>
      <c r="R17" s="65">
        <f>VLOOKUP($A17,'Return Data'!$B$7:$R$2843,12,0)</f>
        <v>3.9472999999999998</v>
      </c>
      <c r="S17" s="66">
        <f t="shared" si="7"/>
        <v>10</v>
      </c>
      <c r="T17" s="65">
        <f>VLOOKUP($A17,'Return Data'!$B$7:$R$2843,13,0)</f>
        <v>4.2647000000000004</v>
      </c>
      <c r="U17" s="66">
        <f t="shared" si="8"/>
        <v>9</v>
      </c>
      <c r="V17" s="65">
        <f>VLOOKUP($A17,'Return Data'!$B$7:$R$2843,17,0)</f>
        <v>5.8874000000000004</v>
      </c>
      <c r="W17" s="66">
        <f t="shared" si="10"/>
        <v>11</v>
      </c>
      <c r="X17" s="65">
        <f>VLOOKUP($A17,'Return Data'!$B$7:$R$2843,14,0)</f>
        <v>6.7206000000000001</v>
      </c>
      <c r="Y17" s="66">
        <f t="shared" si="11"/>
        <v>10</v>
      </c>
      <c r="Z17" s="65">
        <f>VLOOKUP($A17,'Return Data'!$B$7:$R$2843,16,0)</f>
        <v>7.6722000000000001</v>
      </c>
      <c r="AA17" s="67">
        <f t="shared" si="9"/>
        <v>10</v>
      </c>
    </row>
    <row r="18" spans="1:27" x14ac:dyDescent="0.3">
      <c r="A18" s="63" t="s">
        <v>1226</v>
      </c>
      <c r="B18" s="64">
        <f>VLOOKUP($A18,'Return Data'!$B$7:$R$2843,3,0)</f>
        <v>44344</v>
      </c>
      <c r="C18" s="65">
        <f>VLOOKUP($A18,'Return Data'!$B$7:$R$2843,4,0)</f>
        <v>32.349482525873697</v>
      </c>
      <c r="D18" s="65">
        <f>VLOOKUP($A18,'Return Data'!$B$7:$R$2843,5,0)</f>
        <v>3.8929</v>
      </c>
      <c r="E18" s="66">
        <f t="shared" si="0"/>
        <v>14</v>
      </c>
      <c r="F18" s="65">
        <f>VLOOKUP($A18,'Return Data'!$B$7:$R$2843,6,0)</f>
        <v>3.3292000000000002</v>
      </c>
      <c r="G18" s="66">
        <f t="shared" si="1"/>
        <v>8</v>
      </c>
      <c r="H18" s="65">
        <f>VLOOKUP($A18,'Return Data'!$B$7:$R$2843,7,0)</f>
        <v>3.2658999999999998</v>
      </c>
      <c r="I18" s="66">
        <f t="shared" si="2"/>
        <v>10</v>
      </c>
      <c r="J18" s="65">
        <f>VLOOKUP($A18,'Return Data'!$B$7:$R$2843,8,0)</f>
        <v>3.2557999999999998</v>
      </c>
      <c r="K18" s="66">
        <f t="shared" si="3"/>
        <v>16</v>
      </c>
      <c r="L18" s="65">
        <f>VLOOKUP($A18,'Return Data'!$B$7:$R$2843,9,0)</f>
        <v>3.0651999999999999</v>
      </c>
      <c r="M18" s="66">
        <f t="shared" si="4"/>
        <v>16</v>
      </c>
      <c r="N18" s="65">
        <f>VLOOKUP($A18,'Return Data'!$B$7:$R$2843,10,0)</f>
        <v>3.2869000000000002</v>
      </c>
      <c r="O18" s="66">
        <f t="shared" si="5"/>
        <v>16</v>
      </c>
      <c r="P18" s="65">
        <f>VLOOKUP($A18,'Return Data'!$B$7:$R$2843,11,0)</f>
        <v>3.1238999999999999</v>
      </c>
      <c r="Q18" s="66">
        <f t="shared" si="6"/>
        <v>16</v>
      </c>
      <c r="R18" s="65">
        <f>VLOOKUP($A18,'Return Data'!$B$7:$R$2843,12,0)</f>
        <v>3.4498000000000002</v>
      </c>
      <c r="S18" s="66">
        <f t="shared" si="7"/>
        <v>16</v>
      </c>
      <c r="T18" s="65">
        <f>VLOOKUP($A18,'Return Data'!$B$7:$R$2843,13,0)</f>
        <v>3.7124000000000001</v>
      </c>
      <c r="U18" s="66">
        <f t="shared" si="8"/>
        <v>15</v>
      </c>
      <c r="V18" s="65">
        <f>VLOOKUP($A18,'Return Data'!$B$7:$R$2843,17,0)</f>
        <v>6.4767999999999999</v>
      </c>
      <c r="W18" s="66">
        <f t="shared" si="10"/>
        <v>3</v>
      </c>
      <c r="X18" s="65">
        <f>VLOOKUP($A18,'Return Data'!$B$7:$R$2843,14,0)</f>
        <v>6.9173999999999998</v>
      </c>
      <c r="Y18" s="66">
        <f t="shared" si="11"/>
        <v>6</v>
      </c>
      <c r="Z18" s="65">
        <f>VLOOKUP($A18,'Return Data'!$B$7:$R$2843,16,0)</f>
        <v>8.0713000000000008</v>
      </c>
      <c r="AA18" s="67">
        <f t="shared" si="9"/>
        <v>3</v>
      </c>
    </row>
    <row r="19" spans="1:27" x14ac:dyDescent="0.3">
      <c r="A19" s="63" t="s">
        <v>1229</v>
      </c>
      <c r="B19" s="64">
        <f>VLOOKUP($A19,'Return Data'!$B$7:$R$2843,3,0)</f>
        <v>44344</v>
      </c>
      <c r="C19" s="65">
        <f>VLOOKUP($A19,'Return Data'!$B$7:$R$2843,4,0)</f>
        <v>3240.0992000000001</v>
      </c>
      <c r="D19" s="65">
        <f>VLOOKUP($A19,'Return Data'!$B$7:$R$2843,5,0)</f>
        <v>4.1685999999999996</v>
      </c>
      <c r="E19" s="66">
        <f t="shared" si="0"/>
        <v>13</v>
      </c>
      <c r="F19" s="65">
        <f>VLOOKUP($A19,'Return Data'!$B$7:$R$2843,6,0)</f>
        <v>3.7040000000000002</v>
      </c>
      <c r="G19" s="66">
        <f t="shared" si="1"/>
        <v>5</v>
      </c>
      <c r="H19" s="65">
        <f>VLOOKUP($A19,'Return Data'!$B$7:$R$2843,7,0)</f>
        <v>3.5350000000000001</v>
      </c>
      <c r="I19" s="66">
        <f t="shared" si="2"/>
        <v>6</v>
      </c>
      <c r="J19" s="65">
        <f>VLOOKUP($A19,'Return Data'!$B$7:$R$2843,8,0)</f>
        <v>3.7443</v>
      </c>
      <c r="K19" s="66">
        <f t="shared" si="3"/>
        <v>6</v>
      </c>
      <c r="L19" s="65">
        <f>VLOOKUP($A19,'Return Data'!$B$7:$R$2843,9,0)</f>
        <v>3.5104000000000002</v>
      </c>
      <c r="M19" s="66">
        <f t="shared" si="4"/>
        <v>7</v>
      </c>
      <c r="N19" s="65">
        <f>VLOOKUP($A19,'Return Data'!$B$7:$R$2843,10,0)</f>
        <v>4.1182999999999996</v>
      </c>
      <c r="O19" s="66">
        <f t="shared" si="5"/>
        <v>9</v>
      </c>
      <c r="P19" s="65">
        <f>VLOOKUP($A19,'Return Data'!$B$7:$R$2843,11,0)</f>
        <v>3.8239999999999998</v>
      </c>
      <c r="Q19" s="66">
        <f t="shared" si="6"/>
        <v>6</v>
      </c>
      <c r="R19" s="65">
        <f>VLOOKUP($A19,'Return Data'!$B$7:$R$2843,12,0)</f>
        <v>4.0777000000000001</v>
      </c>
      <c r="S19" s="66">
        <f t="shared" si="7"/>
        <v>5</v>
      </c>
      <c r="T19" s="65">
        <f>VLOOKUP($A19,'Return Data'!$B$7:$R$2843,13,0)</f>
        <v>4.4237000000000002</v>
      </c>
      <c r="U19" s="66">
        <f t="shared" si="8"/>
        <v>8</v>
      </c>
      <c r="V19" s="65">
        <f>VLOOKUP($A19,'Return Data'!$B$7:$R$2843,17,0)</f>
        <v>6.1391999999999998</v>
      </c>
      <c r="W19" s="66">
        <f t="shared" si="10"/>
        <v>8</v>
      </c>
      <c r="X19" s="65">
        <f>VLOOKUP($A19,'Return Data'!$B$7:$R$2843,14,0)</f>
        <v>6.9916999999999998</v>
      </c>
      <c r="Y19" s="66">
        <f t="shared" si="11"/>
        <v>5</v>
      </c>
      <c r="Z19" s="65">
        <f>VLOOKUP($A19,'Return Data'!$B$7:$R$2843,16,0)</f>
        <v>7.7464000000000004</v>
      </c>
      <c r="AA19" s="67">
        <f t="shared" si="9"/>
        <v>8</v>
      </c>
    </row>
    <row r="20" spans="1:27" x14ac:dyDescent="0.3">
      <c r="A20" s="63" t="s">
        <v>1230</v>
      </c>
      <c r="B20" s="64">
        <f>VLOOKUP($A20,'Return Data'!$B$7:$R$2843,3,0)</f>
        <v>44344</v>
      </c>
      <c r="C20" s="65">
        <f>VLOOKUP($A20,'Return Data'!$B$7:$R$2843,4,0)</f>
        <v>1058.8045999999999</v>
      </c>
      <c r="D20" s="65">
        <f>VLOOKUP($A20,'Return Data'!$B$7:$R$2843,5,0)</f>
        <v>3.5510000000000002</v>
      </c>
      <c r="E20" s="66">
        <f t="shared" si="0"/>
        <v>15</v>
      </c>
      <c r="F20" s="65">
        <f>VLOOKUP($A20,'Return Data'!$B$7:$R$2843,6,0)</f>
        <v>3.2010999999999998</v>
      </c>
      <c r="G20" s="66">
        <f t="shared" si="1"/>
        <v>11</v>
      </c>
      <c r="H20" s="65">
        <f>VLOOKUP($A20,'Return Data'!$B$7:$R$2843,7,0)</f>
        <v>3.1152000000000002</v>
      </c>
      <c r="I20" s="66">
        <f t="shared" si="2"/>
        <v>11</v>
      </c>
      <c r="J20" s="65">
        <f>VLOOKUP($A20,'Return Data'!$B$7:$R$2843,8,0)</f>
        <v>3.2645</v>
      </c>
      <c r="K20" s="66">
        <f t="shared" si="3"/>
        <v>15</v>
      </c>
      <c r="L20" s="65">
        <f>VLOOKUP($A20,'Return Data'!$B$7:$R$2843,9,0)</f>
        <v>3.5076999999999998</v>
      </c>
      <c r="M20" s="66">
        <f t="shared" si="4"/>
        <v>9</v>
      </c>
      <c r="N20" s="65">
        <f>VLOOKUP($A20,'Return Data'!$B$7:$R$2843,10,0)</f>
        <v>3.6307</v>
      </c>
      <c r="O20" s="66">
        <f t="shared" si="5"/>
        <v>14</v>
      </c>
      <c r="P20" s="65">
        <f>VLOOKUP($A20,'Return Data'!$B$7:$R$2843,11,0)</f>
        <v>3.5019</v>
      </c>
      <c r="Q20" s="66">
        <f t="shared" si="6"/>
        <v>14</v>
      </c>
      <c r="R20" s="65">
        <f>VLOOKUP($A20,'Return Data'!$B$7:$R$2843,12,0)</f>
        <v>3.7844000000000002</v>
      </c>
      <c r="S20" s="66">
        <f t="shared" si="7"/>
        <v>12</v>
      </c>
      <c r="T20" s="65"/>
      <c r="U20" s="66"/>
      <c r="V20" s="65"/>
      <c r="W20" s="66"/>
      <c r="X20" s="65"/>
      <c r="Y20" s="66"/>
      <c r="Z20" s="65">
        <f>VLOOKUP($A20,'Return Data'!$B$7:$R$2843,16,0)</f>
        <v>4.7655000000000003</v>
      </c>
      <c r="AA20" s="67">
        <f t="shared" si="9"/>
        <v>17</v>
      </c>
    </row>
    <row r="21" spans="1:27" x14ac:dyDescent="0.3">
      <c r="A21" s="63" t="s">
        <v>1234</v>
      </c>
      <c r="B21" s="64">
        <f>VLOOKUP($A21,'Return Data'!$B$7:$R$2843,3,0)</f>
        <v>44344</v>
      </c>
      <c r="C21" s="65">
        <f>VLOOKUP($A21,'Return Data'!$B$7:$R$2843,4,0)</f>
        <v>34.408900000000003</v>
      </c>
      <c r="D21" s="65">
        <f>VLOOKUP($A21,'Return Data'!$B$7:$R$2843,5,0)</f>
        <v>4.8802000000000003</v>
      </c>
      <c r="E21" s="66">
        <f t="shared" si="0"/>
        <v>9</v>
      </c>
      <c r="F21" s="65">
        <f>VLOOKUP($A21,'Return Data'!$B$7:$R$2843,6,0)</f>
        <v>3.5369000000000002</v>
      </c>
      <c r="G21" s="66">
        <f t="shared" si="1"/>
        <v>6</v>
      </c>
      <c r="H21" s="65">
        <f>VLOOKUP($A21,'Return Data'!$B$7:$R$2843,7,0)</f>
        <v>3.5939000000000001</v>
      </c>
      <c r="I21" s="66">
        <f t="shared" si="2"/>
        <v>4</v>
      </c>
      <c r="J21" s="65">
        <f>VLOOKUP($A21,'Return Data'!$B$7:$R$2843,8,0)</f>
        <v>3.6724000000000001</v>
      </c>
      <c r="K21" s="66">
        <f t="shared" si="3"/>
        <v>8</v>
      </c>
      <c r="L21" s="65">
        <f>VLOOKUP($A21,'Return Data'!$B$7:$R$2843,9,0)</f>
        <v>3.5747</v>
      </c>
      <c r="M21" s="66">
        <f t="shared" si="4"/>
        <v>6</v>
      </c>
      <c r="N21" s="65">
        <f>VLOOKUP($A21,'Return Data'!$B$7:$R$2843,10,0)</f>
        <v>4.1932</v>
      </c>
      <c r="O21" s="66">
        <f t="shared" si="5"/>
        <v>7</v>
      </c>
      <c r="P21" s="65">
        <f>VLOOKUP($A21,'Return Data'!$B$7:$R$2843,11,0)</f>
        <v>3.8039000000000001</v>
      </c>
      <c r="Q21" s="66">
        <f t="shared" si="6"/>
        <v>7</v>
      </c>
      <c r="R21" s="65">
        <f>VLOOKUP($A21,'Return Data'!$B$7:$R$2843,12,0)</f>
        <v>4.1067</v>
      </c>
      <c r="S21" s="66">
        <f t="shared" si="7"/>
        <v>3</v>
      </c>
      <c r="T21" s="65">
        <f>VLOOKUP($A21,'Return Data'!$B$7:$R$2843,13,0)</f>
        <v>4.6401000000000003</v>
      </c>
      <c r="U21" s="66">
        <f>RANK(T21,T$8:T$24,0)</f>
        <v>3</v>
      </c>
      <c r="V21" s="65">
        <f>VLOOKUP($A21,'Return Data'!$B$7:$R$2843,17,0)</f>
        <v>6.335</v>
      </c>
      <c r="W21" s="66">
        <f>RANK(V21,V$8:V$24,0)</f>
        <v>5</v>
      </c>
      <c r="X21" s="65">
        <f>VLOOKUP($A21,'Return Data'!$B$7:$R$2843,14,0)</f>
        <v>7.0591999999999997</v>
      </c>
      <c r="Y21" s="66">
        <f>RANK(X21,X$8:X$24,0)</f>
        <v>4</v>
      </c>
      <c r="Z21" s="65">
        <f>VLOOKUP($A21,'Return Data'!$B$7:$R$2843,16,0)</f>
        <v>8.1074000000000002</v>
      </c>
      <c r="AA21" s="67">
        <f t="shared" si="9"/>
        <v>2</v>
      </c>
    </row>
    <row r="22" spans="1:27" x14ac:dyDescent="0.3">
      <c r="A22" s="63" t="s">
        <v>1236</v>
      </c>
      <c r="B22" s="64">
        <f>VLOOKUP($A22,'Return Data'!$B$7:$R$2843,3,0)</f>
        <v>44344</v>
      </c>
      <c r="C22" s="65">
        <f>VLOOKUP($A22,'Return Data'!$B$7:$R$2843,4,0)</f>
        <v>11.773899999999999</v>
      </c>
      <c r="D22" s="65">
        <f>VLOOKUP($A22,'Return Data'!$B$7:$R$2843,5,0)</f>
        <v>2.7902999999999998</v>
      </c>
      <c r="E22" s="66">
        <f t="shared" si="0"/>
        <v>17</v>
      </c>
      <c r="F22" s="65">
        <f>VLOOKUP($A22,'Return Data'!$B$7:$R$2843,6,0)</f>
        <v>2.8940999999999999</v>
      </c>
      <c r="G22" s="66">
        <f t="shared" si="1"/>
        <v>14</v>
      </c>
      <c r="H22" s="65">
        <f>VLOOKUP($A22,'Return Data'!$B$7:$R$2843,7,0)</f>
        <v>3.0131999999999999</v>
      </c>
      <c r="I22" s="66">
        <f t="shared" si="2"/>
        <v>14</v>
      </c>
      <c r="J22" s="65">
        <f>VLOOKUP($A22,'Return Data'!$B$7:$R$2843,8,0)</f>
        <v>3.3035000000000001</v>
      </c>
      <c r="K22" s="66">
        <f t="shared" si="3"/>
        <v>12</v>
      </c>
      <c r="L22" s="65">
        <f>VLOOKUP($A22,'Return Data'!$B$7:$R$2843,9,0)</f>
        <v>3.0665</v>
      </c>
      <c r="M22" s="66">
        <f t="shared" si="4"/>
        <v>15</v>
      </c>
      <c r="N22" s="65">
        <f>VLOOKUP($A22,'Return Data'!$B$7:$R$2843,10,0)</f>
        <v>3.5156000000000001</v>
      </c>
      <c r="O22" s="66">
        <f t="shared" si="5"/>
        <v>15</v>
      </c>
      <c r="P22" s="65">
        <f>VLOOKUP($A22,'Return Data'!$B$7:$R$2843,11,0)</f>
        <v>3.3845000000000001</v>
      </c>
      <c r="Q22" s="66">
        <f t="shared" si="6"/>
        <v>15</v>
      </c>
      <c r="R22" s="65">
        <f>VLOOKUP($A22,'Return Data'!$B$7:$R$2843,12,0)</f>
        <v>3.5101</v>
      </c>
      <c r="S22" s="66">
        <f t="shared" si="7"/>
        <v>15</v>
      </c>
      <c r="T22" s="65">
        <f>VLOOKUP($A22,'Return Data'!$B$7:$R$2843,13,0)</f>
        <v>3.7374999999999998</v>
      </c>
      <c r="U22" s="66">
        <f>RANK(T22,T$8:T$24,0)</f>
        <v>14</v>
      </c>
      <c r="V22" s="65">
        <f>VLOOKUP($A22,'Return Data'!$B$7:$R$2843,17,0)</f>
        <v>5.5709999999999997</v>
      </c>
      <c r="W22" s="66">
        <f>RANK(V22,V$8:V$24,0)</f>
        <v>14</v>
      </c>
      <c r="X22" s="65"/>
      <c r="Y22" s="66"/>
      <c r="Z22" s="65">
        <f>VLOOKUP($A22,'Return Data'!$B$7:$R$2843,16,0)</f>
        <v>6.3040000000000003</v>
      </c>
      <c r="AA22" s="67">
        <f t="shared" si="9"/>
        <v>14</v>
      </c>
    </row>
    <row r="23" spans="1:27" x14ac:dyDescent="0.3">
      <c r="A23" s="63" t="s">
        <v>1238</v>
      </c>
      <c r="B23" s="64">
        <f>VLOOKUP($A23,'Return Data'!$B$7:$R$2843,3,0)</f>
        <v>44344</v>
      </c>
      <c r="C23" s="65">
        <f>VLOOKUP($A23,'Return Data'!$B$7:$R$2843,4,0)</f>
        <v>3695.1702</v>
      </c>
      <c r="D23" s="65">
        <f>VLOOKUP($A23,'Return Data'!$B$7:$R$2843,5,0)</f>
        <v>6.0797999999999996</v>
      </c>
      <c r="E23" s="66">
        <f t="shared" si="0"/>
        <v>5</v>
      </c>
      <c r="F23" s="65">
        <f>VLOOKUP($A23,'Return Data'!$B$7:$R$2843,6,0)</f>
        <v>3.2197</v>
      </c>
      <c r="G23" s="66">
        <f t="shared" si="1"/>
        <v>10</v>
      </c>
      <c r="H23" s="65">
        <f>VLOOKUP($A23,'Return Data'!$B$7:$R$2843,7,0)</f>
        <v>3.2673999999999999</v>
      </c>
      <c r="I23" s="66">
        <f t="shared" si="2"/>
        <v>9</v>
      </c>
      <c r="J23" s="65">
        <f>VLOOKUP($A23,'Return Data'!$B$7:$R$2843,8,0)</f>
        <v>3.8965999999999998</v>
      </c>
      <c r="K23" s="66">
        <f t="shared" si="3"/>
        <v>3</v>
      </c>
      <c r="L23" s="65">
        <f>VLOOKUP($A23,'Return Data'!$B$7:$R$2843,9,0)</f>
        <v>3.5865999999999998</v>
      </c>
      <c r="M23" s="66">
        <f t="shared" si="4"/>
        <v>4</v>
      </c>
      <c r="N23" s="65">
        <f>VLOOKUP($A23,'Return Data'!$B$7:$R$2843,10,0)</f>
        <v>4.7346000000000004</v>
      </c>
      <c r="O23" s="66">
        <f t="shared" si="5"/>
        <v>1</v>
      </c>
      <c r="P23" s="65">
        <f>VLOOKUP($A23,'Return Data'!$B$7:$R$2843,11,0)</f>
        <v>4.1101000000000001</v>
      </c>
      <c r="Q23" s="66">
        <f t="shared" si="6"/>
        <v>1</v>
      </c>
      <c r="R23" s="65">
        <f>VLOOKUP($A23,'Return Data'!$B$7:$R$2843,12,0)</f>
        <v>4.3819999999999997</v>
      </c>
      <c r="S23" s="66">
        <f t="shared" si="7"/>
        <v>1</v>
      </c>
      <c r="T23" s="65">
        <f>VLOOKUP($A23,'Return Data'!$B$7:$R$2843,13,0)</f>
        <v>4.8151999999999999</v>
      </c>
      <c r="U23" s="66">
        <f>RANK(T23,T$8:T$24,0)</f>
        <v>1</v>
      </c>
      <c r="V23" s="65">
        <f>VLOOKUP($A23,'Return Data'!$B$7:$R$2843,17,0)</f>
        <v>6.3677999999999999</v>
      </c>
      <c r="W23" s="66">
        <f>RANK(V23,V$8:V$24,0)</f>
        <v>4</v>
      </c>
      <c r="X23" s="65">
        <f>VLOOKUP($A23,'Return Data'!$B$7:$R$2843,14,0)</f>
        <v>4.4859</v>
      </c>
      <c r="Y23" s="66">
        <f>RANK(X23,X$8:X$24,0)</f>
        <v>13</v>
      </c>
      <c r="Z23" s="65">
        <f>VLOOKUP($A23,'Return Data'!$B$7:$R$2843,16,0)</f>
        <v>6.8243999999999998</v>
      </c>
      <c r="AA23" s="67">
        <f t="shared" si="9"/>
        <v>13</v>
      </c>
    </row>
    <row r="24" spans="1:27" x14ac:dyDescent="0.3">
      <c r="A24" s="63" t="s">
        <v>1240</v>
      </c>
      <c r="B24" s="64">
        <f>VLOOKUP($A24,'Return Data'!$B$7:$R$2843,3,0)</f>
        <v>44344</v>
      </c>
      <c r="C24" s="65">
        <f>VLOOKUP($A24,'Return Data'!$B$7:$R$2843,4,0)</f>
        <v>2409.5001000000002</v>
      </c>
      <c r="D24" s="65">
        <f>VLOOKUP($A24,'Return Data'!$B$7:$R$2843,5,0)</f>
        <v>4.2313999999999998</v>
      </c>
      <c r="E24" s="66">
        <f t="shared" si="0"/>
        <v>12</v>
      </c>
      <c r="F24" s="65">
        <f>VLOOKUP($A24,'Return Data'!$B$7:$R$2843,6,0)</f>
        <v>3.3730000000000002</v>
      </c>
      <c r="G24" s="66">
        <f t="shared" si="1"/>
        <v>7</v>
      </c>
      <c r="H24" s="65">
        <f>VLOOKUP($A24,'Return Data'!$B$7:$R$2843,7,0)</f>
        <v>3.5335000000000001</v>
      </c>
      <c r="I24" s="66">
        <f t="shared" si="2"/>
        <v>7</v>
      </c>
      <c r="J24" s="65">
        <f>VLOOKUP($A24,'Return Data'!$B$7:$R$2843,8,0)</f>
        <v>3.6972999999999998</v>
      </c>
      <c r="K24" s="66">
        <f t="shared" si="3"/>
        <v>7</v>
      </c>
      <c r="L24" s="65">
        <f>VLOOKUP($A24,'Return Data'!$B$7:$R$2843,9,0)</f>
        <v>3.5078</v>
      </c>
      <c r="M24" s="66">
        <f t="shared" si="4"/>
        <v>8</v>
      </c>
      <c r="N24" s="65">
        <f>VLOOKUP($A24,'Return Data'!$B$7:$R$2843,10,0)</f>
        <v>4.0773999999999999</v>
      </c>
      <c r="O24" s="66">
        <f t="shared" si="5"/>
        <v>10</v>
      </c>
      <c r="P24" s="65">
        <f>VLOOKUP($A24,'Return Data'!$B$7:$R$2843,11,0)</f>
        <v>3.7414000000000001</v>
      </c>
      <c r="Q24" s="66">
        <f t="shared" si="6"/>
        <v>9</v>
      </c>
      <c r="R24" s="65">
        <f>VLOOKUP($A24,'Return Data'!$B$7:$R$2843,12,0)</f>
        <v>3.9990000000000001</v>
      </c>
      <c r="S24" s="66">
        <f t="shared" si="7"/>
        <v>8</v>
      </c>
      <c r="T24" s="65">
        <f>VLOOKUP($A24,'Return Data'!$B$7:$R$2843,13,0)</f>
        <v>4.4843000000000002</v>
      </c>
      <c r="U24" s="66">
        <f>RANK(T24,T$8:T$24,0)</f>
        <v>6</v>
      </c>
      <c r="V24" s="65">
        <f>VLOOKUP($A24,'Return Data'!$B$7:$R$2843,17,0)</f>
        <v>6.1037999999999997</v>
      </c>
      <c r="W24" s="66">
        <f>RANK(V24,V$8:V$24,0)</f>
        <v>9</v>
      </c>
      <c r="X24" s="65">
        <f>VLOOKUP($A24,'Return Data'!$B$7:$R$2843,14,0)</f>
        <v>6.9162999999999997</v>
      </c>
      <c r="Y24" s="66">
        <f>RANK(X24,X$8:X$24,0)</f>
        <v>7</v>
      </c>
      <c r="Z24" s="65">
        <f>VLOOKUP($A24,'Return Data'!$B$7:$R$2843,16,0)</f>
        <v>7.7473999999999998</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4.9320294117647059</v>
      </c>
      <c r="E26" s="74"/>
      <c r="F26" s="75">
        <f>AVERAGE(F8:F24)</f>
        <v>3.3275058823529413</v>
      </c>
      <c r="G26" s="74"/>
      <c r="H26" s="75">
        <f>AVERAGE(H8:H24)</f>
        <v>3.301582352941177</v>
      </c>
      <c r="I26" s="74"/>
      <c r="J26" s="75">
        <f>AVERAGE(J8:J24)</f>
        <v>3.5582117647058826</v>
      </c>
      <c r="K26" s="74"/>
      <c r="L26" s="75">
        <f>AVERAGE(L8:L24)</f>
        <v>3.3792470588235286</v>
      </c>
      <c r="M26" s="74"/>
      <c r="N26" s="75">
        <f>AVERAGE(N8:N24)</f>
        <v>4.0692000000000004</v>
      </c>
      <c r="O26" s="74"/>
      <c r="P26" s="75">
        <f>AVERAGE(P8:P24)</f>
        <v>3.6542764705882349</v>
      </c>
      <c r="Q26" s="74"/>
      <c r="R26" s="75">
        <f>AVERAGE(R8:R24)</f>
        <v>3.8829235294117646</v>
      </c>
      <c r="S26" s="74"/>
      <c r="T26" s="75">
        <f>AVERAGE(T8:T24)</f>
        <v>4.2561499999999999</v>
      </c>
      <c r="U26" s="74"/>
      <c r="V26" s="75">
        <f>AVERAGE(V8:V24)</f>
        <v>6.1440357142857147</v>
      </c>
      <c r="W26" s="74"/>
      <c r="X26" s="75">
        <f>AVERAGE(X8:X24)</f>
        <v>6.7201384615384629</v>
      </c>
      <c r="Y26" s="74"/>
      <c r="Z26" s="75">
        <f>AVERAGE(Z8:Z24)</f>
        <v>7.2299235294117645</v>
      </c>
      <c r="AA26" s="76"/>
    </row>
    <row r="27" spans="1:27" x14ac:dyDescent="0.3">
      <c r="A27" s="73" t="s">
        <v>28</v>
      </c>
      <c r="B27" s="74"/>
      <c r="C27" s="74"/>
      <c r="D27" s="75">
        <f>MIN(D8:D24)</f>
        <v>2.7902999999999998</v>
      </c>
      <c r="E27" s="74"/>
      <c r="F27" s="75">
        <f>MIN(F8:F24)</f>
        <v>2.4973999999999998</v>
      </c>
      <c r="G27" s="74"/>
      <c r="H27" s="75">
        <f>MIN(H8:H24)</f>
        <v>2.6951000000000001</v>
      </c>
      <c r="I27" s="74"/>
      <c r="J27" s="75">
        <f>MIN(J8:J24)</f>
        <v>2.8731</v>
      </c>
      <c r="K27" s="74"/>
      <c r="L27" s="75">
        <f>MIN(L8:L24)</f>
        <v>2.9060000000000001</v>
      </c>
      <c r="M27" s="74"/>
      <c r="N27" s="75">
        <f>MIN(N8:N24)</f>
        <v>2.9439000000000002</v>
      </c>
      <c r="O27" s="74"/>
      <c r="P27" s="75">
        <f>MIN(P8:P24)</f>
        <v>2.8923000000000001</v>
      </c>
      <c r="Q27" s="74"/>
      <c r="R27" s="75">
        <f>MIN(R8:R24)</f>
        <v>3.1267</v>
      </c>
      <c r="S27" s="74"/>
      <c r="T27" s="75">
        <f>MIN(T8:T24)</f>
        <v>3.1158000000000001</v>
      </c>
      <c r="U27" s="74"/>
      <c r="V27" s="75">
        <f>MIN(V8:V24)</f>
        <v>5.5709999999999997</v>
      </c>
      <c r="W27" s="74"/>
      <c r="X27" s="75">
        <f>MIN(X8:X24)</f>
        <v>4.4859</v>
      </c>
      <c r="Y27" s="74"/>
      <c r="Z27" s="75">
        <f>MIN(Z8:Z24)</f>
        <v>4.7655000000000003</v>
      </c>
      <c r="AA27" s="76"/>
    </row>
    <row r="28" spans="1:27" ht="15" thickBot="1" x14ac:dyDescent="0.35">
      <c r="A28" s="77" t="s">
        <v>29</v>
      </c>
      <c r="B28" s="78"/>
      <c r="C28" s="78"/>
      <c r="D28" s="79">
        <f>MAX(D8:D24)</f>
        <v>6.8814000000000002</v>
      </c>
      <c r="E28" s="78"/>
      <c r="F28" s="79">
        <f>MAX(F8:F24)</f>
        <v>4.0308999999999999</v>
      </c>
      <c r="G28" s="78"/>
      <c r="H28" s="79">
        <f>MAX(H8:H24)</f>
        <v>3.7953999999999999</v>
      </c>
      <c r="I28" s="78"/>
      <c r="J28" s="79">
        <f>MAX(J8:J24)</f>
        <v>3.9315000000000002</v>
      </c>
      <c r="K28" s="78"/>
      <c r="L28" s="79">
        <f>MAX(L8:L24)</f>
        <v>3.6551999999999998</v>
      </c>
      <c r="M28" s="78"/>
      <c r="N28" s="79">
        <f>MAX(N8:N24)</f>
        <v>4.7346000000000004</v>
      </c>
      <c r="O28" s="78"/>
      <c r="P28" s="79">
        <f>MAX(P8:P24)</f>
        <v>4.1101000000000001</v>
      </c>
      <c r="Q28" s="78"/>
      <c r="R28" s="79">
        <f>MAX(R8:R24)</f>
        <v>4.3819999999999997</v>
      </c>
      <c r="S28" s="78"/>
      <c r="T28" s="79">
        <f>MAX(T8:T24)</f>
        <v>4.8151999999999999</v>
      </c>
      <c r="U28" s="78"/>
      <c r="V28" s="79">
        <f>MAX(V8:V24)</f>
        <v>6.5152999999999999</v>
      </c>
      <c r="W28" s="78"/>
      <c r="X28" s="79">
        <f>MAX(X8:X24)</f>
        <v>7.2064000000000004</v>
      </c>
      <c r="Y28" s="78"/>
      <c r="Z28" s="79">
        <f>MAX(Z8:Z24)</f>
        <v>8.1511999999999993</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44344</v>
      </c>
      <c r="C8" s="65">
        <f>VLOOKUP($A8,'Return Data'!$B$7:$R$2843,4,0)</f>
        <v>286.76650000000001</v>
      </c>
      <c r="D8" s="65">
        <f>VLOOKUP($A8,'Return Data'!$B$7:$R$2843,5,0)</f>
        <v>6.7599</v>
      </c>
      <c r="E8" s="66">
        <f t="shared" ref="E8:E24" si="0">RANK(D8,D$8:D$24,0)</f>
        <v>1</v>
      </c>
      <c r="F8" s="65">
        <f>VLOOKUP($A8,'Return Data'!$B$7:$R$2843,6,0)</f>
        <v>3.8706</v>
      </c>
      <c r="G8" s="66">
        <f t="shared" ref="G8:G24" si="1">RANK(F8,F$8:F$24,0)</f>
        <v>3</v>
      </c>
      <c r="H8" s="65">
        <f>VLOOKUP($A8,'Return Data'!$B$7:$R$2843,7,0)</f>
        <v>3.6701000000000001</v>
      </c>
      <c r="I8" s="66">
        <f t="shared" ref="I8:I24" si="2">RANK(H8,H$8:H$24,0)</f>
        <v>2</v>
      </c>
      <c r="J8" s="65">
        <f>VLOOKUP($A8,'Return Data'!$B$7:$R$2843,8,0)</f>
        <v>3.8294999999999999</v>
      </c>
      <c r="K8" s="66">
        <f t="shared" ref="K8:K24" si="3">RANK(J8,J$8:J$24,0)</f>
        <v>1</v>
      </c>
      <c r="L8" s="65">
        <f>VLOOKUP($A8,'Return Data'!$B$7:$R$2843,9,0)</f>
        <v>3.5478999999999998</v>
      </c>
      <c r="M8" s="66">
        <f t="shared" ref="M8:M24" si="4">RANK(L8,L$8:L$24,0)</f>
        <v>1</v>
      </c>
      <c r="N8" s="65">
        <f>VLOOKUP($A8,'Return Data'!$B$7:$R$2843,10,0)</f>
        <v>4.2507000000000001</v>
      </c>
      <c r="O8" s="66">
        <f t="shared" ref="O8:O24" si="5">RANK(N8,N$8:N$24,0)</f>
        <v>5</v>
      </c>
      <c r="P8" s="65">
        <f>VLOOKUP($A8,'Return Data'!$B$7:$R$2843,11,0)</f>
        <v>3.7601</v>
      </c>
      <c r="Q8" s="66">
        <f t="shared" ref="Q8:Q24" si="6">RANK(P8,P$8:P$24,0)</f>
        <v>2</v>
      </c>
      <c r="R8" s="65">
        <f>VLOOKUP($A8,'Return Data'!$B$7:$R$2843,12,0)</f>
        <v>4.0701999999999998</v>
      </c>
      <c r="S8" s="66">
        <f t="shared" ref="S8:S24" si="7">RANK(R8,R$8:R$24,0)</f>
        <v>2</v>
      </c>
      <c r="T8" s="65">
        <f>VLOOKUP($A8,'Return Data'!$B$7:$R$2843,13,0)</f>
        <v>4.57</v>
      </c>
      <c r="U8" s="66">
        <f t="shared" ref="U8:U19" si="8">RANK(T8,T$8:T$24,0)</f>
        <v>2</v>
      </c>
      <c r="V8" s="65">
        <f>VLOOKUP($A8,'Return Data'!$B$7:$R$2843,17,0)</f>
        <v>6.3651999999999997</v>
      </c>
      <c r="W8" s="66">
        <f>RANK(V8,V$8:V$24,0)</f>
        <v>1</v>
      </c>
      <c r="X8" s="65">
        <f>VLOOKUP($A8,'Return Data'!$B$7:$R$2843,14,0)</f>
        <v>7.0734000000000004</v>
      </c>
      <c r="Y8" s="66">
        <f>RANK(X8,X$8:X$24,0)</f>
        <v>1</v>
      </c>
      <c r="Z8" s="65">
        <f>VLOOKUP($A8,'Return Data'!$B$7:$R$2843,16,0)</f>
        <v>6.9702000000000002</v>
      </c>
      <c r="AA8" s="67">
        <f t="shared" ref="AA8:AA24" si="9">RANK(Z8,Z$8:Z$24,0)</f>
        <v>10</v>
      </c>
    </row>
    <row r="9" spans="1:27" x14ac:dyDescent="0.3">
      <c r="A9" s="63" t="s">
        <v>1205</v>
      </c>
      <c r="B9" s="64">
        <f>VLOOKUP($A9,'Return Data'!$B$7:$R$2843,3,0)</f>
        <v>44344</v>
      </c>
      <c r="C9" s="65">
        <f>VLOOKUP($A9,'Return Data'!$B$7:$R$2843,4,0)</f>
        <v>1110.9323999999999</v>
      </c>
      <c r="D9" s="65">
        <f>VLOOKUP($A9,'Return Data'!$B$7:$R$2843,5,0)</f>
        <v>4.9454000000000002</v>
      </c>
      <c r="E9" s="66">
        <f t="shared" si="0"/>
        <v>7</v>
      </c>
      <c r="F9" s="65">
        <f>VLOOKUP($A9,'Return Data'!$B$7:$R$2843,6,0)</f>
        <v>3.6294</v>
      </c>
      <c r="G9" s="66">
        <f t="shared" si="1"/>
        <v>4</v>
      </c>
      <c r="H9" s="65">
        <f>VLOOKUP($A9,'Return Data'!$B$7:$R$2843,7,0)</f>
        <v>3.4026999999999998</v>
      </c>
      <c r="I9" s="66">
        <f t="shared" si="2"/>
        <v>6</v>
      </c>
      <c r="J9" s="65">
        <f>VLOOKUP($A9,'Return Data'!$B$7:$R$2843,8,0)</f>
        <v>3.6945999999999999</v>
      </c>
      <c r="K9" s="66">
        <f t="shared" si="3"/>
        <v>5</v>
      </c>
      <c r="L9" s="65">
        <f>VLOOKUP($A9,'Return Data'!$B$7:$R$2843,9,0)</f>
        <v>3.4018000000000002</v>
      </c>
      <c r="M9" s="66">
        <f t="shared" si="4"/>
        <v>7</v>
      </c>
      <c r="N9" s="65">
        <f>VLOOKUP($A9,'Return Data'!$B$7:$R$2843,10,0)</f>
        <v>4.0332999999999997</v>
      </c>
      <c r="O9" s="66">
        <f t="shared" si="5"/>
        <v>7</v>
      </c>
      <c r="P9" s="65">
        <f>VLOOKUP($A9,'Return Data'!$B$7:$R$2843,11,0)</f>
        <v>3.6616</v>
      </c>
      <c r="Q9" s="66">
        <f t="shared" si="6"/>
        <v>5</v>
      </c>
      <c r="R9" s="65">
        <f>VLOOKUP($A9,'Return Data'!$B$7:$R$2843,12,0)</f>
        <v>3.9352</v>
      </c>
      <c r="S9" s="66">
        <f t="shared" si="7"/>
        <v>4</v>
      </c>
      <c r="T9" s="65">
        <f>VLOOKUP($A9,'Return Data'!$B$7:$R$2843,13,0)</f>
        <v>4.3479000000000001</v>
      </c>
      <c r="U9" s="66">
        <f t="shared" si="8"/>
        <v>5</v>
      </c>
      <c r="V9" s="65"/>
      <c r="W9" s="66"/>
      <c r="X9" s="65"/>
      <c r="Y9" s="66"/>
      <c r="Z9" s="65">
        <f>VLOOKUP($A9,'Return Data'!$B$7:$R$2843,16,0)</f>
        <v>5.9810999999999996</v>
      </c>
      <c r="AA9" s="67">
        <f t="shared" si="9"/>
        <v>15</v>
      </c>
    </row>
    <row r="10" spans="1:27" x14ac:dyDescent="0.3">
      <c r="A10" s="63" t="s">
        <v>1207</v>
      </c>
      <c r="B10" s="64">
        <f>VLOOKUP($A10,'Return Data'!$B$7:$R$2843,3,0)</f>
        <v>44344</v>
      </c>
      <c r="C10" s="65">
        <f>VLOOKUP($A10,'Return Data'!$B$7:$R$2843,4,0)</f>
        <v>1089.4313999999999</v>
      </c>
      <c r="D10" s="65">
        <f>VLOOKUP($A10,'Return Data'!$B$7:$R$2843,5,0)</f>
        <v>2.5264000000000002</v>
      </c>
      <c r="E10" s="66">
        <f t="shared" si="0"/>
        <v>17</v>
      </c>
      <c r="F10" s="65">
        <f>VLOOKUP($A10,'Return Data'!$B$7:$R$2843,6,0)</f>
        <v>2.5255999999999998</v>
      </c>
      <c r="G10" s="66">
        <f t="shared" si="1"/>
        <v>14</v>
      </c>
      <c r="H10" s="65">
        <f>VLOOKUP($A10,'Return Data'!$B$7:$R$2843,7,0)</f>
        <v>2.5388999999999999</v>
      </c>
      <c r="I10" s="66">
        <f t="shared" si="2"/>
        <v>14</v>
      </c>
      <c r="J10" s="65">
        <f>VLOOKUP($A10,'Return Data'!$B$7:$R$2843,8,0)</f>
        <v>2.5724999999999998</v>
      </c>
      <c r="K10" s="66">
        <f t="shared" si="3"/>
        <v>16</v>
      </c>
      <c r="L10" s="65">
        <f>VLOOKUP($A10,'Return Data'!$B$7:$R$2843,9,0)</f>
        <v>2.6051000000000002</v>
      </c>
      <c r="M10" s="66">
        <f t="shared" si="4"/>
        <v>15</v>
      </c>
      <c r="N10" s="65">
        <f>VLOOKUP($A10,'Return Data'!$B$7:$R$2843,10,0)</f>
        <v>2.6389</v>
      </c>
      <c r="O10" s="66">
        <f t="shared" si="5"/>
        <v>17</v>
      </c>
      <c r="P10" s="65">
        <f>VLOOKUP($A10,'Return Data'!$B$7:$R$2843,11,0)</f>
        <v>2.5798000000000001</v>
      </c>
      <c r="Q10" s="66">
        <f t="shared" si="6"/>
        <v>17</v>
      </c>
      <c r="R10" s="65">
        <f>VLOOKUP($A10,'Return Data'!$B$7:$R$2843,12,0)</f>
        <v>2.7867000000000002</v>
      </c>
      <c r="S10" s="66">
        <f t="shared" si="7"/>
        <v>17</v>
      </c>
      <c r="T10" s="65">
        <f>VLOOKUP($A10,'Return Data'!$B$7:$R$2843,13,0)</f>
        <v>2.7751999999999999</v>
      </c>
      <c r="U10" s="66">
        <f t="shared" si="8"/>
        <v>16</v>
      </c>
      <c r="V10" s="65"/>
      <c r="W10" s="66"/>
      <c r="X10" s="65"/>
      <c r="Y10" s="66"/>
      <c r="Z10" s="65">
        <f>VLOOKUP($A10,'Return Data'!$B$7:$R$2843,16,0)</f>
        <v>4.5083000000000002</v>
      </c>
      <c r="AA10" s="67">
        <f t="shared" si="9"/>
        <v>16</v>
      </c>
    </row>
    <row r="11" spans="1:27" x14ac:dyDescent="0.3">
      <c r="A11" s="63" t="s">
        <v>1209</v>
      </c>
      <c r="B11" s="64">
        <f>VLOOKUP($A11,'Return Data'!$B$7:$R$2843,3,0)</f>
        <v>44344</v>
      </c>
      <c r="C11" s="65">
        <f>VLOOKUP($A11,'Return Data'!$B$7:$R$2843,4,0)</f>
        <v>41.54</v>
      </c>
      <c r="D11" s="65">
        <f>VLOOKUP($A11,'Return Data'!$B$7:$R$2843,5,0)</f>
        <v>6.3274999999999997</v>
      </c>
      <c r="E11" s="66">
        <f t="shared" si="0"/>
        <v>3</v>
      </c>
      <c r="F11" s="65">
        <f>VLOOKUP($A11,'Return Data'!$B$7:$R$2843,6,0)</f>
        <v>2.2850000000000001</v>
      </c>
      <c r="G11" s="66">
        <f t="shared" si="1"/>
        <v>17</v>
      </c>
      <c r="H11" s="65">
        <f>VLOOKUP($A11,'Return Data'!$B$7:$R$2843,7,0)</f>
        <v>2.4866000000000001</v>
      </c>
      <c r="I11" s="66">
        <f t="shared" si="2"/>
        <v>15</v>
      </c>
      <c r="J11" s="65">
        <f>VLOOKUP($A11,'Return Data'!$B$7:$R$2843,8,0)</f>
        <v>3.2614000000000001</v>
      </c>
      <c r="K11" s="66">
        <f t="shared" si="3"/>
        <v>10</v>
      </c>
      <c r="L11" s="65">
        <f>VLOOKUP($A11,'Return Data'!$B$7:$R$2843,9,0)</f>
        <v>3.0979000000000001</v>
      </c>
      <c r="M11" s="66">
        <f t="shared" si="4"/>
        <v>9</v>
      </c>
      <c r="N11" s="65">
        <f>VLOOKUP($A11,'Return Data'!$B$7:$R$2843,10,0)</f>
        <v>4.4884000000000004</v>
      </c>
      <c r="O11" s="66">
        <f t="shared" si="5"/>
        <v>2</v>
      </c>
      <c r="P11" s="65">
        <f>VLOOKUP($A11,'Return Data'!$B$7:$R$2843,11,0)</f>
        <v>3.5678999999999998</v>
      </c>
      <c r="Q11" s="66">
        <f t="shared" si="6"/>
        <v>8</v>
      </c>
      <c r="R11" s="65">
        <f>VLOOKUP($A11,'Return Data'!$B$7:$R$2843,12,0)</f>
        <v>3.6349999999999998</v>
      </c>
      <c r="S11" s="66">
        <f t="shared" si="7"/>
        <v>10</v>
      </c>
      <c r="T11" s="65">
        <f>VLOOKUP($A11,'Return Data'!$B$7:$R$2843,13,0)</f>
        <v>3.9834000000000001</v>
      </c>
      <c r="U11" s="66">
        <f t="shared" si="8"/>
        <v>11</v>
      </c>
      <c r="V11" s="65">
        <f>VLOOKUP($A11,'Return Data'!$B$7:$R$2843,17,0)</f>
        <v>5.8482000000000003</v>
      </c>
      <c r="W11" s="66">
        <f t="shared" ref="W11:W19" si="10">RANK(V11,V$8:V$24,0)</f>
        <v>9</v>
      </c>
      <c r="X11" s="65">
        <f>VLOOKUP($A11,'Return Data'!$B$7:$R$2843,14,0)</f>
        <v>6.6623999999999999</v>
      </c>
      <c r="Y11" s="66">
        <f t="shared" ref="Y11:Y19" si="11">RANK(X11,X$8:X$24,0)</f>
        <v>7</v>
      </c>
      <c r="Z11" s="65">
        <f>VLOOKUP($A11,'Return Data'!$B$7:$R$2843,16,0)</f>
        <v>6.7911000000000001</v>
      </c>
      <c r="AA11" s="67">
        <f t="shared" si="9"/>
        <v>12</v>
      </c>
    </row>
    <row r="12" spans="1:27" x14ac:dyDescent="0.3">
      <c r="A12" s="63" t="s">
        <v>1210</v>
      </c>
      <c r="B12" s="64">
        <f>VLOOKUP($A12,'Return Data'!$B$7:$R$2843,3,0)</f>
        <v>44344</v>
      </c>
      <c r="C12" s="65">
        <f>VLOOKUP($A12,'Return Data'!$B$7:$R$2843,4,0)</f>
        <v>39.161000000000001</v>
      </c>
      <c r="D12" s="65">
        <f>VLOOKUP($A12,'Return Data'!$B$7:$R$2843,5,0)</f>
        <v>4.7541000000000002</v>
      </c>
      <c r="E12" s="66">
        <f t="shared" si="0"/>
        <v>8</v>
      </c>
      <c r="F12" s="65">
        <f>VLOOKUP($A12,'Return Data'!$B$7:$R$2843,6,0)</f>
        <v>2.6724999999999999</v>
      </c>
      <c r="G12" s="66">
        <f t="shared" si="1"/>
        <v>13</v>
      </c>
      <c r="H12" s="65">
        <f>VLOOKUP($A12,'Return Data'!$B$7:$R$2843,7,0)</f>
        <v>2.7976000000000001</v>
      </c>
      <c r="I12" s="66">
        <f t="shared" si="2"/>
        <v>12</v>
      </c>
      <c r="J12" s="65">
        <f>VLOOKUP($A12,'Return Data'!$B$7:$R$2843,8,0)</f>
        <v>3.1194000000000002</v>
      </c>
      <c r="K12" s="66">
        <f t="shared" si="3"/>
        <v>13</v>
      </c>
      <c r="L12" s="65">
        <f>VLOOKUP($A12,'Return Data'!$B$7:$R$2843,9,0)</f>
        <v>3.0648</v>
      </c>
      <c r="M12" s="66">
        <f t="shared" si="4"/>
        <v>11</v>
      </c>
      <c r="N12" s="65">
        <f>VLOOKUP($A12,'Return Data'!$B$7:$R$2843,10,0)</f>
        <v>3.9083000000000001</v>
      </c>
      <c r="O12" s="66">
        <f t="shared" si="5"/>
        <v>10</v>
      </c>
      <c r="P12" s="65">
        <f>VLOOKUP($A12,'Return Data'!$B$7:$R$2843,11,0)</f>
        <v>3.4384000000000001</v>
      </c>
      <c r="Q12" s="66">
        <f t="shared" si="6"/>
        <v>11</v>
      </c>
      <c r="R12" s="65">
        <f>VLOOKUP($A12,'Return Data'!$B$7:$R$2843,12,0)</f>
        <v>3.6061000000000001</v>
      </c>
      <c r="S12" s="66">
        <f t="shared" si="7"/>
        <v>11</v>
      </c>
      <c r="T12" s="65">
        <f>VLOOKUP($A12,'Return Data'!$B$7:$R$2843,13,0)</f>
        <v>4.0911999999999997</v>
      </c>
      <c r="U12" s="66">
        <f t="shared" si="8"/>
        <v>9</v>
      </c>
      <c r="V12" s="65">
        <f>VLOOKUP($A12,'Return Data'!$B$7:$R$2843,17,0)</f>
        <v>6.1028000000000002</v>
      </c>
      <c r="W12" s="66">
        <f t="shared" si="10"/>
        <v>4</v>
      </c>
      <c r="X12" s="65">
        <f>VLOOKUP($A12,'Return Data'!$B$7:$R$2843,14,0)</f>
        <v>6.9341999999999997</v>
      </c>
      <c r="Y12" s="66">
        <f t="shared" si="11"/>
        <v>2</v>
      </c>
      <c r="Z12" s="65">
        <f>VLOOKUP($A12,'Return Data'!$B$7:$R$2843,16,0)</f>
        <v>7.3276000000000003</v>
      </c>
      <c r="AA12" s="67">
        <f t="shared" si="9"/>
        <v>6</v>
      </c>
    </row>
    <row r="13" spans="1:27" x14ac:dyDescent="0.3">
      <c r="A13" s="63" t="s">
        <v>1212</v>
      </c>
      <c r="B13" s="64">
        <f>VLOOKUP($A13,'Return Data'!$B$7:$R$2843,3,0)</f>
        <v>44344</v>
      </c>
      <c r="C13" s="65">
        <f>VLOOKUP($A13,'Return Data'!$B$7:$R$2843,4,0)</f>
        <v>4446.3234000000002</v>
      </c>
      <c r="D13" s="65">
        <f>VLOOKUP($A13,'Return Data'!$B$7:$R$2843,5,0)</f>
        <v>5.7431000000000001</v>
      </c>
      <c r="E13" s="66">
        <f t="shared" si="0"/>
        <v>6</v>
      </c>
      <c r="F13" s="65">
        <f>VLOOKUP($A13,'Return Data'!$B$7:$R$2843,6,0)</f>
        <v>3.8877000000000002</v>
      </c>
      <c r="G13" s="66">
        <f t="shared" si="1"/>
        <v>2</v>
      </c>
      <c r="H13" s="65">
        <f>VLOOKUP($A13,'Return Data'!$B$7:$R$2843,7,0)</f>
        <v>3.5261999999999998</v>
      </c>
      <c r="I13" s="66">
        <f t="shared" si="2"/>
        <v>3</v>
      </c>
      <c r="J13" s="65">
        <f>VLOOKUP($A13,'Return Data'!$B$7:$R$2843,8,0)</f>
        <v>3.7909999999999999</v>
      </c>
      <c r="K13" s="66">
        <f t="shared" si="3"/>
        <v>2</v>
      </c>
      <c r="L13" s="65">
        <f>VLOOKUP($A13,'Return Data'!$B$7:$R$2843,9,0)</f>
        <v>3.5150999999999999</v>
      </c>
      <c r="M13" s="66">
        <f t="shared" si="4"/>
        <v>3</v>
      </c>
      <c r="N13" s="65">
        <f>VLOOKUP($A13,'Return Data'!$B$7:$R$2843,10,0)</f>
        <v>4.2994000000000003</v>
      </c>
      <c r="O13" s="66">
        <f t="shared" si="5"/>
        <v>4</v>
      </c>
      <c r="P13" s="65">
        <f>VLOOKUP($A13,'Return Data'!$B$7:$R$2843,11,0)</f>
        <v>3.6844000000000001</v>
      </c>
      <c r="Q13" s="66">
        <f t="shared" si="6"/>
        <v>4</v>
      </c>
      <c r="R13" s="65">
        <f>VLOOKUP($A13,'Return Data'!$B$7:$R$2843,12,0)</f>
        <v>3.895</v>
      </c>
      <c r="S13" s="66">
        <f t="shared" si="7"/>
        <v>6</v>
      </c>
      <c r="T13" s="65">
        <f>VLOOKUP($A13,'Return Data'!$B$7:$R$2843,13,0)</f>
        <v>4.4257</v>
      </c>
      <c r="U13" s="66">
        <f t="shared" si="8"/>
        <v>3</v>
      </c>
      <c r="V13" s="65">
        <f>VLOOKUP($A13,'Return Data'!$B$7:$R$2843,17,0)</f>
        <v>6.3331999999999997</v>
      </c>
      <c r="W13" s="66">
        <f t="shared" si="10"/>
        <v>2</v>
      </c>
      <c r="X13" s="65">
        <f>VLOOKUP($A13,'Return Data'!$B$7:$R$2843,14,0)</f>
        <v>6.9223999999999997</v>
      </c>
      <c r="Y13" s="66">
        <f t="shared" si="11"/>
        <v>3</v>
      </c>
      <c r="Z13" s="65">
        <f>VLOOKUP($A13,'Return Data'!$B$7:$R$2843,16,0)</f>
        <v>7.16</v>
      </c>
      <c r="AA13" s="67">
        <f t="shared" si="9"/>
        <v>9</v>
      </c>
    </row>
    <row r="14" spans="1:27" x14ac:dyDescent="0.3">
      <c r="A14" s="63" t="s">
        <v>1214</v>
      </c>
      <c r="B14" s="64">
        <f>VLOOKUP($A14,'Return Data'!$B$7:$R$2843,3,0)</f>
        <v>44344</v>
      </c>
      <c r="C14" s="65">
        <f>VLOOKUP($A14,'Return Data'!$B$7:$R$2843,4,0)</f>
        <v>294.827</v>
      </c>
      <c r="D14" s="65">
        <f>VLOOKUP($A14,'Return Data'!$B$7:$R$2843,5,0)</f>
        <v>6.1910999999999996</v>
      </c>
      <c r="E14" s="66">
        <f t="shared" si="0"/>
        <v>4</v>
      </c>
      <c r="F14" s="65">
        <f>VLOOKUP($A14,'Return Data'!$B$7:$R$2843,6,0)</f>
        <v>3.9093</v>
      </c>
      <c r="G14" s="66">
        <f t="shared" si="1"/>
        <v>1</v>
      </c>
      <c r="H14" s="65">
        <f>VLOOKUP($A14,'Return Data'!$B$7:$R$2843,7,0)</f>
        <v>3.6760000000000002</v>
      </c>
      <c r="I14" s="66">
        <f t="shared" si="2"/>
        <v>1</v>
      </c>
      <c r="J14" s="65">
        <f>VLOOKUP($A14,'Return Data'!$B$7:$R$2843,8,0)</f>
        <v>3.7149000000000001</v>
      </c>
      <c r="K14" s="66">
        <f t="shared" si="3"/>
        <v>3</v>
      </c>
      <c r="L14" s="65">
        <f>VLOOKUP($A14,'Return Data'!$B$7:$R$2843,9,0)</f>
        <v>3.5270000000000001</v>
      </c>
      <c r="M14" s="66">
        <f t="shared" si="4"/>
        <v>2</v>
      </c>
      <c r="N14" s="65">
        <f>VLOOKUP($A14,'Return Data'!$B$7:$R$2843,10,0)</f>
        <v>4.0580999999999996</v>
      </c>
      <c r="O14" s="66">
        <f t="shared" si="5"/>
        <v>6</v>
      </c>
      <c r="P14" s="65">
        <f>VLOOKUP($A14,'Return Data'!$B$7:$R$2843,11,0)</f>
        <v>3.6009000000000002</v>
      </c>
      <c r="Q14" s="66">
        <f t="shared" si="6"/>
        <v>7</v>
      </c>
      <c r="R14" s="65">
        <f>VLOOKUP($A14,'Return Data'!$B$7:$R$2843,12,0)</f>
        <v>3.8532000000000002</v>
      </c>
      <c r="S14" s="66">
        <f t="shared" si="7"/>
        <v>7</v>
      </c>
      <c r="T14" s="65">
        <f>VLOOKUP($A14,'Return Data'!$B$7:$R$2843,13,0)</f>
        <v>4.3463000000000003</v>
      </c>
      <c r="U14" s="66">
        <f t="shared" si="8"/>
        <v>6</v>
      </c>
      <c r="V14" s="65">
        <f>VLOOKUP($A14,'Return Data'!$B$7:$R$2843,17,0)</f>
        <v>6.0880000000000001</v>
      </c>
      <c r="W14" s="66">
        <f t="shared" si="10"/>
        <v>5</v>
      </c>
      <c r="X14" s="65">
        <f>VLOOKUP($A14,'Return Data'!$B$7:$R$2843,14,0)</f>
        <v>6.7804000000000002</v>
      </c>
      <c r="Y14" s="66">
        <f t="shared" si="11"/>
        <v>6</v>
      </c>
      <c r="Z14" s="65">
        <f>VLOOKUP($A14,'Return Data'!$B$7:$R$2843,16,0)</f>
        <v>7.3559000000000001</v>
      </c>
      <c r="AA14" s="67">
        <f t="shared" si="9"/>
        <v>5</v>
      </c>
    </row>
    <row r="15" spans="1:27" x14ac:dyDescent="0.3">
      <c r="A15" s="63" t="s">
        <v>1217</v>
      </c>
      <c r="B15" s="64">
        <f>VLOOKUP($A15,'Return Data'!$B$7:$R$2843,3,0)</f>
        <v>44344</v>
      </c>
      <c r="C15" s="65">
        <f>VLOOKUP($A15,'Return Data'!$B$7:$R$2843,4,0)</f>
        <v>32.052199999999999</v>
      </c>
      <c r="D15" s="65">
        <f>VLOOKUP($A15,'Return Data'!$B$7:$R$2843,5,0)</f>
        <v>4.0999999999999996</v>
      </c>
      <c r="E15" s="66">
        <f t="shared" si="0"/>
        <v>12</v>
      </c>
      <c r="F15" s="65">
        <f>VLOOKUP($A15,'Return Data'!$B$7:$R$2843,6,0)</f>
        <v>2.3159000000000001</v>
      </c>
      <c r="G15" s="66">
        <f t="shared" si="1"/>
        <v>15</v>
      </c>
      <c r="H15" s="65">
        <f>VLOOKUP($A15,'Return Data'!$B$7:$R$2843,7,0)</f>
        <v>2.3437000000000001</v>
      </c>
      <c r="I15" s="66">
        <f t="shared" si="2"/>
        <v>16</v>
      </c>
      <c r="J15" s="65">
        <f>VLOOKUP($A15,'Return Data'!$B$7:$R$2843,8,0)</f>
        <v>2.6135999999999999</v>
      </c>
      <c r="K15" s="66">
        <f t="shared" si="3"/>
        <v>15</v>
      </c>
      <c r="L15" s="65">
        <f>VLOOKUP($A15,'Return Data'!$B$7:$R$2843,9,0)</f>
        <v>2.4114</v>
      </c>
      <c r="M15" s="66">
        <f t="shared" si="4"/>
        <v>17</v>
      </c>
      <c r="N15" s="65">
        <f>VLOOKUP($A15,'Return Data'!$B$7:$R$2843,10,0)</f>
        <v>3.3807</v>
      </c>
      <c r="O15" s="66">
        <f t="shared" si="5"/>
        <v>14</v>
      </c>
      <c r="P15" s="65">
        <f>VLOOKUP($A15,'Return Data'!$B$7:$R$2843,11,0)</f>
        <v>2.8614999999999999</v>
      </c>
      <c r="Q15" s="66">
        <f t="shared" si="6"/>
        <v>14</v>
      </c>
      <c r="R15" s="65">
        <f>VLOOKUP($A15,'Return Data'!$B$7:$R$2843,12,0)</f>
        <v>2.9537</v>
      </c>
      <c r="S15" s="66">
        <f t="shared" si="7"/>
        <v>15</v>
      </c>
      <c r="T15" s="65">
        <f>VLOOKUP($A15,'Return Data'!$B$7:$R$2843,13,0)</f>
        <v>3.2111000000000001</v>
      </c>
      <c r="U15" s="66">
        <f t="shared" si="8"/>
        <v>15</v>
      </c>
      <c r="V15" s="65">
        <f>VLOOKUP($A15,'Return Data'!$B$7:$R$2843,17,0)</f>
        <v>4.9307999999999996</v>
      </c>
      <c r="W15" s="66">
        <f t="shared" si="10"/>
        <v>14</v>
      </c>
      <c r="X15" s="65">
        <f>VLOOKUP($A15,'Return Data'!$B$7:$R$2843,14,0)</f>
        <v>5.6776</v>
      </c>
      <c r="Y15" s="66">
        <f t="shared" si="11"/>
        <v>12</v>
      </c>
      <c r="Z15" s="65">
        <f>VLOOKUP($A15,'Return Data'!$B$7:$R$2843,16,0)</f>
        <v>6.5773999999999999</v>
      </c>
      <c r="AA15" s="67">
        <f t="shared" si="9"/>
        <v>13</v>
      </c>
    </row>
    <row r="16" spans="1:27" x14ac:dyDescent="0.3">
      <c r="A16" s="63" t="s">
        <v>1220</v>
      </c>
      <c r="B16" s="64">
        <f>VLOOKUP($A16,'Return Data'!$B$7:$R$2843,3,0)</f>
        <v>44344</v>
      </c>
      <c r="C16" s="65">
        <f>VLOOKUP($A16,'Return Data'!$B$7:$R$2843,4,0)</f>
        <v>2406.5354000000002</v>
      </c>
      <c r="D16" s="65">
        <f>VLOOKUP($A16,'Return Data'!$B$7:$R$2843,5,0)</f>
        <v>6.5320999999999998</v>
      </c>
      <c r="E16" s="66">
        <f t="shared" si="0"/>
        <v>2</v>
      </c>
      <c r="F16" s="65">
        <f>VLOOKUP($A16,'Return Data'!$B$7:$R$2843,6,0)</f>
        <v>2.7073999999999998</v>
      </c>
      <c r="G16" s="66">
        <f t="shared" si="1"/>
        <v>12</v>
      </c>
      <c r="H16" s="65">
        <f>VLOOKUP($A16,'Return Data'!$B$7:$R$2843,7,0)</f>
        <v>2.7530000000000001</v>
      </c>
      <c r="I16" s="66">
        <f t="shared" si="2"/>
        <v>13</v>
      </c>
      <c r="J16" s="65">
        <f>VLOOKUP($A16,'Return Data'!$B$7:$R$2843,8,0)</f>
        <v>3.2852000000000001</v>
      </c>
      <c r="K16" s="66">
        <f t="shared" si="3"/>
        <v>9</v>
      </c>
      <c r="L16" s="65">
        <f>VLOOKUP($A16,'Return Data'!$B$7:$R$2843,9,0)</f>
        <v>2.927</v>
      </c>
      <c r="M16" s="66">
        <f t="shared" si="4"/>
        <v>13</v>
      </c>
      <c r="N16" s="65">
        <f>VLOOKUP($A16,'Return Data'!$B$7:$R$2843,10,0)</f>
        <v>4.3338000000000001</v>
      </c>
      <c r="O16" s="66">
        <f t="shared" si="5"/>
        <v>3</v>
      </c>
      <c r="P16" s="65">
        <f>VLOOKUP($A16,'Return Data'!$B$7:$R$2843,11,0)</f>
        <v>3.5596000000000001</v>
      </c>
      <c r="Q16" s="66">
        <f t="shared" si="6"/>
        <v>9</v>
      </c>
      <c r="R16" s="65">
        <f>VLOOKUP($A16,'Return Data'!$B$7:$R$2843,12,0)</f>
        <v>3.6560000000000001</v>
      </c>
      <c r="S16" s="66">
        <f t="shared" si="7"/>
        <v>9</v>
      </c>
      <c r="T16" s="65">
        <f>VLOOKUP($A16,'Return Data'!$B$7:$R$2843,13,0)</f>
        <v>3.8578000000000001</v>
      </c>
      <c r="U16" s="66">
        <f t="shared" si="8"/>
        <v>12</v>
      </c>
      <c r="V16" s="65">
        <f>VLOOKUP($A16,'Return Data'!$B$7:$R$2843,17,0)</f>
        <v>5.5223000000000004</v>
      </c>
      <c r="W16" s="66">
        <f t="shared" si="10"/>
        <v>12</v>
      </c>
      <c r="X16" s="65">
        <f>VLOOKUP($A16,'Return Data'!$B$7:$R$2843,14,0)</f>
        <v>6.2792000000000003</v>
      </c>
      <c r="Y16" s="66">
        <f t="shared" si="11"/>
        <v>11</v>
      </c>
      <c r="Z16" s="65">
        <f>VLOOKUP($A16,'Return Data'!$B$7:$R$2843,16,0)</f>
        <v>7.7561</v>
      </c>
      <c r="AA16" s="67">
        <f t="shared" si="9"/>
        <v>1</v>
      </c>
    </row>
    <row r="17" spans="1:27" x14ac:dyDescent="0.3">
      <c r="A17" s="63" t="s">
        <v>1224</v>
      </c>
      <c r="B17" s="64">
        <f>VLOOKUP($A17,'Return Data'!$B$7:$R$2843,3,0)</f>
        <v>44344</v>
      </c>
      <c r="C17" s="65">
        <f>VLOOKUP($A17,'Return Data'!$B$7:$R$2843,4,0)</f>
        <v>3486.5439999999999</v>
      </c>
      <c r="D17" s="65">
        <f>VLOOKUP($A17,'Return Data'!$B$7:$R$2843,5,0)</f>
        <v>4.2236000000000002</v>
      </c>
      <c r="E17" s="66">
        <f t="shared" si="0"/>
        <v>10</v>
      </c>
      <c r="F17" s="65">
        <f>VLOOKUP($A17,'Return Data'!$B$7:$R$2843,6,0)</f>
        <v>3.1970000000000001</v>
      </c>
      <c r="G17" s="66">
        <f t="shared" si="1"/>
        <v>7</v>
      </c>
      <c r="H17" s="65">
        <f>VLOOKUP($A17,'Return Data'!$B$7:$R$2843,7,0)</f>
        <v>3.3071000000000002</v>
      </c>
      <c r="I17" s="66">
        <f t="shared" si="2"/>
        <v>7</v>
      </c>
      <c r="J17" s="65">
        <f>VLOOKUP($A17,'Return Data'!$B$7:$R$2843,8,0)</f>
        <v>3.4468000000000001</v>
      </c>
      <c r="K17" s="66">
        <f t="shared" si="3"/>
        <v>8</v>
      </c>
      <c r="L17" s="65">
        <f>VLOOKUP($A17,'Return Data'!$B$7:$R$2843,9,0)</f>
        <v>3.2115999999999998</v>
      </c>
      <c r="M17" s="66">
        <f t="shared" si="4"/>
        <v>8</v>
      </c>
      <c r="N17" s="65">
        <f>VLOOKUP($A17,'Return Data'!$B$7:$R$2843,10,0)</f>
        <v>3.8959000000000001</v>
      </c>
      <c r="O17" s="66">
        <f t="shared" si="5"/>
        <v>11</v>
      </c>
      <c r="P17" s="65">
        <f>VLOOKUP($A17,'Return Data'!$B$7:$R$2843,11,0)</f>
        <v>3.5184000000000002</v>
      </c>
      <c r="Q17" s="66">
        <f t="shared" si="6"/>
        <v>10</v>
      </c>
      <c r="R17" s="65">
        <f>VLOOKUP($A17,'Return Data'!$B$7:$R$2843,12,0)</f>
        <v>3.8521000000000001</v>
      </c>
      <c r="S17" s="66">
        <f t="shared" si="7"/>
        <v>8</v>
      </c>
      <c r="T17" s="65">
        <f>VLOOKUP($A17,'Return Data'!$B$7:$R$2843,13,0)</f>
        <v>4.1637000000000004</v>
      </c>
      <c r="U17" s="66">
        <f t="shared" si="8"/>
        <v>8</v>
      </c>
      <c r="V17" s="65">
        <f>VLOOKUP($A17,'Return Data'!$B$7:$R$2843,17,0)</f>
        <v>5.7941000000000003</v>
      </c>
      <c r="W17" s="66">
        <f t="shared" si="10"/>
        <v>10</v>
      </c>
      <c r="X17" s="65">
        <f>VLOOKUP($A17,'Return Data'!$B$7:$R$2843,14,0)</f>
        <v>6.6386000000000003</v>
      </c>
      <c r="Y17" s="66">
        <f t="shared" si="11"/>
        <v>8</v>
      </c>
      <c r="Z17" s="65">
        <f>VLOOKUP($A17,'Return Data'!$B$7:$R$2843,16,0)</f>
        <v>7.2325999999999997</v>
      </c>
      <c r="AA17" s="67">
        <f t="shared" si="9"/>
        <v>8</v>
      </c>
    </row>
    <row r="18" spans="1:27" x14ac:dyDescent="0.3">
      <c r="A18" s="63" t="s">
        <v>1227</v>
      </c>
      <c r="B18" s="64">
        <f>VLOOKUP($A18,'Return Data'!$B$7:$R$2843,3,0)</f>
        <v>44344</v>
      </c>
      <c r="C18" s="65">
        <f>VLOOKUP($A18,'Return Data'!$B$7:$R$2843,4,0)</f>
        <v>31.290085495725201</v>
      </c>
      <c r="D18" s="65">
        <f>VLOOKUP($A18,'Return Data'!$B$7:$R$2843,5,0)</f>
        <v>3.3247</v>
      </c>
      <c r="E18" s="66">
        <f t="shared" si="0"/>
        <v>14</v>
      </c>
      <c r="F18" s="65">
        <f>VLOOKUP($A18,'Return Data'!$B$7:$R$2843,6,0)</f>
        <v>2.8584999999999998</v>
      </c>
      <c r="G18" s="66">
        <f t="shared" si="1"/>
        <v>10</v>
      </c>
      <c r="H18" s="65">
        <f>VLOOKUP($A18,'Return Data'!$B$7:$R$2843,7,0)</f>
        <v>2.8010000000000002</v>
      </c>
      <c r="I18" s="66">
        <f t="shared" si="2"/>
        <v>11</v>
      </c>
      <c r="J18" s="65">
        <f>VLOOKUP($A18,'Return Data'!$B$7:$R$2843,8,0)</f>
        <v>2.7774000000000001</v>
      </c>
      <c r="K18" s="66">
        <f t="shared" si="3"/>
        <v>14</v>
      </c>
      <c r="L18" s="65">
        <f>VLOOKUP($A18,'Return Data'!$B$7:$R$2843,9,0)</f>
        <v>2.5832999999999999</v>
      </c>
      <c r="M18" s="66">
        <f t="shared" si="4"/>
        <v>16</v>
      </c>
      <c r="N18" s="65">
        <f>VLOOKUP($A18,'Return Data'!$B$7:$R$2843,10,0)</f>
        <v>2.8035000000000001</v>
      </c>
      <c r="O18" s="66">
        <f t="shared" si="5"/>
        <v>15</v>
      </c>
      <c r="P18" s="65">
        <f>VLOOKUP($A18,'Return Data'!$B$7:$R$2843,11,0)</f>
        <v>2.6396000000000002</v>
      </c>
      <c r="Q18" s="66">
        <f t="shared" si="6"/>
        <v>15</v>
      </c>
      <c r="R18" s="65">
        <f>VLOOKUP($A18,'Return Data'!$B$7:$R$2843,12,0)</f>
        <v>2.9603999999999999</v>
      </c>
      <c r="S18" s="66">
        <f t="shared" si="7"/>
        <v>14</v>
      </c>
      <c r="T18" s="65">
        <f>VLOOKUP($A18,'Return Data'!$B$7:$R$2843,13,0)</f>
        <v>3.2170999999999998</v>
      </c>
      <c r="U18" s="66">
        <f t="shared" si="8"/>
        <v>14</v>
      </c>
      <c r="V18" s="65">
        <f>VLOOKUP($A18,'Return Data'!$B$7:$R$2843,17,0)</f>
        <v>5.9705000000000004</v>
      </c>
      <c r="W18" s="66">
        <f t="shared" si="10"/>
        <v>8</v>
      </c>
      <c r="X18" s="65">
        <f>VLOOKUP($A18,'Return Data'!$B$7:$R$2843,14,0)</f>
        <v>6.407</v>
      </c>
      <c r="Y18" s="66">
        <f t="shared" si="11"/>
        <v>10</v>
      </c>
      <c r="Z18" s="65">
        <f>VLOOKUP($A18,'Return Data'!$B$7:$R$2843,16,0)</f>
        <v>7.4827000000000004</v>
      </c>
      <c r="AA18" s="67">
        <f t="shared" si="9"/>
        <v>4</v>
      </c>
    </row>
    <row r="19" spans="1:27" x14ac:dyDescent="0.3">
      <c r="A19" s="63" t="s">
        <v>1228</v>
      </c>
      <c r="B19" s="64">
        <f>VLOOKUP($A19,'Return Data'!$B$7:$R$2843,3,0)</f>
        <v>44344</v>
      </c>
      <c r="C19" s="65">
        <f>VLOOKUP($A19,'Return Data'!$B$7:$R$2843,4,0)</f>
        <v>3214.7928000000002</v>
      </c>
      <c r="D19" s="65">
        <f>VLOOKUP($A19,'Return Data'!$B$7:$R$2843,5,0)</f>
        <v>4.0696000000000003</v>
      </c>
      <c r="E19" s="66">
        <f t="shared" si="0"/>
        <v>13</v>
      </c>
      <c r="F19" s="65">
        <f>VLOOKUP($A19,'Return Data'!$B$7:$R$2843,6,0)</f>
        <v>3.6040000000000001</v>
      </c>
      <c r="G19" s="66">
        <f t="shared" si="1"/>
        <v>5</v>
      </c>
      <c r="H19" s="65">
        <f>VLOOKUP($A19,'Return Data'!$B$7:$R$2843,7,0)</f>
        <v>3.4350000000000001</v>
      </c>
      <c r="I19" s="66">
        <f t="shared" si="2"/>
        <v>5</v>
      </c>
      <c r="J19" s="65">
        <f>VLOOKUP($A19,'Return Data'!$B$7:$R$2843,8,0)</f>
        <v>3.6440999999999999</v>
      </c>
      <c r="K19" s="66">
        <f t="shared" si="3"/>
        <v>6</v>
      </c>
      <c r="L19" s="65">
        <f>VLOOKUP($A19,'Return Data'!$B$7:$R$2843,9,0)</f>
        <v>3.4102000000000001</v>
      </c>
      <c r="M19" s="66">
        <f t="shared" si="4"/>
        <v>6</v>
      </c>
      <c r="N19" s="65">
        <f>VLOOKUP($A19,'Return Data'!$B$7:$R$2843,10,0)</f>
        <v>4.0172999999999996</v>
      </c>
      <c r="O19" s="66">
        <f t="shared" si="5"/>
        <v>8</v>
      </c>
      <c r="P19" s="65">
        <f>VLOOKUP($A19,'Return Data'!$B$7:$R$2843,11,0)</f>
        <v>3.7222</v>
      </c>
      <c r="Q19" s="66">
        <f t="shared" si="6"/>
        <v>3</v>
      </c>
      <c r="R19" s="65">
        <f>VLOOKUP($A19,'Return Data'!$B$7:$R$2843,12,0)</f>
        <v>3.9748000000000001</v>
      </c>
      <c r="S19" s="66">
        <f t="shared" si="7"/>
        <v>3</v>
      </c>
      <c r="T19" s="65">
        <f>VLOOKUP($A19,'Return Data'!$B$7:$R$2843,13,0)</f>
        <v>4.3193000000000001</v>
      </c>
      <c r="U19" s="66">
        <f t="shared" si="8"/>
        <v>7</v>
      </c>
      <c r="V19" s="65">
        <f>VLOOKUP($A19,'Return Data'!$B$7:$R$2843,17,0)</f>
        <v>6.0334000000000003</v>
      </c>
      <c r="W19" s="66">
        <f t="shared" si="10"/>
        <v>6</v>
      </c>
      <c r="X19" s="65">
        <f>VLOOKUP($A19,'Return Data'!$B$7:$R$2843,14,0)</f>
        <v>6.8846999999999996</v>
      </c>
      <c r="Y19" s="66">
        <f t="shared" si="11"/>
        <v>4</v>
      </c>
      <c r="Z19" s="65">
        <f>VLOOKUP($A19,'Return Data'!$B$7:$R$2843,16,0)</f>
        <v>7.5903</v>
      </c>
      <c r="AA19" s="67">
        <f t="shared" si="9"/>
        <v>3</v>
      </c>
    </row>
    <row r="20" spans="1:27" x14ac:dyDescent="0.3">
      <c r="A20" s="63" t="s">
        <v>1231</v>
      </c>
      <c r="B20" s="64">
        <f>VLOOKUP($A20,'Return Data'!$B$7:$R$2843,3,0)</f>
        <v>44344</v>
      </c>
      <c r="C20" s="65">
        <f>VLOOKUP($A20,'Return Data'!$B$7:$R$2843,4,0)</f>
        <v>1047.6325999999999</v>
      </c>
      <c r="D20" s="65">
        <f>VLOOKUP($A20,'Return Data'!$B$7:$R$2843,5,0)</f>
        <v>2.6585000000000001</v>
      </c>
      <c r="E20" s="66">
        <f t="shared" si="0"/>
        <v>16</v>
      </c>
      <c r="F20" s="65">
        <f>VLOOKUP($A20,'Return Data'!$B$7:$R$2843,6,0)</f>
        <v>2.3046000000000002</v>
      </c>
      <c r="G20" s="66">
        <f t="shared" si="1"/>
        <v>16</v>
      </c>
      <c r="H20" s="65">
        <f>VLOOKUP($A20,'Return Data'!$B$7:$R$2843,7,0)</f>
        <v>2.2187999999999999</v>
      </c>
      <c r="I20" s="66">
        <f t="shared" si="2"/>
        <v>17</v>
      </c>
      <c r="J20" s="65">
        <f>VLOOKUP($A20,'Return Data'!$B$7:$R$2843,8,0)</f>
        <v>2.3645999999999998</v>
      </c>
      <c r="K20" s="66">
        <f t="shared" si="3"/>
        <v>17</v>
      </c>
      <c r="L20" s="65">
        <f>VLOOKUP($A20,'Return Data'!$B$7:$R$2843,9,0)</f>
        <v>2.6061000000000001</v>
      </c>
      <c r="M20" s="66">
        <f t="shared" si="4"/>
        <v>14</v>
      </c>
      <c r="N20" s="65">
        <f>VLOOKUP($A20,'Return Data'!$B$7:$R$2843,10,0)</f>
        <v>2.7288999999999999</v>
      </c>
      <c r="O20" s="66">
        <f t="shared" si="5"/>
        <v>16</v>
      </c>
      <c r="P20" s="65">
        <f>VLOOKUP($A20,'Return Data'!$B$7:$R$2843,11,0)</f>
        <v>2.6038000000000001</v>
      </c>
      <c r="Q20" s="66">
        <f t="shared" si="6"/>
        <v>16</v>
      </c>
      <c r="R20" s="65">
        <f>VLOOKUP($A20,'Return Data'!$B$7:$R$2843,12,0)</f>
        <v>2.8723999999999998</v>
      </c>
      <c r="S20" s="66">
        <f t="shared" si="7"/>
        <v>16</v>
      </c>
      <c r="T20" s="65"/>
      <c r="U20" s="66"/>
      <c r="V20" s="65"/>
      <c r="W20" s="66"/>
      <c r="X20" s="65"/>
      <c r="Y20" s="66"/>
      <c r="Z20" s="65">
        <f>VLOOKUP($A20,'Return Data'!$B$7:$R$2843,16,0)</f>
        <v>3.8639999999999999</v>
      </c>
      <c r="AA20" s="67">
        <f t="shared" si="9"/>
        <v>17</v>
      </c>
    </row>
    <row r="21" spans="1:27" x14ac:dyDescent="0.3">
      <c r="A21" s="63" t="s">
        <v>1235</v>
      </c>
      <c r="B21" s="64">
        <f>VLOOKUP($A21,'Return Data'!$B$7:$R$2843,3,0)</f>
        <v>44344</v>
      </c>
      <c r="C21" s="65">
        <f>VLOOKUP($A21,'Return Data'!$B$7:$R$2843,4,0)</f>
        <v>32.746600000000001</v>
      </c>
      <c r="D21" s="65">
        <f>VLOOKUP($A21,'Return Data'!$B$7:$R$2843,5,0)</f>
        <v>4.5705</v>
      </c>
      <c r="E21" s="66">
        <f t="shared" si="0"/>
        <v>9</v>
      </c>
      <c r="F21" s="65">
        <f>VLOOKUP($A21,'Return Data'!$B$7:$R$2843,6,0)</f>
        <v>3.0474000000000001</v>
      </c>
      <c r="G21" s="66">
        <f t="shared" si="1"/>
        <v>8</v>
      </c>
      <c r="H21" s="65">
        <f>VLOOKUP($A21,'Return Data'!$B$7:$R$2843,7,0)</f>
        <v>3.0909</v>
      </c>
      <c r="I21" s="66">
        <f t="shared" si="2"/>
        <v>8</v>
      </c>
      <c r="J21" s="65">
        <f>VLOOKUP($A21,'Return Data'!$B$7:$R$2843,8,0)</f>
        <v>3.1486000000000001</v>
      </c>
      <c r="K21" s="66">
        <f t="shared" si="3"/>
        <v>12</v>
      </c>
      <c r="L21" s="65">
        <f>VLOOKUP($A21,'Return Data'!$B$7:$R$2843,9,0)</f>
        <v>3.0505</v>
      </c>
      <c r="M21" s="66">
        <f t="shared" si="4"/>
        <v>12</v>
      </c>
      <c r="N21" s="65">
        <f>VLOOKUP($A21,'Return Data'!$B$7:$R$2843,10,0)</f>
        <v>3.6623999999999999</v>
      </c>
      <c r="O21" s="66">
        <f t="shared" si="5"/>
        <v>12</v>
      </c>
      <c r="P21" s="65">
        <f>VLOOKUP($A21,'Return Data'!$B$7:$R$2843,11,0)</f>
        <v>3.3214000000000001</v>
      </c>
      <c r="Q21" s="66">
        <f t="shared" si="6"/>
        <v>12</v>
      </c>
      <c r="R21" s="65">
        <f>VLOOKUP($A21,'Return Data'!$B$7:$R$2843,12,0)</f>
        <v>3.5813999999999999</v>
      </c>
      <c r="S21" s="66">
        <f t="shared" si="7"/>
        <v>12</v>
      </c>
      <c r="T21" s="65">
        <f>VLOOKUP($A21,'Return Data'!$B$7:$R$2843,13,0)</f>
        <v>4.0860000000000003</v>
      </c>
      <c r="U21" s="66">
        <f>RANK(T21,T$8:T$24,0)</f>
        <v>10</v>
      </c>
      <c r="V21" s="65">
        <f>VLOOKUP($A21,'Return Data'!$B$7:$R$2843,17,0)</f>
        <v>5.7465000000000002</v>
      </c>
      <c r="W21" s="66">
        <f>RANK(V21,V$8:V$24,0)</f>
        <v>11</v>
      </c>
      <c r="X21" s="65">
        <f>VLOOKUP($A21,'Return Data'!$B$7:$R$2843,14,0)</f>
        <v>6.4250999999999996</v>
      </c>
      <c r="Y21" s="66">
        <f>RANK(X21,X$8:X$24,0)</f>
        <v>9</v>
      </c>
      <c r="Z21" s="65">
        <f>VLOOKUP($A21,'Return Data'!$B$7:$R$2843,16,0)</f>
        <v>7.2792000000000003</v>
      </c>
      <c r="AA21" s="67">
        <f t="shared" si="9"/>
        <v>7</v>
      </c>
    </row>
    <row r="22" spans="1:27" x14ac:dyDescent="0.3">
      <c r="A22" s="63" t="s">
        <v>1237</v>
      </c>
      <c r="B22" s="64">
        <f>VLOOKUP($A22,'Return Data'!$B$7:$R$2843,3,0)</f>
        <v>44344</v>
      </c>
      <c r="C22" s="65">
        <f>VLOOKUP($A22,'Return Data'!$B$7:$R$2843,4,0)</f>
        <v>11.743399999999999</v>
      </c>
      <c r="D22" s="65">
        <f>VLOOKUP($A22,'Return Data'!$B$7:$R$2843,5,0)</f>
        <v>2.7974999999999999</v>
      </c>
      <c r="E22" s="66">
        <f t="shared" si="0"/>
        <v>15</v>
      </c>
      <c r="F22" s="65">
        <f>VLOOKUP($A22,'Return Data'!$B$7:$R$2843,6,0)</f>
        <v>2.798</v>
      </c>
      <c r="G22" s="66">
        <f t="shared" si="1"/>
        <v>11</v>
      </c>
      <c r="H22" s="65">
        <f>VLOOKUP($A22,'Return Data'!$B$7:$R$2843,7,0)</f>
        <v>2.8877000000000002</v>
      </c>
      <c r="I22" s="66">
        <f t="shared" si="2"/>
        <v>10</v>
      </c>
      <c r="J22" s="65">
        <f>VLOOKUP($A22,'Return Data'!$B$7:$R$2843,8,0)</f>
        <v>3.2008999999999999</v>
      </c>
      <c r="K22" s="66">
        <f t="shared" si="3"/>
        <v>11</v>
      </c>
      <c r="L22" s="65">
        <f>VLOOKUP($A22,'Return Data'!$B$7:$R$2843,9,0)</f>
        <v>3.0848</v>
      </c>
      <c r="M22" s="66">
        <f t="shared" si="4"/>
        <v>10</v>
      </c>
      <c r="N22" s="65">
        <f>VLOOKUP($A22,'Return Data'!$B$7:$R$2843,10,0)</f>
        <v>3.4588000000000001</v>
      </c>
      <c r="O22" s="66">
        <f t="shared" si="5"/>
        <v>13</v>
      </c>
      <c r="P22" s="65">
        <f>VLOOKUP($A22,'Return Data'!$B$7:$R$2843,11,0)</f>
        <v>3.3105000000000002</v>
      </c>
      <c r="Q22" s="66">
        <f t="shared" si="6"/>
        <v>13</v>
      </c>
      <c r="R22" s="65">
        <f>VLOOKUP($A22,'Return Data'!$B$7:$R$2843,12,0)</f>
        <v>3.4296000000000002</v>
      </c>
      <c r="S22" s="66">
        <f t="shared" si="7"/>
        <v>13</v>
      </c>
      <c r="T22" s="65">
        <f>VLOOKUP($A22,'Return Data'!$B$7:$R$2843,13,0)</f>
        <v>3.6533000000000002</v>
      </c>
      <c r="U22" s="66">
        <f>RANK(T22,T$8:T$24,0)</f>
        <v>13</v>
      </c>
      <c r="V22" s="65">
        <f>VLOOKUP($A22,'Return Data'!$B$7:$R$2843,17,0)</f>
        <v>5.4856999999999996</v>
      </c>
      <c r="W22" s="66">
        <f>RANK(V22,V$8:V$24,0)</f>
        <v>13</v>
      </c>
      <c r="X22" s="65"/>
      <c r="Y22" s="66"/>
      <c r="Z22" s="65">
        <f>VLOOKUP($A22,'Return Data'!$B$7:$R$2843,16,0)</f>
        <v>6.2008000000000001</v>
      </c>
      <c r="AA22" s="67">
        <f t="shared" si="9"/>
        <v>14</v>
      </c>
    </row>
    <row r="23" spans="1:27" x14ac:dyDescent="0.3">
      <c r="A23" s="63" t="s">
        <v>1239</v>
      </c>
      <c r="B23" s="64">
        <f>VLOOKUP($A23,'Return Data'!$B$7:$R$2843,3,0)</f>
        <v>44344</v>
      </c>
      <c r="C23" s="65">
        <f>VLOOKUP($A23,'Return Data'!$B$7:$R$2843,4,0)</f>
        <v>3664.0947999999999</v>
      </c>
      <c r="D23" s="65">
        <f>VLOOKUP($A23,'Return Data'!$B$7:$R$2843,5,0)</f>
        <v>5.8992000000000004</v>
      </c>
      <c r="E23" s="66">
        <f t="shared" si="0"/>
        <v>5</v>
      </c>
      <c r="F23" s="65">
        <f>VLOOKUP($A23,'Return Data'!$B$7:$R$2843,6,0)</f>
        <v>3.0387</v>
      </c>
      <c r="G23" s="66">
        <f t="shared" si="1"/>
        <v>9</v>
      </c>
      <c r="H23" s="65">
        <f>VLOOKUP($A23,'Return Data'!$B$7:$R$2843,7,0)</f>
        <v>3.0848</v>
      </c>
      <c r="I23" s="66">
        <f t="shared" si="2"/>
        <v>9</v>
      </c>
      <c r="J23" s="65">
        <f>VLOOKUP($A23,'Return Data'!$B$7:$R$2843,8,0)</f>
        <v>3.6970000000000001</v>
      </c>
      <c r="K23" s="66">
        <f t="shared" si="3"/>
        <v>4</v>
      </c>
      <c r="L23" s="65">
        <f>VLOOKUP($A23,'Return Data'!$B$7:$R$2843,9,0)</f>
        <v>3.4163999999999999</v>
      </c>
      <c r="M23" s="66">
        <f t="shared" si="4"/>
        <v>5</v>
      </c>
      <c r="N23" s="65">
        <f>VLOOKUP($A23,'Return Data'!$B$7:$R$2843,10,0)</f>
        <v>4.5446</v>
      </c>
      <c r="O23" s="66">
        <f t="shared" si="5"/>
        <v>1</v>
      </c>
      <c r="P23" s="65">
        <f>VLOOKUP($A23,'Return Data'!$B$7:$R$2843,11,0)</f>
        <v>3.9116</v>
      </c>
      <c r="Q23" s="66">
        <f t="shared" si="6"/>
        <v>1</v>
      </c>
      <c r="R23" s="65">
        <f>VLOOKUP($A23,'Return Data'!$B$7:$R$2843,12,0)</f>
        <v>4.1769999999999996</v>
      </c>
      <c r="S23" s="66">
        <f t="shared" si="7"/>
        <v>1</v>
      </c>
      <c r="T23" s="65">
        <f>VLOOKUP($A23,'Return Data'!$B$7:$R$2843,13,0)</f>
        <v>4.6111000000000004</v>
      </c>
      <c r="U23" s="66">
        <f>RANK(T23,T$8:T$24,0)</f>
        <v>1</v>
      </c>
      <c r="V23" s="65">
        <f>VLOOKUP($A23,'Return Data'!$B$7:$R$2843,17,0)</f>
        <v>6.1871</v>
      </c>
      <c r="W23" s="66">
        <f>RANK(V23,V$8:V$24,0)</f>
        <v>3</v>
      </c>
      <c r="X23" s="65">
        <f>VLOOKUP($A23,'Return Data'!$B$7:$R$2843,14,0)</f>
        <v>4.3266999999999998</v>
      </c>
      <c r="Y23" s="66">
        <f>RANK(X23,X$8:X$24,0)</f>
        <v>13</v>
      </c>
      <c r="Z23" s="65">
        <f>VLOOKUP($A23,'Return Data'!$B$7:$R$2843,16,0)</f>
        <v>6.8414999999999999</v>
      </c>
      <c r="AA23" s="67">
        <f t="shared" si="9"/>
        <v>11</v>
      </c>
    </row>
    <row r="24" spans="1:27" x14ac:dyDescent="0.3">
      <c r="A24" s="63" t="s">
        <v>1241</v>
      </c>
      <c r="B24" s="64">
        <f>VLOOKUP($A24,'Return Data'!$B$7:$R$2843,3,0)</f>
        <v>44344</v>
      </c>
      <c r="C24" s="65">
        <f>VLOOKUP($A24,'Return Data'!$B$7:$R$2843,4,0)</f>
        <v>2388.6682999999998</v>
      </c>
      <c r="D24" s="65">
        <f>VLOOKUP($A24,'Return Data'!$B$7:$R$2843,5,0)</f>
        <v>4.1429999999999998</v>
      </c>
      <c r="E24" s="66">
        <f t="shared" si="0"/>
        <v>11</v>
      </c>
      <c r="F24" s="65">
        <f>VLOOKUP($A24,'Return Data'!$B$7:$R$2843,6,0)</f>
        <v>3.2831000000000001</v>
      </c>
      <c r="G24" s="66">
        <f t="shared" si="1"/>
        <v>6</v>
      </c>
      <c r="H24" s="65">
        <f>VLOOKUP($A24,'Return Data'!$B$7:$R$2843,7,0)</f>
        <v>3.4434</v>
      </c>
      <c r="I24" s="66">
        <f t="shared" si="2"/>
        <v>4</v>
      </c>
      <c r="J24" s="65">
        <f>VLOOKUP($A24,'Return Data'!$B$7:$R$2843,8,0)</f>
        <v>3.6072000000000002</v>
      </c>
      <c r="K24" s="66">
        <f t="shared" si="3"/>
        <v>7</v>
      </c>
      <c r="L24" s="65">
        <f>VLOOKUP($A24,'Return Data'!$B$7:$R$2843,9,0)</f>
        <v>3.4176000000000002</v>
      </c>
      <c r="M24" s="66">
        <f t="shared" si="4"/>
        <v>4</v>
      </c>
      <c r="N24" s="65">
        <f>VLOOKUP($A24,'Return Data'!$B$7:$R$2843,10,0)</f>
        <v>3.9883000000000002</v>
      </c>
      <c r="O24" s="66">
        <f t="shared" si="5"/>
        <v>9</v>
      </c>
      <c r="P24" s="65">
        <f>VLOOKUP($A24,'Return Data'!$B$7:$R$2843,11,0)</f>
        <v>3.6505999999999998</v>
      </c>
      <c r="Q24" s="66">
        <f t="shared" si="6"/>
        <v>6</v>
      </c>
      <c r="R24" s="65">
        <f>VLOOKUP($A24,'Return Data'!$B$7:$R$2843,12,0)</f>
        <v>3.9053</v>
      </c>
      <c r="S24" s="66">
        <f t="shared" si="7"/>
        <v>5</v>
      </c>
      <c r="T24" s="65">
        <f>VLOOKUP($A24,'Return Data'!$B$7:$R$2843,13,0)</f>
        <v>4.3868999999999998</v>
      </c>
      <c r="U24" s="66">
        <f>RANK(T24,T$8:T$24,0)</f>
        <v>4</v>
      </c>
      <c r="V24" s="65">
        <f>VLOOKUP($A24,'Return Data'!$B$7:$R$2843,17,0)</f>
        <v>6.0004999999999997</v>
      </c>
      <c r="W24" s="66">
        <f>RANK(V24,V$8:V$24,0)</f>
        <v>7</v>
      </c>
      <c r="X24" s="65">
        <f>VLOOKUP($A24,'Return Data'!$B$7:$R$2843,14,0)</f>
        <v>6.8006000000000002</v>
      </c>
      <c r="Y24" s="66">
        <f>RANK(X24,X$8:X$24,0)</f>
        <v>5</v>
      </c>
      <c r="Z24" s="65">
        <f>VLOOKUP($A24,'Return Data'!$B$7:$R$2843,16,0)</f>
        <v>7.5960000000000001</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4.6803647058823534</v>
      </c>
      <c r="E26" s="74"/>
      <c r="F26" s="75">
        <f>AVERAGE(F8:F24)</f>
        <v>3.0549823529411766</v>
      </c>
      <c r="G26" s="74"/>
      <c r="H26" s="75">
        <f>AVERAGE(H8:H24)</f>
        <v>3.0272647058823527</v>
      </c>
      <c r="I26" s="74"/>
      <c r="J26" s="75">
        <f>AVERAGE(J8:J24)</f>
        <v>3.2805117647058823</v>
      </c>
      <c r="K26" s="74"/>
      <c r="L26" s="75">
        <f>AVERAGE(L8:L24)</f>
        <v>3.1105</v>
      </c>
      <c r="M26" s="74"/>
      <c r="N26" s="75">
        <f>AVERAGE(N8:N24)</f>
        <v>3.7936058823529408</v>
      </c>
      <c r="O26" s="74"/>
      <c r="P26" s="75">
        <f>AVERAGE(P8:P24)</f>
        <v>3.376017647058823</v>
      </c>
      <c r="Q26" s="74"/>
      <c r="R26" s="75">
        <f>AVERAGE(R8:R24)</f>
        <v>3.5967117647058826</v>
      </c>
      <c r="S26" s="74"/>
      <c r="T26" s="75">
        <f>AVERAGE(T8:T24)</f>
        <v>4.0028749999999995</v>
      </c>
      <c r="U26" s="74"/>
      <c r="V26" s="75">
        <f>AVERAGE(V8:V24)</f>
        <v>5.8863071428571425</v>
      </c>
      <c r="W26" s="74"/>
      <c r="X26" s="75">
        <f>AVERAGE(X8:X24)</f>
        <v>6.4470999999999998</v>
      </c>
      <c r="Y26" s="74"/>
      <c r="Z26" s="75">
        <f>AVERAGE(Z8:Z24)</f>
        <v>6.7361647058823531</v>
      </c>
      <c r="AA26" s="76"/>
    </row>
    <row r="27" spans="1:27" x14ac:dyDescent="0.3">
      <c r="A27" s="73" t="s">
        <v>28</v>
      </c>
      <c r="B27" s="74"/>
      <c r="C27" s="74"/>
      <c r="D27" s="75">
        <f>MIN(D8:D24)</f>
        <v>2.5264000000000002</v>
      </c>
      <c r="E27" s="74"/>
      <c r="F27" s="75">
        <f>MIN(F8:F24)</f>
        <v>2.2850000000000001</v>
      </c>
      <c r="G27" s="74"/>
      <c r="H27" s="75">
        <f>MIN(H8:H24)</f>
        <v>2.2187999999999999</v>
      </c>
      <c r="I27" s="74"/>
      <c r="J27" s="75">
        <f>MIN(J8:J24)</f>
        <v>2.3645999999999998</v>
      </c>
      <c r="K27" s="74"/>
      <c r="L27" s="75">
        <f>MIN(L8:L24)</f>
        <v>2.4114</v>
      </c>
      <c r="M27" s="74"/>
      <c r="N27" s="75">
        <f>MIN(N8:N24)</f>
        <v>2.6389</v>
      </c>
      <c r="O27" s="74"/>
      <c r="P27" s="75">
        <f>MIN(P8:P24)</f>
        <v>2.5798000000000001</v>
      </c>
      <c r="Q27" s="74"/>
      <c r="R27" s="75">
        <f>MIN(R8:R24)</f>
        <v>2.7867000000000002</v>
      </c>
      <c r="S27" s="74"/>
      <c r="T27" s="75">
        <f>MIN(T8:T24)</f>
        <v>2.7751999999999999</v>
      </c>
      <c r="U27" s="74"/>
      <c r="V27" s="75">
        <f>MIN(V8:V24)</f>
        <v>4.9307999999999996</v>
      </c>
      <c r="W27" s="74"/>
      <c r="X27" s="75">
        <f>MIN(X8:X24)</f>
        <v>4.3266999999999998</v>
      </c>
      <c r="Y27" s="74"/>
      <c r="Z27" s="75">
        <f>MIN(Z8:Z24)</f>
        <v>3.8639999999999999</v>
      </c>
      <c r="AA27" s="76"/>
    </row>
    <row r="28" spans="1:27" ht="15" thickBot="1" x14ac:dyDescent="0.35">
      <c r="A28" s="77" t="s">
        <v>29</v>
      </c>
      <c r="B28" s="78"/>
      <c r="C28" s="78"/>
      <c r="D28" s="79">
        <f>MAX(D8:D24)</f>
        <v>6.7599</v>
      </c>
      <c r="E28" s="78"/>
      <c r="F28" s="79">
        <f>MAX(F8:F24)</f>
        <v>3.9093</v>
      </c>
      <c r="G28" s="78"/>
      <c r="H28" s="79">
        <f>MAX(H8:H24)</f>
        <v>3.6760000000000002</v>
      </c>
      <c r="I28" s="78"/>
      <c r="J28" s="79">
        <f>MAX(J8:J24)</f>
        <v>3.8294999999999999</v>
      </c>
      <c r="K28" s="78"/>
      <c r="L28" s="79">
        <f>MAX(L8:L24)</f>
        <v>3.5478999999999998</v>
      </c>
      <c r="M28" s="78"/>
      <c r="N28" s="79">
        <f>MAX(N8:N24)</f>
        <v>4.5446</v>
      </c>
      <c r="O28" s="78"/>
      <c r="P28" s="79">
        <f>MAX(P8:P24)</f>
        <v>3.9116</v>
      </c>
      <c r="Q28" s="78"/>
      <c r="R28" s="79">
        <f>MAX(R8:R24)</f>
        <v>4.1769999999999996</v>
      </c>
      <c r="S28" s="78"/>
      <c r="T28" s="79">
        <f>MAX(T8:T24)</f>
        <v>4.6111000000000004</v>
      </c>
      <c r="U28" s="78"/>
      <c r="V28" s="79">
        <f>MAX(V8:V24)</f>
        <v>6.3651999999999997</v>
      </c>
      <c r="W28" s="78"/>
      <c r="X28" s="79">
        <f>MAX(X8:X24)</f>
        <v>7.0734000000000004</v>
      </c>
      <c r="Y28" s="78"/>
      <c r="Z28" s="79">
        <f>MAX(Z8:Z24)</f>
        <v>7.7561</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44344</v>
      </c>
      <c r="C8" s="65">
        <f>VLOOKUP($A8,'Return Data'!$B$7:$R$2843,4,0)</f>
        <v>29.765899999999998</v>
      </c>
      <c r="D8" s="65">
        <f>VLOOKUP($A8,'Return Data'!$B$7:$R$2843,10,0)</f>
        <v>6.5907999999999998</v>
      </c>
      <c r="E8" s="66">
        <f t="shared" ref="E8:E16" si="0">RANK(D8,D$8:D$16,0)</f>
        <v>4</v>
      </c>
      <c r="F8" s="65">
        <f>VLOOKUP($A8,'Return Data'!$B$7:$R$2843,11,0)</f>
        <v>13.260999999999999</v>
      </c>
      <c r="G8" s="66">
        <f t="shared" ref="G8:G16" si="1">RANK(F8,F$8:F$16,0)</f>
        <v>5</v>
      </c>
      <c r="H8" s="65">
        <f>VLOOKUP($A8,'Return Data'!$B$7:$R$2843,12,0)</f>
        <v>24.171500000000002</v>
      </c>
      <c r="I8" s="66">
        <f t="shared" ref="I8:I16" si="2">RANK(H8,H$8:H$16,0)</f>
        <v>4</v>
      </c>
      <c r="J8" s="65">
        <f>VLOOKUP($A8,'Return Data'!$B$7:$R$2843,13,0)</f>
        <v>46.532600000000002</v>
      </c>
      <c r="K8" s="66">
        <f t="shared" ref="K8:K16" si="3">RANK(J8,J$8:J$16,0)</f>
        <v>4</v>
      </c>
      <c r="L8" s="65">
        <f>VLOOKUP($A8,'Return Data'!$B$7:$R$2843,17,0)</f>
        <v>18.93</v>
      </c>
      <c r="M8" s="66">
        <f t="shared" ref="M8:M14" si="4">RANK(L8,L$8:L$16,0)</f>
        <v>2</v>
      </c>
      <c r="N8" s="65">
        <f>VLOOKUP($A8,'Return Data'!$B$7:$R$2843,14,0)</f>
        <v>14.4777</v>
      </c>
      <c r="O8" s="66">
        <f t="shared" ref="O8:O14" si="5">RANK(N8,N$8:N$16,0)</f>
        <v>2</v>
      </c>
      <c r="P8" s="65">
        <f>VLOOKUP($A8,'Return Data'!$B$7:$R$2843,15,0)</f>
        <v>13.013299999999999</v>
      </c>
      <c r="Q8" s="66">
        <f t="shared" ref="Q8:Q14" si="6">RANK(P8,P$8:P$16,0)</f>
        <v>3</v>
      </c>
      <c r="R8" s="65">
        <f>VLOOKUP($A8,'Return Data'!$B$7:$R$2843,16,0)</f>
        <v>10.6739</v>
      </c>
      <c r="S8" s="67">
        <f t="shared" ref="S8:S16" si="7">RANK(R8,R$8:R$16,0)</f>
        <v>6</v>
      </c>
    </row>
    <row r="9" spans="1:20" x14ac:dyDescent="0.3">
      <c r="A9" s="63" t="s">
        <v>1247</v>
      </c>
      <c r="B9" s="64">
        <f>VLOOKUP($A9,'Return Data'!$B$7:$R$2843,3,0)</f>
        <v>44344</v>
      </c>
      <c r="C9" s="65">
        <f>VLOOKUP($A9,'Return Data'!$B$7:$R$2843,4,0)</f>
        <v>45.728000000000002</v>
      </c>
      <c r="D9" s="65">
        <f>VLOOKUP($A9,'Return Data'!$B$7:$R$2843,10,0)</f>
        <v>6.2305000000000001</v>
      </c>
      <c r="E9" s="66">
        <f t="shared" si="0"/>
        <v>5</v>
      </c>
      <c r="F9" s="65">
        <f>VLOOKUP($A9,'Return Data'!$B$7:$R$2843,11,0)</f>
        <v>15.6617</v>
      </c>
      <c r="G9" s="66">
        <f t="shared" si="1"/>
        <v>4</v>
      </c>
      <c r="H9" s="65">
        <f>VLOOKUP($A9,'Return Data'!$B$7:$R$2843,12,0)</f>
        <v>20.842500000000001</v>
      </c>
      <c r="I9" s="66">
        <f t="shared" si="2"/>
        <v>6</v>
      </c>
      <c r="J9" s="65">
        <f>VLOOKUP($A9,'Return Data'!$B$7:$R$2843,13,0)</f>
        <v>46.601700000000001</v>
      </c>
      <c r="K9" s="66">
        <f t="shared" si="3"/>
        <v>3</v>
      </c>
      <c r="L9" s="65">
        <f>VLOOKUP($A9,'Return Data'!$B$7:$R$2843,17,0)</f>
        <v>16.103400000000001</v>
      </c>
      <c r="M9" s="66">
        <f t="shared" si="4"/>
        <v>3</v>
      </c>
      <c r="N9" s="65">
        <f>VLOOKUP($A9,'Return Data'!$B$7:$R$2843,14,0)</f>
        <v>12.3103</v>
      </c>
      <c r="O9" s="66">
        <f t="shared" si="5"/>
        <v>4</v>
      </c>
      <c r="P9" s="65">
        <f>VLOOKUP($A9,'Return Data'!$B$7:$R$2843,15,0)</f>
        <v>11.248100000000001</v>
      </c>
      <c r="Q9" s="66">
        <f t="shared" si="6"/>
        <v>4</v>
      </c>
      <c r="R9" s="65">
        <f>VLOOKUP($A9,'Return Data'!$B$7:$R$2843,16,0)</f>
        <v>10.9072</v>
      </c>
      <c r="S9" s="67">
        <f t="shared" si="7"/>
        <v>5</v>
      </c>
    </row>
    <row r="10" spans="1:20" x14ac:dyDescent="0.3">
      <c r="A10" s="63" t="s">
        <v>1249</v>
      </c>
      <c r="B10" s="64">
        <f>VLOOKUP($A10,'Return Data'!$B$7:$R$2843,3,0)</f>
        <v>44344</v>
      </c>
      <c r="C10" s="65">
        <f>VLOOKUP($A10,'Return Data'!$B$7:$R$2843,4,0)</f>
        <v>381.60059999999999</v>
      </c>
      <c r="D10" s="65">
        <f>VLOOKUP($A10,'Return Data'!$B$7:$R$2843,10,0)</f>
        <v>6.7191999999999998</v>
      </c>
      <c r="E10" s="66">
        <f t="shared" si="0"/>
        <v>3</v>
      </c>
      <c r="F10" s="65">
        <f>VLOOKUP($A10,'Return Data'!$B$7:$R$2843,11,0)</f>
        <v>27.527200000000001</v>
      </c>
      <c r="G10" s="66">
        <f t="shared" si="1"/>
        <v>2</v>
      </c>
      <c r="H10" s="65">
        <f>VLOOKUP($A10,'Return Data'!$B$7:$R$2843,12,0)</f>
        <v>29.680099999999999</v>
      </c>
      <c r="I10" s="66">
        <f t="shared" si="2"/>
        <v>2</v>
      </c>
      <c r="J10" s="65">
        <f>VLOOKUP($A10,'Return Data'!$B$7:$R$2843,13,0)</f>
        <v>50.522199999999998</v>
      </c>
      <c r="K10" s="66">
        <f t="shared" si="3"/>
        <v>2</v>
      </c>
      <c r="L10" s="65">
        <f>VLOOKUP($A10,'Return Data'!$B$7:$R$2843,17,0)</f>
        <v>15.3415</v>
      </c>
      <c r="M10" s="66">
        <f t="shared" si="4"/>
        <v>4</v>
      </c>
      <c r="N10" s="65">
        <f>VLOOKUP($A10,'Return Data'!$B$7:$R$2843,14,0)</f>
        <v>12.452400000000001</v>
      </c>
      <c r="O10" s="66">
        <f t="shared" si="5"/>
        <v>3</v>
      </c>
      <c r="P10" s="65">
        <f>VLOOKUP($A10,'Return Data'!$B$7:$R$2843,15,0)</f>
        <v>15.145</v>
      </c>
      <c r="Q10" s="66">
        <f t="shared" si="6"/>
        <v>2</v>
      </c>
      <c r="R10" s="65">
        <f>VLOOKUP($A10,'Return Data'!$B$7:$R$2843,16,0)</f>
        <v>15.0876</v>
      </c>
      <c r="S10" s="67">
        <f t="shared" si="7"/>
        <v>2</v>
      </c>
    </row>
    <row r="11" spans="1:20" x14ac:dyDescent="0.3">
      <c r="A11" s="63" t="s">
        <v>2028</v>
      </c>
      <c r="B11" s="64">
        <f>VLOOKUP($A11,'Return Data'!$B$7:$R$2843,3,0)</f>
        <v>44344</v>
      </c>
      <c r="C11" s="65">
        <f>VLOOKUP($A11,'Return Data'!$B$7:$R$2843,4,0)</f>
        <v>25.242799999999999</v>
      </c>
      <c r="D11" s="65">
        <f>VLOOKUP($A11,'Return Data'!$B$7:$R$2843,10,0)</f>
        <v>5.6227999999999998</v>
      </c>
      <c r="E11" s="66">
        <f t="shared" si="0"/>
        <v>8</v>
      </c>
      <c r="F11" s="65">
        <f>VLOOKUP($A11,'Return Data'!$B$7:$R$2843,11,0)</f>
        <v>12.430099999999999</v>
      </c>
      <c r="G11" s="66">
        <f t="shared" si="1"/>
        <v>7</v>
      </c>
      <c r="H11" s="65">
        <f>VLOOKUP($A11,'Return Data'!$B$7:$R$2843,12,0)</f>
        <v>21.532599999999999</v>
      </c>
      <c r="I11" s="66">
        <f t="shared" si="2"/>
        <v>5</v>
      </c>
      <c r="J11" s="65">
        <f>VLOOKUP($A11,'Return Data'!$B$7:$R$2843,13,0)</f>
        <v>40.912599999999998</v>
      </c>
      <c r="K11" s="66">
        <f t="shared" si="3"/>
        <v>6</v>
      </c>
      <c r="L11" s="65">
        <f>VLOOKUP($A11,'Return Data'!$B$7:$R$2843,17,0)</f>
        <v>13.7209</v>
      </c>
      <c r="M11" s="66">
        <f t="shared" si="4"/>
        <v>6</v>
      </c>
      <c r="N11" s="65">
        <f>VLOOKUP($A11,'Return Data'!$B$7:$R$2843,14,0)</f>
        <v>11.2357</v>
      </c>
      <c r="O11" s="66">
        <f t="shared" si="5"/>
        <v>5</v>
      </c>
      <c r="P11" s="65">
        <f>VLOOKUP($A11,'Return Data'!$B$7:$R$2843,15,0)</f>
        <v>9.7979000000000003</v>
      </c>
      <c r="Q11" s="66">
        <f t="shared" si="6"/>
        <v>6</v>
      </c>
      <c r="R11" s="65">
        <f>VLOOKUP($A11,'Return Data'!$B$7:$R$2843,16,0)</f>
        <v>9.2432999999999996</v>
      </c>
      <c r="S11" s="67">
        <f t="shared" si="7"/>
        <v>8</v>
      </c>
    </row>
    <row r="12" spans="1:20" x14ac:dyDescent="0.3">
      <c r="A12" s="63" t="s">
        <v>1251</v>
      </c>
      <c r="B12" s="64">
        <f>VLOOKUP($A12,'Return Data'!$B$7:$R$2843,3,0)</f>
        <v>44344</v>
      </c>
      <c r="C12" s="65">
        <f>VLOOKUP($A12,'Return Data'!$B$7:$R$2843,4,0)</f>
        <v>67.846900000000005</v>
      </c>
      <c r="D12" s="65">
        <f>VLOOKUP($A12,'Return Data'!$B$7:$R$2843,10,0)</f>
        <v>29.4465</v>
      </c>
      <c r="E12" s="66">
        <f t="shared" si="0"/>
        <v>1</v>
      </c>
      <c r="F12" s="65">
        <f>VLOOKUP($A12,'Return Data'!$B$7:$R$2843,11,0)</f>
        <v>40.101700000000001</v>
      </c>
      <c r="G12" s="66">
        <f t="shared" si="1"/>
        <v>1</v>
      </c>
      <c r="H12" s="65">
        <f>VLOOKUP($A12,'Return Data'!$B$7:$R$2843,12,0)</f>
        <v>48.932400000000001</v>
      </c>
      <c r="I12" s="66">
        <f t="shared" si="2"/>
        <v>1</v>
      </c>
      <c r="J12" s="65">
        <f>VLOOKUP($A12,'Return Data'!$B$7:$R$2843,13,0)</f>
        <v>98.339299999999994</v>
      </c>
      <c r="K12" s="66">
        <f t="shared" si="3"/>
        <v>1</v>
      </c>
      <c r="L12" s="65">
        <f>VLOOKUP($A12,'Return Data'!$B$7:$R$2843,17,0)</f>
        <v>35.5291</v>
      </c>
      <c r="M12" s="66">
        <f t="shared" si="4"/>
        <v>1</v>
      </c>
      <c r="N12" s="65">
        <f>VLOOKUP($A12,'Return Data'!$B$7:$R$2843,14,0)</f>
        <v>25.286899999999999</v>
      </c>
      <c r="O12" s="66">
        <f t="shared" si="5"/>
        <v>1</v>
      </c>
      <c r="P12" s="65">
        <f>VLOOKUP($A12,'Return Data'!$B$7:$R$2843,15,0)</f>
        <v>16.788799999999998</v>
      </c>
      <c r="Q12" s="66">
        <f t="shared" si="6"/>
        <v>1</v>
      </c>
      <c r="R12" s="65">
        <f>VLOOKUP($A12,'Return Data'!$B$7:$R$2843,16,0)</f>
        <v>12.941800000000001</v>
      </c>
      <c r="S12" s="67">
        <f t="shared" si="7"/>
        <v>3</v>
      </c>
    </row>
    <row r="13" spans="1:20" x14ac:dyDescent="0.3">
      <c r="A13" s="63" t="s">
        <v>761</v>
      </c>
      <c r="B13" s="64">
        <f>VLOOKUP($A13,'Return Data'!$B$7:$R$2843,3,0)</f>
        <v>44344</v>
      </c>
      <c r="C13" s="65">
        <f>VLOOKUP($A13,'Return Data'!$B$7:$R$2843,4,0)</f>
        <v>22.74</v>
      </c>
      <c r="D13" s="65">
        <f>VLOOKUP($A13,'Return Data'!$B$7:$R$2843,10,0)</f>
        <v>12.855499999999999</v>
      </c>
      <c r="E13" s="66">
        <f t="shared" si="0"/>
        <v>2</v>
      </c>
      <c r="F13" s="65">
        <f>VLOOKUP($A13,'Return Data'!$B$7:$R$2843,11,0)</f>
        <v>12.6584</v>
      </c>
      <c r="G13" s="66">
        <f t="shared" si="1"/>
        <v>6</v>
      </c>
      <c r="H13" s="65">
        <f>VLOOKUP($A13,'Return Data'!$B$7:$R$2843,12,0)</f>
        <v>13.3979</v>
      </c>
      <c r="I13" s="66">
        <f t="shared" si="2"/>
        <v>8</v>
      </c>
      <c r="J13" s="65">
        <f>VLOOKUP($A13,'Return Data'!$B$7:$R$2843,13,0)</f>
        <v>20.686499999999999</v>
      </c>
      <c r="K13" s="66">
        <f t="shared" si="3"/>
        <v>9</v>
      </c>
      <c r="L13" s="65">
        <f>VLOOKUP($A13,'Return Data'!$B$7:$R$2843,17,0)</f>
        <v>10.808</v>
      </c>
      <c r="M13" s="66">
        <f t="shared" si="4"/>
        <v>8</v>
      </c>
      <c r="N13" s="65">
        <f>VLOOKUP($A13,'Return Data'!$B$7:$R$2843,14,0)</f>
        <v>9.4803999999999995</v>
      </c>
      <c r="O13" s="66">
        <f t="shared" si="5"/>
        <v>7</v>
      </c>
      <c r="P13" s="65">
        <f>VLOOKUP($A13,'Return Data'!$B$7:$R$2843,15,0)</f>
        <v>9.4270999999999994</v>
      </c>
      <c r="Q13" s="66">
        <f t="shared" si="6"/>
        <v>7</v>
      </c>
      <c r="R13" s="65">
        <f>VLOOKUP($A13,'Return Data'!$B$7:$R$2843,16,0)</f>
        <v>9.6874000000000002</v>
      </c>
      <c r="S13" s="67">
        <f t="shared" si="7"/>
        <v>7</v>
      </c>
    </row>
    <row r="14" spans="1:20" x14ac:dyDescent="0.3">
      <c r="A14" s="63" t="s">
        <v>1252</v>
      </c>
      <c r="B14" s="64">
        <f>VLOOKUP($A14,'Return Data'!$B$7:$R$2843,3,0)</f>
        <v>44344</v>
      </c>
      <c r="C14" s="65">
        <f>VLOOKUP($A14,'Return Data'!$B$7:$R$2843,4,0)</f>
        <v>37.2744</v>
      </c>
      <c r="D14" s="65">
        <f>VLOOKUP($A14,'Return Data'!$B$7:$R$2843,10,0)</f>
        <v>5.6492000000000004</v>
      </c>
      <c r="E14" s="66">
        <f t="shared" si="0"/>
        <v>7</v>
      </c>
      <c r="F14" s="65">
        <f>VLOOKUP($A14,'Return Data'!$B$7:$R$2843,11,0)</f>
        <v>10.9185</v>
      </c>
      <c r="G14" s="66">
        <f t="shared" si="1"/>
        <v>8</v>
      </c>
      <c r="H14" s="65">
        <f>VLOOKUP($A14,'Return Data'!$B$7:$R$2843,12,0)</f>
        <v>14.05</v>
      </c>
      <c r="I14" s="66">
        <f t="shared" si="2"/>
        <v>7</v>
      </c>
      <c r="J14" s="65">
        <f>VLOOKUP($A14,'Return Data'!$B$7:$R$2843,13,0)</f>
        <v>25.348099999999999</v>
      </c>
      <c r="K14" s="66">
        <f t="shared" si="3"/>
        <v>8</v>
      </c>
      <c r="L14" s="65">
        <f>VLOOKUP($A14,'Return Data'!$B$7:$R$2843,17,0)</f>
        <v>14.8733</v>
      </c>
      <c r="M14" s="66">
        <f t="shared" si="4"/>
        <v>5</v>
      </c>
      <c r="N14" s="65">
        <f>VLOOKUP($A14,'Return Data'!$B$7:$R$2843,14,0)</f>
        <v>11.0352</v>
      </c>
      <c r="O14" s="66">
        <f t="shared" si="5"/>
        <v>6</v>
      </c>
      <c r="P14" s="65">
        <f>VLOOKUP($A14,'Return Data'!$B$7:$R$2843,15,0)</f>
        <v>10.3558</v>
      </c>
      <c r="Q14" s="66">
        <f t="shared" si="6"/>
        <v>5</v>
      </c>
      <c r="R14" s="65">
        <f>VLOOKUP($A14,'Return Data'!$B$7:$R$2843,16,0)</f>
        <v>11.2658</v>
      </c>
      <c r="S14" s="67">
        <f t="shared" si="7"/>
        <v>4</v>
      </c>
    </row>
    <row r="15" spans="1:20" x14ac:dyDescent="0.3">
      <c r="A15" s="63" t="s">
        <v>1254</v>
      </c>
      <c r="B15" s="64">
        <f>VLOOKUP($A15,'Return Data'!$B$7:$R$2843,3,0)</f>
        <v>44344</v>
      </c>
      <c r="C15" s="65">
        <f>VLOOKUP($A15,'Return Data'!$B$7:$R$2843,4,0)</f>
        <v>14.1835</v>
      </c>
      <c r="D15" s="65">
        <f>VLOOKUP($A15,'Return Data'!$B$7:$R$2843,10,0)</f>
        <v>5.8399000000000001</v>
      </c>
      <c r="E15" s="66">
        <f t="shared" si="0"/>
        <v>6</v>
      </c>
      <c r="F15" s="65">
        <f>VLOOKUP($A15,'Return Data'!$B$7:$R$2843,11,0)</f>
        <v>18.546500000000002</v>
      </c>
      <c r="G15" s="66">
        <f t="shared" si="1"/>
        <v>3</v>
      </c>
      <c r="H15" s="65">
        <f>VLOOKUP($A15,'Return Data'!$B$7:$R$2843,12,0)</f>
        <v>27.249600000000001</v>
      </c>
      <c r="I15" s="66">
        <f t="shared" si="2"/>
        <v>3</v>
      </c>
      <c r="J15" s="65">
        <f>VLOOKUP($A15,'Return Data'!$B$7:$R$2843,13,0)</f>
        <v>46.369500000000002</v>
      </c>
      <c r="K15" s="66">
        <f t="shared" si="3"/>
        <v>5</v>
      </c>
      <c r="L15" s="65"/>
      <c r="M15" s="66"/>
      <c r="N15" s="65"/>
      <c r="O15" s="66"/>
      <c r="P15" s="65"/>
      <c r="Q15" s="66"/>
      <c r="R15" s="65">
        <f>VLOOKUP($A15,'Return Data'!$B$7:$R$2843,16,0)</f>
        <v>32.774099999999997</v>
      </c>
      <c r="S15" s="67">
        <f t="shared" si="7"/>
        <v>1</v>
      </c>
    </row>
    <row r="16" spans="1:20" x14ac:dyDescent="0.3">
      <c r="A16" s="63" t="s">
        <v>1256</v>
      </c>
      <c r="B16" s="64">
        <f>VLOOKUP($A16,'Return Data'!$B$7:$R$2843,3,0)</f>
        <v>44344</v>
      </c>
      <c r="C16" s="65">
        <f>VLOOKUP($A16,'Return Data'!$B$7:$R$2843,4,0)</f>
        <v>43.7121</v>
      </c>
      <c r="D16" s="65">
        <f>VLOOKUP($A16,'Return Data'!$B$7:$R$2843,10,0)</f>
        <v>2.944</v>
      </c>
      <c r="E16" s="66">
        <f t="shared" si="0"/>
        <v>9</v>
      </c>
      <c r="F16" s="65">
        <f>VLOOKUP($A16,'Return Data'!$B$7:$R$2843,11,0)</f>
        <v>8.4579000000000004</v>
      </c>
      <c r="G16" s="66">
        <f t="shared" si="1"/>
        <v>9</v>
      </c>
      <c r="H16" s="65">
        <f>VLOOKUP($A16,'Return Data'!$B$7:$R$2843,12,0)</f>
        <v>12.8797</v>
      </c>
      <c r="I16" s="66">
        <f t="shared" si="2"/>
        <v>9</v>
      </c>
      <c r="J16" s="65">
        <f>VLOOKUP($A16,'Return Data'!$B$7:$R$2843,13,0)</f>
        <v>31.7697</v>
      </c>
      <c r="K16" s="66">
        <f t="shared" si="3"/>
        <v>7</v>
      </c>
      <c r="L16" s="65">
        <f>VLOOKUP($A16,'Return Data'!$B$7:$R$2843,17,0)</f>
        <v>11.002000000000001</v>
      </c>
      <c r="M16" s="66">
        <f>RANK(L16,L$8:L$16,0)</f>
        <v>7</v>
      </c>
      <c r="N16" s="65">
        <f>VLOOKUP($A16,'Return Data'!$B$7:$R$2843,14,0)</f>
        <v>7.5713999999999997</v>
      </c>
      <c r="O16" s="66">
        <f>RANK(N16,N$8:N$16,0)</f>
        <v>8</v>
      </c>
      <c r="P16" s="65">
        <f>VLOOKUP($A16,'Return Data'!$B$7:$R$2843,15,0)</f>
        <v>9.0861000000000001</v>
      </c>
      <c r="Q16" s="66">
        <f>RANK(P16,P$8:P$16,0)</f>
        <v>8</v>
      </c>
      <c r="R16" s="65">
        <f>VLOOKUP($A16,'Return Data'!$B$7:$R$2843,16,0)</f>
        <v>7.5952000000000002</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9.0998222222222225</v>
      </c>
      <c r="E18" s="74"/>
      <c r="F18" s="75">
        <f>AVERAGE(F8:F16)</f>
        <v>17.729222222222219</v>
      </c>
      <c r="G18" s="74"/>
      <c r="H18" s="75">
        <f>AVERAGE(H8:H16)</f>
        <v>23.637366666666669</v>
      </c>
      <c r="I18" s="74"/>
      <c r="J18" s="75">
        <f>AVERAGE(J8:J16)</f>
        <v>45.231355555555552</v>
      </c>
      <c r="K18" s="74"/>
      <c r="L18" s="75">
        <f>AVERAGE(L8:L16)</f>
        <v>17.038525</v>
      </c>
      <c r="M18" s="74"/>
      <c r="N18" s="75">
        <f>AVERAGE(N8:N16)</f>
        <v>12.981250000000001</v>
      </c>
      <c r="O18" s="74"/>
      <c r="P18" s="75">
        <f>AVERAGE(P8:P16)</f>
        <v>11.8577625</v>
      </c>
      <c r="Q18" s="74"/>
      <c r="R18" s="75">
        <f>AVERAGE(R8:R16)</f>
        <v>13.352922222222222</v>
      </c>
      <c r="S18" s="76"/>
    </row>
    <row r="19" spans="1:19" x14ac:dyDescent="0.3">
      <c r="A19" s="73" t="s">
        <v>28</v>
      </c>
      <c r="B19" s="74"/>
      <c r="C19" s="74"/>
      <c r="D19" s="75">
        <f>MIN(D8:D16)</f>
        <v>2.944</v>
      </c>
      <c r="E19" s="74"/>
      <c r="F19" s="75">
        <f>MIN(F8:F16)</f>
        <v>8.4579000000000004</v>
      </c>
      <c r="G19" s="74"/>
      <c r="H19" s="75">
        <f>MIN(H8:H16)</f>
        <v>12.8797</v>
      </c>
      <c r="I19" s="74"/>
      <c r="J19" s="75">
        <f>MIN(J8:J16)</f>
        <v>20.686499999999999</v>
      </c>
      <c r="K19" s="74"/>
      <c r="L19" s="75">
        <f>MIN(L8:L16)</f>
        <v>10.808</v>
      </c>
      <c r="M19" s="74"/>
      <c r="N19" s="75">
        <f>MIN(N8:N16)</f>
        <v>7.5713999999999997</v>
      </c>
      <c r="O19" s="74"/>
      <c r="P19" s="75">
        <f>MIN(P8:P16)</f>
        <v>9.0861000000000001</v>
      </c>
      <c r="Q19" s="74"/>
      <c r="R19" s="75">
        <f>MIN(R8:R16)</f>
        <v>7.5952000000000002</v>
      </c>
      <c r="S19" s="76"/>
    </row>
    <row r="20" spans="1:19" ht="15" thickBot="1" x14ac:dyDescent="0.35">
      <c r="A20" s="77" t="s">
        <v>29</v>
      </c>
      <c r="B20" s="78"/>
      <c r="C20" s="78"/>
      <c r="D20" s="79">
        <f>MAX(D8:D16)</f>
        <v>29.4465</v>
      </c>
      <c r="E20" s="78"/>
      <c r="F20" s="79">
        <f>MAX(F8:F16)</f>
        <v>40.101700000000001</v>
      </c>
      <c r="G20" s="78"/>
      <c r="H20" s="79">
        <f>MAX(H8:H16)</f>
        <v>48.932400000000001</v>
      </c>
      <c r="I20" s="78"/>
      <c r="J20" s="79">
        <f>MAX(J8:J16)</f>
        <v>98.339299999999994</v>
      </c>
      <c r="K20" s="78"/>
      <c r="L20" s="79">
        <f>MAX(L8:L16)</f>
        <v>35.5291</v>
      </c>
      <c r="M20" s="78"/>
      <c r="N20" s="79">
        <f>MAX(N8:N16)</f>
        <v>25.286899999999999</v>
      </c>
      <c r="O20" s="78"/>
      <c r="P20" s="79">
        <f>MAX(P8:P16)</f>
        <v>16.788799999999998</v>
      </c>
      <c r="Q20" s="78"/>
      <c r="R20" s="79">
        <f>MAX(R8:R16)</f>
        <v>32.774099999999997</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44344</v>
      </c>
      <c r="C8" s="65">
        <f>VLOOKUP($A8,'Return Data'!$B$7:$R$2843,4,0)</f>
        <v>273.73790000000002</v>
      </c>
      <c r="D8" s="65">
        <f>VLOOKUP($A8,'Return Data'!$B$7:$R$2843,5,0)</f>
        <v>-0.32</v>
      </c>
      <c r="E8" s="66">
        <f>RANK(D8,D$8:D$14,0)</f>
        <v>6</v>
      </c>
      <c r="F8" s="65">
        <f>VLOOKUP($A8,'Return Data'!$B$7:$R$2843,6,0)</f>
        <v>2.7963</v>
      </c>
      <c r="G8" s="66">
        <f>RANK(F8,F$8:F$14,0)</f>
        <v>3</v>
      </c>
      <c r="H8" s="65">
        <f>VLOOKUP($A8,'Return Data'!$B$7:$R$2843,7,0)</f>
        <v>4.5450999999999997</v>
      </c>
      <c r="I8" s="66">
        <f>RANK(H8,H$8:H$14,0)</f>
        <v>5</v>
      </c>
      <c r="J8" s="65">
        <f>VLOOKUP($A8,'Return Data'!$B$7:$R$2843,8,0)</f>
        <v>5.8198999999999996</v>
      </c>
      <c r="K8" s="66">
        <f>RANK(J8,J$8:J$14,0)</f>
        <v>6</v>
      </c>
      <c r="L8" s="65">
        <f>VLOOKUP($A8,'Return Data'!$B$7:$R$2843,9,0)</f>
        <v>6.1677999999999997</v>
      </c>
      <c r="M8" s="66">
        <f>RANK(L8,L$8:L$14,0)</f>
        <v>6</v>
      </c>
      <c r="N8" s="65">
        <f>VLOOKUP($A8,'Return Data'!$B$7:$R$2843,10,0)</f>
        <v>7.2854999999999999</v>
      </c>
      <c r="O8" s="66">
        <f>RANK(N8,N$8:N$14,0)</f>
        <v>3</v>
      </c>
      <c r="P8" s="65">
        <f>VLOOKUP($A8,'Return Data'!$B$7:$R$2843,11,0)</f>
        <v>3.7623000000000002</v>
      </c>
      <c r="Q8" s="66">
        <f>RANK(P8,P$8:P$14,0)</f>
        <v>7</v>
      </c>
      <c r="R8" s="65">
        <f>VLOOKUP($A8,'Return Data'!$B$7:$R$2843,12,0)</f>
        <v>5.3483000000000001</v>
      </c>
      <c r="S8" s="66">
        <f>RANK(R8,R$8:R$14,0)</f>
        <v>6</v>
      </c>
      <c r="T8" s="65">
        <f>VLOOKUP($A8,'Return Data'!$B$7:$R$2843,13,0)</f>
        <v>6.3163999999999998</v>
      </c>
      <c r="U8" s="66">
        <f>RANK(T8,T$8:T$14,0)</f>
        <v>5</v>
      </c>
      <c r="V8" s="65">
        <f>VLOOKUP($A8,'Return Data'!$B$7:$R$2843,17,0)</f>
        <v>7.6642999999999999</v>
      </c>
      <c r="W8" s="66">
        <f>RANK(V8,V$8:V$14,0)</f>
        <v>4</v>
      </c>
      <c r="X8" s="65">
        <f>VLOOKUP($A8,'Return Data'!$B$7:$R$2843,14,0)</f>
        <v>8.1262000000000008</v>
      </c>
      <c r="Y8" s="66">
        <f>RANK(X8,X$8:X$14,0)</f>
        <v>4</v>
      </c>
      <c r="Z8" s="65">
        <f>VLOOKUP($A8,'Return Data'!$B$7:$R$2843,16,0)</f>
        <v>8.6251999999999995</v>
      </c>
      <c r="AA8" s="67">
        <f>RANK(Z8,Z$8:Z$14,0)</f>
        <v>3</v>
      </c>
    </row>
    <row r="9" spans="1:27" x14ac:dyDescent="0.3">
      <c r="A9" s="63" t="s">
        <v>806</v>
      </c>
      <c r="B9" s="64">
        <f>VLOOKUP($A9,'Return Data'!$B$7:$R$2843,3,0)</f>
        <v>44344</v>
      </c>
      <c r="C9" s="65">
        <f>VLOOKUP($A9,'Return Data'!$B$7:$R$2843,4,0)</f>
        <v>33.544699999999999</v>
      </c>
      <c r="D9" s="65">
        <f>VLOOKUP($A9,'Return Data'!$B$7:$R$2843,5,0)</f>
        <v>41.067500000000003</v>
      </c>
      <c r="E9" s="66">
        <f t="shared" ref="E9:E14" si="0">RANK(D9,D$8:D$14,0)</f>
        <v>1</v>
      </c>
      <c r="F9" s="65">
        <f>VLOOKUP($A9,'Return Data'!$B$7:$R$2843,6,0)</f>
        <v>14.489000000000001</v>
      </c>
      <c r="G9" s="66">
        <f t="shared" ref="G9:G14" si="1">RANK(F9,F$8:F$14,0)</f>
        <v>2</v>
      </c>
      <c r="H9" s="65">
        <f>VLOOKUP($A9,'Return Data'!$B$7:$R$2843,7,0)</f>
        <v>6.1317000000000004</v>
      </c>
      <c r="I9" s="66">
        <f t="shared" ref="I9:I14" si="2">RANK(H9,H$8:H$14,0)</f>
        <v>3</v>
      </c>
      <c r="J9" s="65">
        <f>VLOOKUP($A9,'Return Data'!$B$7:$R$2843,8,0)</f>
        <v>7.9127000000000001</v>
      </c>
      <c r="K9" s="66">
        <f t="shared" ref="K9:K14" si="3">RANK(J9,J$8:J$14,0)</f>
        <v>3</v>
      </c>
      <c r="L9" s="65">
        <f>VLOOKUP($A9,'Return Data'!$B$7:$R$2843,9,0)</f>
        <v>6.4428000000000001</v>
      </c>
      <c r="M9" s="66">
        <f t="shared" ref="M9:M14" si="4">RANK(L9,L$8:L$14,0)</f>
        <v>5</v>
      </c>
      <c r="N9" s="65">
        <f>VLOOKUP($A9,'Return Data'!$B$7:$R$2843,10,0)</f>
        <v>5.4280999999999997</v>
      </c>
      <c r="O9" s="66">
        <f t="shared" ref="O9:O14" si="5">RANK(N9,N$8:N$14,0)</f>
        <v>6</v>
      </c>
      <c r="P9" s="65">
        <f>VLOOKUP($A9,'Return Data'!$B$7:$R$2843,11,0)</f>
        <v>4.5602</v>
      </c>
      <c r="Q9" s="66">
        <f t="shared" ref="Q9:Q14" si="6">RANK(P9,P$8:P$14,0)</f>
        <v>3</v>
      </c>
      <c r="R9" s="65">
        <f>VLOOKUP($A9,'Return Data'!$B$7:$R$2843,12,0)</f>
        <v>5.6531000000000002</v>
      </c>
      <c r="S9" s="66">
        <f t="shared" ref="S9:S14" si="7">RANK(R9,R$8:R$14,0)</f>
        <v>5</v>
      </c>
      <c r="T9" s="65">
        <f>VLOOKUP($A9,'Return Data'!$B$7:$R$2843,13,0)</f>
        <v>6.0369999999999999</v>
      </c>
      <c r="U9" s="66">
        <f t="shared" ref="U9:U14" si="8">RANK(T9,T$8:T$14,0)</f>
        <v>6</v>
      </c>
      <c r="V9" s="65">
        <f>VLOOKUP($A9,'Return Data'!$B$7:$R$2843,17,0)</f>
        <v>6.6599000000000004</v>
      </c>
      <c r="W9" s="66">
        <f t="shared" ref="W9:W13" si="9">RANK(V9,V$8:V$14,0)</f>
        <v>6</v>
      </c>
      <c r="X9" s="65">
        <f>VLOOKUP($A9,'Return Data'!$B$7:$R$2843,14,0)</f>
        <v>6.9737</v>
      </c>
      <c r="Y9" s="66">
        <f t="shared" ref="Y9:Y13" si="10">RANK(X9,X$8:X$14,0)</f>
        <v>5</v>
      </c>
      <c r="Z9" s="65">
        <f>VLOOKUP($A9,'Return Data'!$B$7:$R$2843,16,0)</f>
        <v>7.1410999999999998</v>
      </c>
      <c r="AA9" s="67">
        <f t="shared" ref="AA9:AA14" si="11">RANK(Z9,Z$8:Z$14,0)</f>
        <v>7</v>
      </c>
    </row>
    <row r="10" spans="1:27" x14ac:dyDescent="0.3">
      <c r="A10" s="63" t="s">
        <v>808</v>
      </c>
      <c r="B10" s="64">
        <f>VLOOKUP($A10,'Return Data'!$B$7:$R$2843,3,0)</f>
        <v>44344</v>
      </c>
      <c r="C10" s="65">
        <f>VLOOKUP($A10,'Return Data'!$B$7:$R$2843,4,0)</f>
        <v>38.7027</v>
      </c>
      <c r="D10" s="65">
        <f>VLOOKUP($A10,'Return Data'!$B$7:$R$2843,5,0)</f>
        <v>-0.94310000000000005</v>
      </c>
      <c r="E10" s="66">
        <f t="shared" si="0"/>
        <v>7</v>
      </c>
      <c r="F10" s="65">
        <f>VLOOKUP($A10,'Return Data'!$B$7:$R$2843,6,0)</f>
        <v>-0.2515</v>
      </c>
      <c r="G10" s="66">
        <f t="shared" si="1"/>
        <v>7</v>
      </c>
      <c r="H10" s="65">
        <f>VLOOKUP($A10,'Return Data'!$B$7:$R$2843,7,0)</f>
        <v>4.4903000000000004</v>
      </c>
      <c r="I10" s="66">
        <f t="shared" si="2"/>
        <v>6</v>
      </c>
      <c r="J10" s="65">
        <f>VLOOKUP($A10,'Return Data'!$B$7:$R$2843,8,0)</f>
        <v>6.8959999999999999</v>
      </c>
      <c r="K10" s="66">
        <f t="shared" si="3"/>
        <v>4</v>
      </c>
      <c r="L10" s="65">
        <f>VLOOKUP($A10,'Return Data'!$B$7:$R$2843,9,0)</f>
        <v>7.8337000000000003</v>
      </c>
      <c r="M10" s="66">
        <f t="shared" si="4"/>
        <v>3</v>
      </c>
      <c r="N10" s="65">
        <f>VLOOKUP($A10,'Return Data'!$B$7:$R$2843,10,0)</f>
        <v>6.1344000000000003</v>
      </c>
      <c r="O10" s="66">
        <f t="shared" si="5"/>
        <v>4</v>
      </c>
      <c r="P10" s="65">
        <f>VLOOKUP($A10,'Return Data'!$B$7:$R$2843,11,0)</f>
        <v>4.6471</v>
      </c>
      <c r="Q10" s="66">
        <f t="shared" si="6"/>
        <v>2</v>
      </c>
      <c r="R10" s="65">
        <f>VLOOKUP($A10,'Return Data'!$B$7:$R$2843,12,0)</f>
        <v>6.6397000000000004</v>
      </c>
      <c r="S10" s="66">
        <f t="shared" si="7"/>
        <v>4</v>
      </c>
      <c r="T10" s="65">
        <f>VLOOKUP($A10,'Return Data'!$B$7:$R$2843,13,0)</f>
        <v>7.4222000000000001</v>
      </c>
      <c r="U10" s="66">
        <f t="shared" si="8"/>
        <v>4</v>
      </c>
      <c r="V10" s="65">
        <f>VLOOKUP($A10,'Return Data'!$B$7:$R$2843,17,0)</f>
        <v>8.0663999999999998</v>
      </c>
      <c r="W10" s="66">
        <f t="shared" si="9"/>
        <v>3</v>
      </c>
      <c r="X10" s="65">
        <f>VLOOKUP($A10,'Return Data'!$B$7:$R$2843,14,0)</f>
        <v>8.2238000000000007</v>
      </c>
      <c r="Y10" s="66">
        <f t="shared" si="10"/>
        <v>3</v>
      </c>
      <c r="Z10" s="65">
        <f>VLOOKUP($A10,'Return Data'!$B$7:$R$2843,16,0)</f>
        <v>8.4085000000000001</v>
      </c>
      <c r="AA10" s="67">
        <f t="shared" si="11"/>
        <v>5</v>
      </c>
    </row>
    <row r="11" spans="1:27" x14ac:dyDescent="0.3">
      <c r="A11" s="63" t="s">
        <v>810</v>
      </c>
      <c r="B11" s="64">
        <f>VLOOKUP($A11,'Return Data'!$B$7:$R$2843,3,0)</f>
        <v>44344</v>
      </c>
      <c r="C11" s="65">
        <f>VLOOKUP($A11,'Return Data'!$B$7:$R$2843,4,0)</f>
        <v>348.02969999999999</v>
      </c>
      <c r="D11" s="65">
        <f>VLOOKUP($A11,'Return Data'!$B$7:$R$2843,5,0)</f>
        <v>12.7889</v>
      </c>
      <c r="E11" s="66">
        <f t="shared" si="0"/>
        <v>3</v>
      </c>
      <c r="F11" s="65">
        <f>VLOOKUP($A11,'Return Data'!$B$7:$R$2843,6,0)</f>
        <v>2.4546000000000001</v>
      </c>
      <c r="G11" s="66">
        <f t="shared" si="1"/>
        <v>4</v>
      </c>
      <c r="H11" s="65">
        <f>VLOOKUP($A11,'Return Data'!$B$7:$R$2843,7,0)</f>
        <v>7.8280000000000003</v>
      </c>
      <c r="I11" s="66">
        <f t="shared" si="2"/>
        <v>2</v>
      </c>
      <c r="J11" s="65">
        <f>VLOOKUP($A11,'Return Data'!$B$7:$R$2843,8,0)</f>
        <v>11.5771</v>
      </c>
      <c r="K11" s="66">
        <f t="shared" si="3"/>
        <v>2</v>
      </c>
      <c r="L11" s="65">
        <f>VLOOKUP($A11,'Return Data'!$B$7:$R$2843,9,0)</f>
        <v>9.5985999999999994</v>
      </c>
      <c r="M11" s="66">
        <f t="shared" si="4"/>
        <v>2</v>
      </c>
      <c r="N11" s="65">
        <f>VLOOKUP($A11,'Return Data'!$B$7:$R$2843,10,0)</f>
        <v>4.2393000000000001</v>
      </c>
      <c r="O11" s="66">
        <f t="shared" si="5"/>
        <v>7</v>
      </c>
      <c r="P11" s="65">
        <f>VLOOKUP($A11,'Return Data'!$B$7:$R$2843,11,0)</f>
        <v>4.7876000000000003</v>
      </c>
      <c r="Q11" s="66">
        <f t="shared" si="6"/>
        <v>1</v>
      </c>
      <c r="R11" s="65">
        <f>VLOOKUP($A11,'Return Data'!$B$7:$R$2843,12,0)</f>
        <v>6.7397999999999998</v>
      </c>
      <c r="S11" s="66">
        <f t="shared" si="7"/>
        <v>3</v>
      </c>
      <c r="T11" s="65">
        <f>VLOOKUP($A11,'Return Data'!$B$7:$R$2843,13,0)</f>
        <v>8.3455999999999992</v>
      </c>
      <c r="U11" s="66">
        <f t="shared" si="8"/>
        <v>2</v>
      </c>
      <c r="V11" s="65">
        <f>VLOOKUP($A11,'Return Data'!$B$7:$R$2843,17,0)</f>
        <v>8.6194000000000006</v>
      </c>
      <c r="W11" s="66">
        <f t="shared" si="9"/>
        <v>2</v>
      </c>
      <c r="X11" s="65">
        <f>VLOOKUP($A11,'Return Data'!$B$7:$R$2843,14,0)</f>
        <v>8.6212999999999997</v>
      </c>
      <c r="Y11" s="66">
        <f t="shared" si="10"/>
        <v>2</v>
      </c>
      <c r="Z11" s="65">
        <f>VLOOKUP($A11,'Return Data'!$B$7:$R$2843,16,0)</f>
        <v>8.85</v>
      </c>
      <c r="AA11" s="67">
        <f t="shared" si="11"/>
        <v>1</v>
      </c>
    </row>
    <row r="12" spans="1:27" x14ac:dyDescent="0.3">
      <c r="A12" s="63" t="s">
        <v>811</v>
      </c>
      <c r="B12" s="64">
        <f>VLOOKUP($A12,'Return Data'!$B$7:$R$2843,3,0)</f>
        <v>44344</v>
      </c>
      <c r="C12" s="65">
        <f>VLOOKUP($A12,'Return Data'!$B$7:$R$2843,4,0)</f>
        <v>1181.2565</v>
      </c>
      <c r="D12" s="65">
        <f>VLOOKUP($A12,'Return Data'!$B$7:$R$2843,5,0)</f>
        <v>23.668800000000001</v>
      </c>
      <c r="E12" s="66">
        <f t="shared" si="0"/>
        <v>2</v>
      </c>
      <c r="F12" s="65">
        <f>VLOOKUP($A12,'Return Data'!$B$7:$R$2843,6,0)</f>
        <v>17.487300000000001</v>
      </c>
      <c r="G12" s="66">
        <f t="shared" si="1"/>
        <v>1</v>
      </c>
      <c r="H12" s="65">
        <f>VLOOKUP($A12,'Return Data'!$B$7:$R$2843,7,0)</f>
        <v>14.5779</v>
      </c>
      <c r="I12" s="66">
        <f t="shared" si="2"/>
        <v>1</v>
      </c>
      <c r="J12" s="65">
        <f>VLOOKUP($A12,'Return Data'!$B$7:$R$2843,8,0)</f>
        <v>13.3445</v>
      </c>
      <c r="K12" s="66">
        <f t="shared" si="3"/>
        <v>1</v>
      </c>
      <c r="L12" s="65">
        <f>VLOOKUP($A12,'Return Data'!$B$7:$R$2843,9,0)</f>
        <v>13.2775</v>
      </c>
      <c r="M12" s="66">
        <f t="shared" si="4"/>
        <v>1</v>
      </c>
      <c r="N12" s="65">
        <f>VLOOKUP($A12,'Return Data'!$B$7:$R$2843,10,0)</f>
        <v>11.182700000000001</v>
      </c>
      <c r="O12" s="66">
        <f t="shared" si="5"/>
        <v>1</v>
      </c>
      <c r="P12" s="65">
        <f>VLOOKUP($A12,'Return Data'!$B$7:$R$2843,11,0)</f>
        <v>4.0103999999999997</v>
      </c>
      <c r="Q12" s="66">
        <f t="shared" si="6"/>
        <v>5</v>
      </c>
      <c r="R12" s="65">
        <f>VLOOKUP($A12,'Return Data'!$B$7:$R$2843,12,0)</f>
        <v>7.8053999999999997</v>
      </c>
      <c r="S12" s="66">
        <f t="shared" si="7"/>
        <v>1</v>
      </c>
      <c r="T12" s="65">
        <f>VLOOKUP($A12,'Return Data'!$B$7:$R$2843,13,0)</f>
        <v>9.1935000000000002</v>
      </c>
      <c r="U12" s="66">
        <f t="shared" si="8"/>
        <v>1</v>
      </c>
      <c r="V12" s="65"/>
      <c r="W12" s="66"/>
      <c r="X12" s="65"/>
      <c r="Y12" s="66"/>
      <c r="Z12" s="65">
        <f>VLOOKUP($A12,'Return Data'!$B$7:$R$2843,16,0)</f>
        <v>8.5035000000000007</v>
      </c>
      <c r="AA12" s="67">
        <f t="shared" si="11"/>
        <v>4</v>
      </c>
    </row>
    <row r="13" spans="1:27" x14ac:dyDescent="0.3">
      <c r="A13" s="63" t="s">
        <v>814</v>
      </c>
      <c r="B13" s="64">
        <f>VLOOKUP($A13,'Return Data'!$B$7:$R$2843,3,0)</f>
        <v>44344</v>
      </c>
      <c r="C13" s="65">
        <f>VLOOKUP($A13,'Return Data'!$B$7:$R$2843,4,0)</f>
        <v>36.451999999999998</v>
      </c>
      <c r="D13" s="65">
        <f>VLOOKUP($A13,'Return Data'!$B$7:$R$2843,5,0)</f>
        <v>2.8039000000000001</v>
      </c>
      <c r="E13" s="66">
        <f t="shared" si="0"/>
        <v>4</v>
      </c>
      <c r="F13" s="65">
        <f>VLOOKUP($A13,'Return Data'!$B$7:$R$2843,6,0)</f>
        <v>2.0697000000000001</v>
      </c>
      <c r="G13" s="66">
        <f t="shared" si="1"/>
        <v>5</v>
      </c>
      <c r="H13" s="65">
        <f>VLOOKUP($A13,'Return Data'!$B$7:$R$2843,7,0)</f>
        <v>5.2121000000000004</v>
      </c>
      <c r="I13" s="66">
        <f t="shared" si="2"/>
        <v>4</v>
      </c>
      <c r="J13" s="65">
        <f>VLOOKUP($A13,'Return Data'!$B$7:$R$2843,8,0)</f>
        <v>6.7765000000000004</v>
      </c>
      <c r="K13" s="66">
        <f t="shared" si="3"/>
        <v>5</v>
      </c>
      <c r="L13" s="65">
        <f>VLOOKUP($A13,'Return Data'!$B$7:$R$2843,9,0)</f>
        <v>7.0632999999999999</v>
      </c>
      <c r="M13" s="66">
        <f t="shared" si="4"/>
        <v>4</v>
      </c>
      <c r="N13" s="65">
        <f>VLOOKUP($A13,'Return Data'!$B$7:$R$2843,10,0)</f>
        <v>8.5923999999999996</v>
      </c>
      <c r="O13" s="66">
        <f t="shared" si="5"/>
        <v>2</v>
      </c>
      <c r="P13" s="65">
        <f>VLOOKUP($A13,'Return Data'!$B$7:$R$2843,11,0)</f>
        <v>4.0388000000000002</v>
      </c>
      <c r="Q13" s="66">
        <f t="shared" si="6"/>
        <v>4</v>
      </c>
      <c r="R13" s="65">
        <f>VLOOKUP($A13,'Return Data'!$B$7:$R$2843,12,0)</f>
        <v>7.0058999999999996</v>
      </c>
      <c r="S13" s="66">
        <f t="shared" si="7"/>
        <v>2</v>
      </c>
      <c r="T13" s="65">
        <f>VLOOKUP($A13,'Return Data'!$B$7:$R$2843,13,0)</f>
        <v>8.0190000000000001</v>
      </c>
      <c r="U13" s="66">
        <f t="shared" si="8"/>
        <v>3</v>
      </c>
      <c r="V13" s="65">
        <f>VLOOKUP($A13,'Return Data'!$B$7:$R$2843,17,0)</f>
        <v>9.2574000000000005</v>
      </c>
      <c r="W13" s="66">
        <f t="shared" si="9"/>
        <v>1</v>
      </c>
      <c r="X13" s="65">
        <f>VLOOKUP($A13,'Return Data'!$B$7:$R$2843,14,0)</f>
        <v>9.1776999999999997</v>
      </c>
      <c r="Y13" s="66">
        <f t="shared" si="10"/>
        <v>1</v>
      </c>
      <c r="Z13" s="65">
        <f>VLOOKUP($A13,'Return Data'!$B$7:$R$2843,16,0)</f>
        <v>8.6608999999999998</v>
      </c>
      <c r="AA13" s="67">
        <f t="shared" si="11"/>
        <v>2</v>
      </c>
    </row>
    <row r="14" spans="1:27" x14ac:dyDescent="0.3">
      <c r="A14" s="63" t="s">
        <v>815</v>
      </c>
      <c r="B14" s="64">
        <f>VLOOKUP($A14,'Return Data'!$B$7:$R$2843,3,0)</f>
        <v>44344</v>
      </c>
      <c r="C14" s="65">
        <f>VLOOKUP($A14,'Return Data'!$B$7:$R$2843,4,0)</f>
        <v>1219.4113</v>
      </c>
      <c r="D14" s="65">
        <f>VLOOKUP($A14,'Return Data'!$B$7:$R$2843,5,0)</f>
        <v>0.77829999999999999</v>
      </c>
      <c r="E14" s="66">
        <f t="shared" si="0"/>
        <v>5</v>
      </c>
      <c r="F14" s="65">
        <f>VLOOKUP($A14,'Return Data'!$B$7:$R$2843,6,0)</f>
        <v>1.4278999999999999</v>
      </c>
      <c r="G14" s="66">
        <f t="shared" si="1"/>
        <v>6</v>
      </c>
      <c r="H14" s="65">
        <f>VLOOKUP($A14,'Return Data'!$B$7:$R$2843,7,0)</f>
        <v>2.7766000000000002</v>
      </c>
      <c r="I14" s="66">
        <f t="shared" si="2"/>
        <v>7</v>
      </c>
      <c r="J14" s="65">
        <f>VLOOKUP($A14,'Return Data'!$B$7:$R$2843,8,0)</f>
        <v>4.2016</v>
      </c>
      <c r="K14" s="66">
        <f t="shared" si="3"/>
        <v>7</v>
      </c>
      <c r="L14" s="65">
        <f>VLOOKUP($A14,'Return Data'!$B$7:$R$2843,9,0)</f>
        <v>4.2507999999999999</v>
      </c>
      <c r="M14" s="66">
        <f t="shared" si="4"/>
        <v>7</v>
      </c>
      <c r="N14" s="65">
        <f>VLOOKUP($A14,'Return Data'!$B$7:$R$2843,10,0)</f>
        <v>5.6086</v>
      </c>
      <c r="O14" s="66">
        <f t="shared" si="5"/>
        <v>5</v>
      </c>
      <c r="P14" s="65">
        <f>VLOOKUP($A14,'Return Data'!$B$7:$R$2843,11,0)</f>
        <v>3.7972999999999999</v>
      </c>
      <c r="Q14" s="66">
        <f t="shared" si="6"/>
        <v>6</v>
      </c>
      <c r="R14" s="65">
        <f>VLOOKUP($A14,'Return Data'!$B$7:$R$2843,12,0)</f>
        <v>5.1783000000000001</v>
      </c>
      <c r="S14" s="66">
        <f t="shared" si="7"/>
        <v>7</v>
      </c>
      <c r="T14" s="65">
        <f>VLOOKUP($A14,'Return Data'!$B$7:$R$2843,13,0)</f>
        <v>5.8132000000000001</v>
      </c>
      <c r="U14" s="66">
        <f t="shared" si="8"/>
        <v>7</v>
      </c>
      <c r="V14" s="65">
        <f>VLOOKUP($A14,'Return Data'!$B$7:$R$2843,17,0)</f>
        <v>7.6200999999999999</v>
      </c>
      <c r="W14" s="66">
        <f t="shared" ref="W14" si="12">RANK(V14,V$8:V$14,0)</f>
        <v>5</v>
      </c>
      <c r="X14" s="65"/>
      <c r="Y14" s="66"/>
      <c r="Z14" s="65">
        <f>VLOOKUP($A14,'Return Data'!$B$7:$R$2843,16,0)</f>
        <v>7.9981999999999998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11.406328571428572</v>
      </c>
      <c r="E16" s="74"/>
      <c r="F16" s="75">
        <f>AVERAGE(F8:F14)</f>
        <v>5.7819000000000003</v>
      </c>
      <c r="G16" s="74"/>
      <c r="H16" s="75">
        <f>AVERAGE(H8:H14)</f>
        <v>6.5088142857142861</v>
      </c>
      <c r="I16" s="74"/>
      <c r="J16" s="75">
        <f>AVERAGE(J8:J14)</f>
        <v>8.0754714285714293</v>
      </c>
      <c r="K16" s="74"/>
      <c r="L16" s="75">
        <f>AVERAGE(L8:L14)</f>
        <v>7.8049285714285697</v>
      </c>
      <c r="M16" s="74"/>
      <c r="N16" s="75">
        <f>AVERAGE(N8:N14)</f>
        <v>6.9244285714285709</v>
      </c>
      <c r="O16" s="74"/>
      <c r="P16" s="75">
        <f>AVERAGE(P8:P14)</f>
        <v>4.2291000000000007</v>
      </c>
      <c r="Q16" s="74"/>
      <c r="R16" s="75">
        <f>AVERAGE(R8:R14)</f>
        <v>6.3386428571428572</v>
      </c>
      <c r="S16" s="74"/>
      <c r="T16" s="75">
        <f>AVERAGE(T8:T14)</f>
        <v>7.3067000000000002</v>
      </c>
      <c r="U16" s="74"/>
      <c r="V16" s="75">
        <f>AVERAGE(V8:V14)</f>
        <v>7.9812499999999993</v>
      </c>
      <c r="W16" s="74"/>
      <c r="X16" s="75">
        <f>AVERAGE(X8:X14)</f>
        <v>8.2245400000000011</v>
      </c>
      <c r="Y16" s="74"/>
      <c r="Z16" s="75">
        <f>AVERAGE(Z8:Z14)</f>
        <v>8.3124857142857138</v>
      </c>
      <c r="AA16" s="76"/>
    </row>
    <row r="17" spans="1:27" x14ac:dyDescent="0.3">
      <c r="A17" s="73" t="s">
        <v>28</v>
      </c>
      <c r="B17" s="74"/>
      <c r="C17" s="74"/>
      <c r="D17" s="75">
        <f>MIN(D8:D14)</f>
        <v>-0.94310000000000005</v>
      </c>
      <c r="E17" s="74"/>
      <c r="F17" s="75">
        <f>MIN(F8:F14)</f>
        <v>-0.2515</v>
      </c>
      <c r="G17" s="74"/>
      <c r="H17" s="75">
        <f>MIN(H8:H14)</f>
        <v>2.7766000000000002</v>
      </c>
      <c r="I17" s="74"/>
      <c r="J17" s="75">
        <f>MIN(J8:J14)</f>
        <v>4.2016</v>
      </c>
      <c r="K17" s="74"/>
      <c r="L17" s="75">
        <f>MIN(L8:L14)</f>
        <v>4.2507999999999999</v>
      </c>
      <c r="M17" s="74"/>
      <c r="N17" s="75">
        <f>MIN(N8:N14)</f>
        <v>4.2393000000000001</v>
      </c>
      <c r="O17" s="74"/>
      <c r="P17" s="75">
        <f>MIN(P8:P14)</f>
        <v>3.7623000000000002</v>
      </c>
      <c r="Q17" s="74"/>
      <c r="R17" s="75">
        <f>MIN(R8:R14)</f>
        <v>5.1783000000000001</v>
      </c>
      <c r="S17" s="74"/>
      <c r="T17" s="75">
        <f>MIN(T8:T14)</f>
        <v>5.8132000000000001</v>
      </c>
      <c r="U17" s="74"/>
      <c r="V17" s="75">
        <f>MIN(V8:V14)</f>
        <v>6.6599000000000004</v>
      </c>
      <c r="W17" s="74"/>
      <c r="X17" s="75">
        <f>MIN(X8:X14)</f>
        <v>6.9737</v>
      </c>
      <c r="Y17" s="74"/>
      <c r="Z17" s="75">
        <f>MIN(Z8:Z14)</f>
        <v>7.1410999999999998</v>
      </c>
      <c r="AA17" s="76"/>
    </row>
    <row r="18" spans="1:27" ht="15" thickBot="1" x14ac:dyDescent="0.35">
      <c r="A18" s="77" t="s">
        <v>29</v>
      </c>
      <c r="B18" s="78"/>
      <c r="C18" s="78"/>
      <c r="D18" s="79">
        <f>MAX(D8:D14)</f>
        <v>41.067500000000003</v>
      </c>
      <c r="E18" s="78"/>
      <c r="F18" s="79">
        <f>MAX(F8:F14)</f>
        <v>17.487300000000001</v>
      </c>
      <c r="G18" s="78"/>
      <c r="H18" s="79">
        <f>MAX(H8:H14)</f>
        <v>14.5779</v>
      </c>
      <c r="I18" s="78"/>
      <c r="J18" s="79">
        <f>MAX(J8:J14)</f>
        <v>13.3445</v>
      </c>
      <c r="K18" s="78"/>
      <c r="L18" s="79">
        <f>MAX(L8:L14)</f>
        <v>13.2775</v>
      </c>
      <c r="M18" s="78"/>
      <c r="N18" s="79">
        <f>MAX(N8:N14)</f>
        <v>11.182700000000001</v>
      </c>
      <c r="O18" s="78"/>
      <c r="P18" s="79">
        <f>MAX(P8:P14)</f>
        <v>4.7876000000000003</v>
      </c>
      <c r="Q18" s="78"/>
      <c r="R18" s="79">
        <f>MAX(R8:R14)</f>
        <v>7.8053999999999997</v>
      </c>
      <c r="S18" s="78"/>
      <c r="T18" s="79">
        <f>MAX(T8:T14)</f>
        <v>9.1935000000000002</v>
      </c>
      <c r="U18" s="78"/>
      <c r="V18" s="79">
        <f>MAX(V8:V14)</f>
        <v>9.2574000000000005</v>
      </c>
      <c r="W18" s="78"/>
      <c r="X18" s="79">
        <f>MAX(X8:X14)</f>
        <v>9.1776999999999997</v>
      </c>
      <c r="Y18" s="78"/>
      <c r="Z18" s="79">
        <f>MAX(Z8:Z14)</f>
        <v>8.85</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44344</v>
      </c>
      <c r="C8" s="65">
        <f>VLOOKUP($A8,'Return Data'!$B$7:$R$2843,4,0)</f>
        <v>268.7509</v>
      </c>
      <c r="D8" s="65">
        <f>VLOOKUP($A8,'Return Data'!$B$7:$R$2843,5,0)</f>
        <v>-0.4753</v>
      </c>
      <c r="E8" s="66">
        <f>RANK(D8,D$8:D$14,0)</f>
        <v>6</v>
      </c>
      <c r="F8" s="65">
        <f>VLOOKUP($A8,'Return Data'!$B$7:$R$2843,6,0)</f>
        <v>2.6444000000000001</v>
      </c>
      <c r="G8" s="66">
        <f>RANK(F8,F$8:F$14,0)</f>
        <v>3</v>
      </c>
      <c r="H8" s="65">
        <f>VLOOKUP($A8,'Return Data'!$B$7:$R$2843,7,0)</f>
        <v>4.3944000000000001</v>
      </c>
      <c r="I8" s="66">
        <f>RANK(H8,H$8:H$14,0)</f>
        <v>5</v>
      </c>
      <c r="J8" s="65">
        <f>VLOOKUP($A8,'Return Data'!$B$7:$R$2843,8,0)</f>
        <v>5.6660000000000004</v>
      </c>
      <c r="K8" s="66">
        <f>RANK(J8,J$8:J$14,0)</f>
        <v>6</v>
      </c>
      <c r="L8" s="65">
        <f>VLOOKUP($A8,'Return Data'!$B$7:$R$2843,9,0)</f>
        <v>6.0152999999999999</v>
      </c>
      <c r="M8" s="66">
        <f>RANK(L8,L$8:L$14,0)</f>
        <v>5</v>
      </c>
      <c r="N8" s="65">
        <f>VLOOKUP($A8,'Return Data'!$B$7:$R$2843,10,0)</f>
        <v>7.1319999999999997</v>
      </c>
      <c r="O8" s="66">
        <f>RANK(N8,N$8:N$14,0)</f>
        <v>3</v>
      </c>
      <c r="P8" s="65">
        <f>VLOOKUP($A8,'Return Data'!$B$7:$R$2843,11,0)</f>
        <v>3.6042999999999998</v>
      </c>
      <c r="Q8" s="66">
        <f>RANK(P8,P$8:P$14,0)</f>
        <v>5</v>
      </c>
      <c r="R8" s="65">
        <f>VLOOKUP($A8,'Return Data'!$B$7:$R$2843,12,0)</f>
        <v>5.1814999999999998</v>
      </c>
      <c r="S8" s="66">
        <f>RANK(R8,R$8:R$14,0)</f>
        <v>5</v>
      </c>
      <c r="T8" s="65">
        <f>VLOOKUP($A8,'Return Data'!$B$7:$R$2843,13,0)</f>
        <v>6.1424000000000003</v>
      </c>
      <c r="U8" s="66">
        <f>RANK(T8,T$8:T$14,0)</f>
        <v>5</v>
      </c>
      <c r="V8" s="65">
        <f>VLOOKUP($A8,'Return Data'!$B$7:$R$2843,17,0)</f>
        <v>7.4603000000000002</v>
      </c>
      <c r="W8" s="66">
        <f>RANK(V8,V$8:V$14,0)</f>
        <v>4</v>
      </c>
      <c r="X8" s="65">
        <f>VLOOKUP($A8,'Return Data'!$B$7:$R$2843,14,0)</f>
        <v>7.9086999999999996</v>
      </c>
      <c r="Y8" s="66">
        <f>RANK(X8,X$8:X$14,0)</f>
        <v>3</v>
      </c>
      <c r="Z8" s="65">
        <f>VLOOKUP($A8,'Return Data'!$B$7:$R$2843,16,0)</f>
        <v>8.4507999999999992</v>
      </c>
      <c r="AA8" s="67">
        <f>RANK(Z8,Z$8:Z$14,0)</f>
        <v>1</v>
      </c>
    </row>
    <row r="9" spans="1:27" x14ac:dyDescent="0.3">
      <c r="A9" s="63" t="s">
        <v>805</v>
      </c>
      <c r="B9" s="64">
        <f>VLOOKUP($A9,'Return Data'!$B$7:$R$2843,3,0)</f>
        <v>44344</v>
      </c>
      <c r="C9" s="65">
        <f>VLOOKUP($A9,'Return Data'!$B$7:$R$2843,4,0)</f>
        <v>31.6341</v>
      </c>
      <c r="D9" s="65">
        <f>VLOOKUP($A9,'Return Data'!$B$7:$R$2843,5,0)</f>
        <v>40.428400000000003</v>
      </c>
      <c r="E9" s="66">
        <f t="shared" ref="E9:E14" si="0">RANK(D9,D$8:D$14,0)</f>
        <v>1</v>
      </c>
      <c r="F9" s="65">
        <f>VLOOKUP($A9,'Return Data'!$B$7:$R$2843,6,0)</f>
        <v>13.7845</v>
      </c>
      <c r="G9" s="66">
        <f t="shared" ref="G9:G14" si="1">RANK(F9,F$8:F$14,0)</f>
        <v>2</v>
      </c>
      <c r="H9" s="65">
        <f>VLOOKUP($A9,'Return Data'!$B$7:$R$2843,7,0)</f>
        <v>5.4615999999999998</v>
      </c>
      <c r="I9" s="66">
        <f t="shared" ref="I9:I14" si="2">RANK(H9,H$8:H$14,0)</f>
        <v>3</v>
      </c>
      <c r="J9" s="65">
        <f>VLOOKUP($A9,'Return Data'!$B$7:$R$2843,8,0)</f>
        <v>7.2397</v>
      </c>
      <c r="K9" s="66">
        <f t="shared" ref="K9:K14" si="3">RANK(J9,J$8:J$14,0)</f>
        <v>3</v>
      </c>
      <c r="L9" s="65">
        <f>VLOOKUP($A9,'Return Data'!$B$7:$R$2843,9,0)</f>
        <v>5.7694000000000001</v>
      </c>
      <c r="M9" s="66">
        <f t="shared" ref="M9:M14" si="4">RANK(L9,L$8:L$14,0)</f>
        <v>6</v>
      </c>
      <c r="N9" s="65">
        <f>VLOOKUP($A9,'Return Data'!$B$7:$R$2843,10,0)</f>
        <v>4.7923</v>
      </c>
      <c r="O9" s="66">
        <f t="shared" ref="O9:O14" si="5">RANK(N9,N$8:N$14,0)</f>
        <v>5</v>
      </c>
      <c r="P9" s="65">
        <f>VLOOKUP($A9,'Return Data'!$B$7:$R$2843,11,0)</f>
        <v>3.9260999999999999</v>
      </c>
      <c r="Q9" s="66">
        <f t="shared" ref="Q9:Q14" si="6">RANK(P9,P$8:P$14,0)</f>
        <v>3</v>
      </c>
      <c r="R9" s="65">
        <f>VLOOKUP($A9,'Return Data'!$B$7:$R$2843,12,0)</f>
        <v>4.9772999999999996</v>
      </c>
      <c r="S9" s="66">
        <f t="shared" ref="S9:S14" si="7">RANK(R9,R$8:R$14,0)</f>
        <v>6</v>
      </c>
      <c r="T9" s="65">
        <f>VLOOKUP($A9,'Return Data'!$B$7:$R$2843,13,0)</f>
        <v>5.3068999999999997</v>
      </c>
      <c r="U9" s="66">
        <f t="shared" ref="U9:U14" si="8">RANK(T9,T$8:T$14,0)</f>
        <v>6</v>
      </c>
      <c r="V9" s="65">
        <f>VLOOKUP($A9,'Return Data'!$B$7:$R$2843,17,0)</f>
        <v>5.9832999999999998</v>
      </c>
      <c r="W9" s="66">
        <f t="shared" ref="W9:W11" si="9">RANK(V9,V$8:V$14,0)</f>
        <v>6</v>
      </c>
      <c r="X9" s="65">
        <f>VLOOKUP($A9,'Return Data'!$B$7:$R$2843,14,0)</f>
        <v>6.3372999999999999</v>
      </c>
      <c r="Y9" s="66">
        <f t="shared" ref="Y9:Y11" si="10">RANK(X9,X$8:X$14,0)</f>
        <v>5</v>
      </c>
      <c r="Z9" s="65">
        <f>VLOOKUP($A9,'Return Data'!$B$7:$R$2843,16,0)</f>
        <v>5.8940000000000001</v>
      </c>
      <c r="AA9" s="67">
        <f t="shared" ref="AA9:AA14" si="11">RANK(Z9,Z$8:Z$14,0)</f>
        <v>7</v>
      </c>
    </row>
    <row r="10" spans="1:27" x14ac:dyDescent="0.3">
      <c r="A10" s="63" t="s">
        <v>807</v>
      </c>
      <c r="B10" s="64">
        <f>VLOOKUP($A10,'Return Data'!$B$7:$R$2843,3,0)</f>
        <v>44344</v>
      </c>
      <c r="C10" s="65">
        <f>VLOOKUP($A10,'Return Data'!$B$7:$R$2843,4,0)</f>
        <v>38.304400000000001</v>
      </c>
      <c r="D10" s="65">
        <f>VLOOKUP($A10,'Return Data'!$B$7:$R$2843,5,0)</f>
        <v>-1.2386999999999999</v>
      </c>
      <c r="E10" s="66">
        <f t="shared" si="0"/>
        <v>7</v>
      </c>
      <c r="F10" s="65">
        <f>VLOOKUP($A10,'Return Data'!$B$7:$R$2843,6,0)</f>
        <v>-0.50819999999999999</v>
      </c>
      <c r="G10" s="66">
        <f t="shared" si="1"/>
        <v>7</v>
      </c>
      <c r="H10" s="65">
        <f>VLOOKUP($A10,'Return Data'!$B$7:$R$2843,7,0)</f>
        <v>4.2370000000000001</v>
      </c>
      <c r="I10" s="66">
        <f t="shared" si="2"/>
        <v>6</v>
      </c>
      <c r="J10" s="65">
        <f>VLOOKUP($A10,'Return Data'!$B$7:$R$2843,8,0)</f>
        <v>6.6463000000000001</v>
      </c>
      <c r="K10" s="66">
        <f t="shared" si="3"/>
        <v>4</v>
      </c>
      <c r="L10" s="65">
        <f>VLOOKUP($A10,'Return Data'!$B$7:$R$2843,9,0)</f>
        <v>7.5811999999999999</v>
      </c>
      <c r="M10" s="66">
        <f t="shared" si="4"/>
        <v>3</v>
      </c>
      <c r="N10" s="65">
        <f>VLOOKUP($A10,'Return Data'!$B$7:$R$2843,10,0)</f>
        <v>5.8798000000000004</v>
      </c>
      <c r="O10" s="66">
        <f t="shared" si="5"/>
        <v>4</v>
      </c>
      <c r="P10" s="65">
        <f>VLOOKUP($A10,'Return Data'!$B$7:$R$2843,11,0)</f>
        <v>4.391</v>
      </c>
      <c r="Q10" s="66">
        <f t="shared" si="6"/>
        <v>1</v>
      </c>
      <c r="R10" s="65">
        <f>VLOOKUP($A10,'Return Data'!$B$7:$R$2843,12,0)</f>
        <v>6.3773</v>
      </c>
      <c r="S10" s="66">
        <f t="shared" si="7"/>
        <v>3</v>
      </c>
      <c r="T10" s="65">
        <f>VLOOKUP($A10,'Return Data'!$B$7:$R$2843,13,0)</f>
        <v>7.1596000000000002</v>
      </c>
      <c r="U10" s="66">
        <f t="shared" si="8"/>
        <v>4</v>
      </c>
      <c r="V10" s="65">
        <f>VLOOKUP($A10,'Return Data'!$B$7:$R$2843,17,0)</f>
        <v>7.8532999999999999</v>
      </c>
      <c r="W10" s="66">
        <f t="shared" si="9"/>
        <v>2</v>
      </c>
      <c r="X10" s="65">
        <f>VLOOKUP($A10,'Return Data'!$B$7:$R$2843,14,0)</f>
        <v>8.0248000000000008</v>
      </c>
      <c r="Y10" s="66">
        <f t="shared" si="10"/>
        <v>2</v>
      </c>
      <c r="Z10" s="65">
        <f>VLOOKUP($A10,'Return Data'!$B$7:$R$2843,16,0)</f>
        <v>8.1557999999999993</v>
      </c>
      <c r="AA10" s="67">
        <f t="shared" si="11"/>
        <v>2</v>
      </c>
    </row>
    <row r="11" spans="1:27" x14ac:dyDescent="0.3">
      <c r="A11" s="63" t="s">
        <v>809</v>
      </c>
      <c r="B11" s="64">
        <f>VLOOKUP($A11,'Return Data'!$B$7:$R$2843,3,0)</f>
        <v>44344</v>
      </c>
      <c r="C11" s="65">
        <f>VLOOKUP($A11,'Return Data'!$B$7:$R$2843,4,0)</f>
        <v>327.49770000000001</v>
      </c>
      <c r="D11" s="65">
        <f>VLOOKUP($A11,'Return Data'!$B$7:$R$2843,5,0)</f>
        <v>12.074199999999999</v>
      </c>
      <c r="E11" s="66">
        <f t="shared" si="0"/>
        <v>3</v>
      </c>
      <c r="F11" s="65">
        <f>VLOOKUP($A11,'Return Data'!$B$7:$R$2843,6,0)</f>
        <v>1.7352000000000001</v>
      </c>
      <c r="G11" s="66">
        <f t="shared" si="1"/>
        <v>4</v>
      </c>
      <c r="H11" s="65">
        <f>VLOOKUP($A11,'Return Data'!$B$7:$R$2843,7,0)</f>
        <v>7.1074999999999999</v>
      </c>
      <c r="I11" s="66">
        <f t="shared" si="2"/>
        <v>2</v>
      </c>
      <c r="J11" s="65">
        <f>VLOOKUP($A11,'Return Data'!$B$7:$R$2843,8,0)</f>
        <v>10.853400000000001</v>
      </c>
      <c r="K11" s="66">
        <f t="shared" si="3"/>
        <v>2</v>
      </c>
      <c r="L11" s="65">
        <f>VLOOKUP($A11,'Return Data'!$B$7:$R$2843,9,0)</f>
        <v>8.8729999999999993</v>
      </c>
      <c r="M11" s="66">
        <f t="shared" si="4"/>
        <v>2</v>
      </c>
      <c r="N11" s="65">
        <f>VLOOKUP($A11,'Return Data'!$B$7:$R$2843,10,0)</f>
        <v>3.5122</v>
      </c>
      <c r="O11" s="66">
        <f t="shared" si="5"/>
        <v>7</v>
      </c>
      <c r="P11" s="65">
        <f>VLOOKUP($A11,'Return Data'!$B$7:$R$2843,11,0)</f>
        <v>4.0518000000000001</v>
      </c>
      <c r="Q11" s="66">
        <f t="shared" si="6"/>
        <v>2</v>
      </c>
      <c r="R11" s="65">
        <f>VLOOKUP($A11,'Return Data'!$B$7:$R$2843,12,0)</f>
        <v>5.9856999999999996</v>
      </c>
      <c r="S11" s="66">
        <f t="shared" si="7"/>
        <v>4</v>
      </c>
      <c r="T11" s="65">
        <f>VLOOKUP($A11,'Return Data'!$B$7:$R$2843,13,0)</f>
        <v>7.5679999999999996</v>
      </c>
      <c r="U11" s="66">
        <f t="shared" si="8"/>
        <v>3</v>
      </c>
      <c r="V11" s="65">
        <f>VLOOKUP($A11,'Return Data'!$B$7:$R$2843,17,0)</f>
        <v>7.8301999999999996</v>
      </c>
      <c r="W11" s="66">
        <f t="shared" si="9"/>
        <v>3</v>
      </c>
      <c r="X11" s="65">
        <f>VLOOKUP($A11,'Return Data'!$B$7:$R$2843,14,0)</f>
        <v>7.8189000000000002</v>
      </c>
      <c r="Y11" s="66">
        <f t="shared" si="10"/>
        <v>4</v>
      </c>
      <c r="Z11" s="65">
        <f>VLOOKUP($A11,'Return Data'!$B$7:$R$2843,16,0)</f>
        <v>7.9344999999999999</v>
      </c>
      <c r="AA11" s="67">
        <f t="shared" si="11"/>
        <v>4</v>
      </c>
    </row>
    <row r="12" spans="1:27" x14ac:dyDescent="0.3">
      <c r="A12" s="63" t="s">
        <v>812</v>
      </c>
      <c r="B12" s="64">
        <f>VLOOKUP($A12,'Return Data'!$B$7:$R$2843,3,0)</f>
        <v>44344</v>
      </c>
      <c r="C12" s="65">
        <f>VLOOKUP($A12,'Return Data'!$B$7:$R$2843,4,0)</f>
        <v>1173.1515999999999</v>
      </c>
      <c r="D12" s="65">
        <f>VLOOKUP($A12,'Return Data'!$B$7:$R$2843,5,0)</f>
        <v>23.2654</v>
      </c>
      <c r="E12" s="66">
        <f t="shared" si="0"/>
        <v>2</v>
      </c>
      <c r="F12" s="65">
        <f>VLOOKUP($A12,'Return Data'!$B$7:$R$2843,6,0)</f>
        <v>17.086200000000002</v>
      </c>
      <c r="G12" s="66">
        <f t="shared" si="1"/>
        <v>1</v>
      </c>
      <c r="H12" s="65">
        <f>VLOOKUP($A12,'Return Data'!$B$7:$R$2843,7,0)</f>
        <v>14.1761</v>
      </c>
      <c r="I12" s="66">
        <f t="shared" si="2"/>
        <v>1</v>
      </c>
      <c r="J12" s="65">
        <f>VLOOKUP($A12,'Return Data'!$B$7:$R$2843,8,0)</f>
        <v>12.942399999999999</v>
      </c>
      <c r="K12" s="66">
        <f t="shared" si="3"/>
        <v>1</v>
      </c>
      <c r="L12" s="65">
        <f>VLOOKUP($A12,'Return Data'!$B$7:$R$2843,9,0)</f>
        <v>12.873100000000001</v>
      </c>
      <c r="M12" s="66">
        <f t="shared" si="4"/>
        <v>1</v>
      </c>
      <c r="N12" s="65">
        <f>VLOOKUP($A12,'Return Data'!$B$7:$R$2843,10,0)</f>
        <v>10.771100000000001</v>
      </c>
      <c r="O12" s="66">
        <f t="shared" si="5"/>
        <v>1</v>
      </c>
      <c r="P12" s="65">
        <f>VLOOKUP($A12,'Return Data'!$B$7:$R$2843,11,0)</f>
        <v>3.6025</v>
      </c>
      <c r="Q12" s="66">
        <f t="shared" si="6"/>
        <v>6</v>
      </c>
      <c r="R12" s="65">
        <f>VLOOKUP($A12,'Return Data'!$B$7:$R$2843,12,0)</f>
        <v>7.3825000000000003</v>
      </c>
      <c r="S12" s="66">
        <f t="shared" si="7"/>
        <v>1</v>
      </c>
      <c r="T12" s="65">
        <f>VLOOKUP($A12,'Return Data'!$B$7:$R$2843,13,0)</f>
        <v>8.7569999999999997</v>
      </c>
      <c r="U12" s="66">
        <f t="shared" si="8"/>
        <v>1</v>
      </c>
      <c r="V12" s="65"/>
      <c r="W12" s="66"/>
      <c r="X12" s="65"/>
      <c r="Y12" s="66"/>
      <c r="Z12" s="65">
        <f>VLOOKUP($A12,'Return Data'!$B$7:$R$2843,16,0)</f>
        <v>8.1380999999999997</v>
      </c>
      <c r="AA12" s="67">
        <f t="shared" si="11"/>
        <v>3</v>
      </c>
    </row>
    <row r="13" spans="1:27" x14ac:dyDescent="0.3">
      <c r="A13" s="63" t="s">
        <v>813</v>
      </c>
      <c r="B13" s="64">
        <f>VLOOKUP($A13,'Return Data'!$B$7:$R$2843,3,0)</f>
        <v>44344</v>
      </c>
      <c r="C13" s="65">
        <f>VLOOKUP($A13,'Return Data'!$B$7:$R$2843,4,0)</f>
        <v>35.086500000000001</v>
      </c>
      <c r="D13" s="65">
        <f>VLOOKUP($A13,'Return Data'!$B$7:$R$2843,5,0)</f>
        <v>2.3927999999999998</v>
      </c>
      <c r="E13" s="66">
        <f t="shared" si="0"/>
        <v>4</v>
      </c>
      <c r="F13" s="65">
        <f>VLOOKUP($A13,'Return Data'!$B$7:$R$2843,6,0)</f>
        <v>1.7341</v>
      </c>
      <c r="G13" s="66">
        <f t="shared" si="1"/>
        <v>5</v>
      </c>
      <c r="H13" s="65">
        <f>VLOOKUP($A13,'Return Data'!$B$7:$R$2843,7,0)</f>
        <v>4.8789999999999996</v>
      </c>
      <c r="I13" s="66">
        <f t="shared" si="2"/>
        <v>4</v>
      </c>
      <c r="J13" s="65">
        <f>VLOOKUP($A13,'Return Data'!$B$7:$R$2843,8,0)</f>
        <v>6.4508000000000001</v>
      </c>
      <c r="K13" s="66">
        <f t="shared" si="3"/>
        <v>5</v>
      </c>
      <c r="L13" s="65">
        <f>VLOOKUP($A13,'Return Data'!$B$7:$R$2843,9,0)</f>
        <v>6.7294999999999998</v>
      </c>
      <c r="M13" s="66">
        <f t="shared" si="4"/>
        <v>4</v>
      </c>
      <c r="N13" s="65">
        <f>VLOOKUP($A13,'Return Data'!$B$7:$R$2843,10,0)</f>
        <v>8.2531999999999996</v>
      </c>
      <c r="O13" s="66">
        <f t="shared" si="5"/>
        <v>2</v>
      </c>
      <c r="P13" s="65">
        <f>VLOOKUP($A13,'Return Data'!$B$7:$R$2843,11,0)</f>
        <v>3.6911</v>
      </c>
      <c r="Q13" s="66">
        <f t="shared" si="6"/>
        <v>4</v>
      </c>
      <c r="R13" s="65">
        <f>VLOOKUP($A13,'Return Data'!$B$7:$R$2843,12,0)</f>
        <v>6.6443000000000003</v>
      </c>
      <c r="S13" s="66">
        <f t="shared" si="7"/>
        <v>2</v>
      </c>
      <c r="T13" s="65">
        <f>VLOOKUP($A13,'Return Data'!$B$7:$R$2843,13,0)</f>
        <v>7.6490999999999998</v>
      </c>
      <c r="U13" s="66">
        <f t="shared" si="8"/>
        <v>2</v>
      </c>
      <c r="V13" s="65">
        <f>VLOOKUP($A13,'Return Data'!$B$7:$R$2843,17,0)</f>
        <v>8.8394999999999992</v>
      </c>
      <c r="W13" s="66">
        <f t="shared" ref="W13:W14" si="12">RANK(V13,V$8:V$14,0)</f>
        <v>1</v>
      </c>
      <c r="X13" s="65">
        <f>VLOOKUP($A13,'Return Data'!$B$7:$R$2843,14,0)</f>
        <v>8.7360000000000007</v>
      </c>
      <c r="Y13" s="66">
        <f t="shared" ref="Y13" si="13">RANK(X13,X$8:X$14,0)</f>
        <v>1</v>
      </c>
      <c r="Z13" s="65">
        <f>VLOOKUP($A13,'Return Data'!$B$7:$R$2843,16,0)</f>
        <v>7.7842000000000002</v>
      </c>
      <c r="AA13" s="67">
        <f t="shared" si="11"/>
        <v>5</v>
      </c>
    </row>
    <row r="14" spans="1:27" x14ac:dyDescent="0.3">
      <c r="A14" s="63" t="s">
        <v>816</v>
      </c>
      <c r="B14" s="64">
        <f>VLOOKUP($A14,'Return Data'!$B$7:$R$2843,3,0)</f>
        <v>44344</v>
      </c>
      <c r="C14" s="65">
        <f>VLOOKUP($A14,'Return Data'!$B$7:$R$2843,4,0)</f>
        <v>1189.5192</v>
      </c>
      <c r="D14" s="65">
        <f>VLOOKUP($A14,'Return Data'!$B$7:$R$2843,5,0)</f>
        <v>-9.2100000000000001E-2</v>
      </c>
      <c r="E14" s="66">
        <f t="shared" si="0"/>
        <v>5</v>
      </c>
      <c r="F14" s="65">
        <f>VLOOKUP($A14,'Return Data'!$B$7:$R$2843,6,0)</f>
        <v>0.5575</v>
      </c>
      <c r="G14" s="66">
        <f t="shared" si="1"/>
        <v>6</v>
      </c>
      <c r="H14" s="65">
        <f>VLOOKUP($A14,'Return Data'!$B$7:$R$2843,7,0)</f>
        <v>1.9061999999999999</v>
      </c>
      <c r="I14" s="66">
        <f t="shared" si="2"/>
        <v>7</v>
      </c>
      <c r="J14" s="65">
        <f>VLOOKUP($A14,'Return Data'!$B$7:$R$2843,8,0)</f>
        <v>3.3302</v>
      </c>
      <c r="K14" s="66">
        <f t="shared" si="3"/>
        <v>7</v>
      </c>
      <c r="L14" s="65">
        <f>VLOOKUP($A14,'Return Data'!$B$7:$R$2843,9,0)</f>
        <v>3.3780000000000001</v>
      </c>
      <c r="M14" s="66">
        <f t="shared" si="4"/>
        <v>7</v>
      </c>
      <c r="N14" s="65">
        <f>VLOOKUP($A14,'Return Data'!$B$7:$R$2843,10,0)</f>
        <v>4.7222999999999997</v>
      </c>
      <c r="O14" s="66">
        <f t="shared" si="5"/>
        <v>6</v>
      </c>
      <c r="P14" s="65">
        <f>VLOOKUP($A14,'Return Data'!$B$7:$R$2843,11,0)</f>
        <v>2.8982999999999999</v>
      </c>
      <c r="Q14" s="66">
        <f t="shared" si="6"/>
        <v>7</v>
      </c>
      <c r="R14" s="65">
        <f>VLOOKUP($A14,'Return Data'!$B$7:$R$2843,12,0)</f>
        <v>4.2504999999999997</v>
      </c>
      <c r="S14" s="66">
        <f t="shared" si="7"/>
        <v>7</v>
      </c>
      <c r="T14" s="65">
        <f>VLOOKUP($A14,'Return Data'!$B$7:$R$2843,13,0)</f>
        <v>4.8567999999999998</v>
      </c>
      <c r="U14" s="66">
        <f t="shared" si="8"/>
        <v>7</v>
      </c>
      <c r="V14" s="65">
        <f>VLOOKUP($A14,'Return Data'!$B$7:$R$2843,17,0)</f>
        <v>6.6204999999999998</v>
      </c>
      <c r="W14" s="66">
        <f t="shared" si="12"/>
        <v>5</v>
      </c>
      <c r="X14" s="65"/>
      <c r="Y14" s="66"/>
      <c r="Z14" s="65">
        <f>VLOOKUP($A14,'Return Data'!$B$7:$R$2843,16,0)</f>
        <v>6.9634999999999998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10.907814285714284</v>
      </c>
      <c r="E16" s="74"/>
      <c r="F16" s="75">
        <f>AVERAGE(F8:F14)</f>
        <v>5.2905285714285712</v>
      </c>
      <c r="G16" s="74"/>
      <c r="H16" s="75">
        <f>AVERAGE(H8:H14)</f>
        <v>6.0231142857142848</v>
      </c>
      <c r="I16" s="74"/>
      <c r="J16" s="75">
        <f>AVERAGE(J8:J14)</f>
        <v>7.5898285714285709</v>
      </c>
      <c r="K16" s="74"/>
      <c r="L16" s="75">
        <f>AVERAGE(L8:L14)</f>
        <v>7.3170714285714293</v>
      </c>
      <c r="M16" s="74"/>
      <c r="N16" s="75">
        <f>AVERAGE(N8:N14)</f>
        <v>6.437557142857143</v>
      </c>
      <c r="O16" s="74"/>
      <c r="P16" s="75">
        <f>AVERAGE(P8:P14)</f>
        <v>3.7378714285714283</v>
      </c>
      <c r="Q16" s="74"/>
      <c r="R16" s="75">
        <f>AVERAGE(R8:R14)</f>
        <v>5.8284428571428579</v>
      </c>
      <c r="S16" s="74"/>
      <c r="T16" s="75">
        <f>AVERAGE(T8:T14)</f>
        <v>6.7771142857142852</v>
      </c>
      <c r="U16" s="74"/>
      <c r="V16" s="75">
        <f>AVERAGE(V8:V14)</f>
        <v>7.4311833333333333</v>
      </c>
      <c r="W16" s="74"/>
      <c r="X16" s="75">
        <f>AVERAGE(X8:X14)</f>
        <v>7.7651399999999997</v>
      </c>
      <c r="Y16" s="74"/>
      <c r="Z16" s="75">
        <f>AVERAGE(Z8:Z14)</f>
        <v>7.6172714285714278</v>
      </c>
      <c r="AA16" s="76"/>
    </row>
    <row r="17" spans="1:27" x14ac:dyDescent="0.3">
      <c r="A17" s="73" t="s">
        <v>28</v>
      </c>
      <c r="B17" s="74"/>
      <c r="C17" s="74"/>
      <c r="D17" s="75">
        <f>MIN(D8:D14)</f>
        <v>-1.2386999999999999</v>
      </c>
      <c r="E17" s="74"/>
      <c r="F17" s="75">
        <f>MIN(F8:F14)</f>
        <v>-0.50819999999999999</v>
      </c>
      <c r="G17" s="74"/>
      <c r="H17" s="75">
        <f>MIN(H8:H14)</f>
        <v>1.9061999999999999</v>
      </c>
      <c r="I17" s="74"/>
      <c r="J17" s="75">
        <f>MIN(J8:J14)</f>
        <v>3.3302</v>
      </c>
      <c r="K17" s="74"/>
      <c r="L17" s="75">
        <f>MIN(L8:L14)</f>
        <v>3.3780000000000001</v>
      </c>
      <c r="M17" s="74"/>
      <c r="N17" s="75">
        <f>MIN(N8:N14)</f>
        <v>3.5122</v>
      </c>
      <c r="O17" s="74"/>
      <c r="P17" s="75">
        <f>MIN(P8:P14)</f>
        <v>2.8982999999999999</v>
      </c>
      <c r="Q17" s="74"/>
      <c r="R17" s="75">
        <f>MIN(R8:R14)</f>
        <v>4.2504999999999997</v>
      </c>
      <c r="S17" s="74"/>
      <c r="T17" s="75">
        <f>MIN(T8:T14)</f>
        <v>4.8567999999999998</v>
      </c>
      <c r="U17" s="74"/>
      <c r="V17" s="75">
        <f>MIN(V8:V14)</f>
        <v>5.9832999999999998</v>
      </c>
      <c r="W17" s="74"/>
      <c r="X17" s="75">
        <f>MIN(X8:X14)</f>
        <v>6.3372999999999999</v>
      </c>
      <c r="Y17" s="74"/>
      <c r="Z17" s="75">
        <f>MIN(Z8:Z14)</f>
        <v>5.8940000000000001</v>
      </c>
      <c r="AA17" s="76"/>
    </row>
    <row r="18" spans="1:27" ht="15" thickBot="1" x14ac:dyDescent="0.35">
      <c r="A18" s="77" t="s">
        <v>29</v>
      </c>
      <c r="B18" s="78"/>
      <c r="C18" s="78"/>
      <c r="D18" s="79">
        <f>MAX(D8:D14)</f>
        <v>40.428400000000003</v>
      </c>
      <c r="E18" s="78"/>
      <c r="F18" s="79">
        <f>MAX(F8:F14)</f>
        <v>17.086200000000002</v>
      </c>
      <c r="G18" s="78"/>
      <c r="H18" s="79">
        <f>MAX(H8:H14)</f>
        <v>14.1761</v>
      </c>
      <c r="I18" s="78"/>
      <c r="J18" s="79">
        <f>MAX(J8:J14)</f>
        <v>12.942399999999999</v>
      </c>
      <c r="K18" s="78"/>
      <c r="L18" s="79">
        <f>MAX(L8:L14)</f>
        <v>12.873100000000001</v>
      </c>
      <c r="M18" s="78"/>
      <c r="N18" s="79">
        <f>MAX(N8:N14)</f>
        <v>10.771100000000001</v>
      </c>
      <c r="O18" s="78"/>
      <c r="P18" s="79">
        <f>MAX(P8:P14)</f>
        <v>4.391</v>
      </c>
      <c r="Q18" s="78"/>
      <c r="R18" s="79">
        <f>MAX(R8:R14)</f>
        <v>7.3825000000000003</v>
      </c>
      <c r="S18" s="78"/>
      <c r="T18" s="79">
        <f>MAX(T8:T14)</f>
        <v>8.7569999999999997</v>
      </c>
      <c r="U18" s="78"/>
      <c r="V18" s="79">
        <f>MAX(V8:V14)</f>
        <v>8.8394999999999992</v>
      </c>
      <c r="W18" s="78"/>
      <c r="X18" s="79">
        <f>MAX(X8:X14)</f>
        <v>8.7360000000000007</v>
      </c>
      <c r="Y18" s="78"/>
      <c r="Z18" s="79">
        <f>MAX(Z8:Z14)</f>
        <v>8.4507999999999992</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44346</v>
      </c>
      <c r="C8" s="65">
        <f>VLOOKUP($A8,'Return Data'!$B$7:$R$2843,4,0)</f>
        <v>333.30020000000002</v>
      </c>
      <c r="D8" s="65">
        <f>VLOOKUP($A8,'Return Data'!$B$7:$R$2843,5,0)</f>
        <v>3.3952</v>
      </c>
      <c r="E8" s="66">
        <f t="shared" ref="E8:E50" si="0">RANK(D8,D$8:D$50,0)</f>
        <v>7</v>
      </c>
      <c r="F8" s="65">
        <f>VLOOKUP($A8,'Return Data'!$B$7:$R$2843,6,0)</f>
        <v>3.3117999999999999</v>
      </c>
      <c r="G8" s="66">
        <f t="shared" ref="G8:G50" si="1">RANK(F8,F$8:F$50,0)</f>
        <v>23</v>
      </c>
      <c r="H8" s="65">
        <f>VLOOKUP($A8,'Return Data'!$B$7:$R$2843,7,0)</f>
        <v>3.3469000000000002</v>
      </c>
      <c r="I8" s="66">
        <f t="shared" ref="I8:I50" si="2">RANK(H8,H$8:H$50,0)</f>
        <v>11</v>
      </c>
      <c r="J8" s="65">
        <f>VLOOKUP($A8,'Return Data'!$B$7:$R$2843,8,0)</f>
        <v>3.3546</v>
      </c>
      <c r="K8" s="66">
        <f t="shared" ref="K8:K50" si="3">RANK(J8,J$8:J$50,0)</f>
        <v>6</v>
      </c>
      <c r="L8" s="65">
        <f>VLOOKUP($A8,'Return Data'!$B$7:$R$2843,9,0)</f>
        <v>3.2425000000000002</v>
      </c>
      <c r="M8" s="66">
        <f t="shared" ref="M8:M50" si="4">RANK(L8,L$8:L$50,0)</f>
        <v>13</v>
      </c>
      <c r="N8" s="65">
        <f>VLOOKUP($A8,'Return Data'!$B$7:$R$2843,10,0)</f>
        <v>3.2906</v>
      </c>
      <c r="O8" s="66">
        <f t="shared" ref="O8:O50" si="5">RANK(N8,N$8:N$50,0)</f>
        <v>15</v>
      </c>
      <c r="P8" s="65">
        <f>VLOOKUP($A8,'Return Data'!$B$7:$R$2843,11,0)</f>
        <v>3.1863000000000001</v>
      </c>
      <c r="Q8" s="66">
        <f t="shared" ref="Q8:Q50" si="6">RANK(P8,P$8:P$50,0)</f>
        <v>19</v>
      </c>
      <c r="R8" s="65">
        <f>VLOOKUP($A8,'Return Data'!$B$7:$R$2843,12,0)</f>
        <v>3.2376</v>
      </c>
      <c r="S8" s="66">
        <f t="shared" ref="S8:S50" si="7">RANK(R8,R$8:R$50,0)</f>
        <v>16</v>
      </c>
      <c r="T8" s="65">
        <f>VLOOKUP($A8,'Return Data'!$B$7:$R$2843,13,0)</f>
        <v>3.3969</v>
      </c>
      <c r="U8" s="66">
        <f t="shared" ref="U8:U23" si="8">RANK(T8,T$8:T$50,0)</f>
        <v>7</v>
      </c>
      <c r="V8" s="65">
        <f>VLOOKUP($A8,'Return Data'!$B$7:$R$2843,17,0)</f>
        <v>4.6955999999999998</v>
      </c>
      <c r="W8" s="66">
        <f t="shared" ref="W8:W23" si="9">RANK(V8,V$8:V$50,0)</f>
        <v>6</v>
      </c>
      <c r="X8" s="65">
        <f>VLOOKUP($A8,'Return Data'!$B$7:$R$2843,14,0)</f>
        <v>5.6646999999999998</v>
      </c>
      <c r="Y8" s="66">
        <f t="shared" ref="Y8:Y23" si="10">RANK(X8,X$8:X$50,0)</f>
        <v>7</v>
      </c>
      <c r="Z8" s="65">
        <f>VLOOKUP($A8,'Return Data'!$B$7:$R$2843,16,0)</f>
        <v>7.3159999999999998</v>
      </c>
      <c r="AA8" s="67">
        <f t="shared" ref="AA8:AA50" si="11">RANK(Z8,Z$8:Z$50,0)</f>
        <v>3</v>
      </c>
    </row>
    <row r="9" spans="1:27" x14ac:dyDescent="0.3">
      <c r="A9" s="63" t="s">
        <v>119</v>
      </c>
      <c r="B9" s="64">
        <f>VLOOKUP($A9,'Return Data'!$B$7:$R$2843,3,0)</f>
        <v>44346</v>
      </c>
      <c r="C9" s="65">
        <f>VLOOKUP($A9,'Return Data'!$B$7:$R$2843,4,0)</f>
        <v>2296.7606999999998</v>
      </c>
      <c r="D9" s="65">
        <f>VLOOKUP($A9,'Return Data'!$B$7:$R$2843,5,0)</f>
        <v>3.2612999999999999</v>
      </c>
      <c r="E9" s="66">
        <f t="shared" si="0"/>
        <v>26</v>
      </c>
      <c r="F9" s="65">
        <f>VLOOKUP($A9,'Return Data'!$B$7:$R$2843,6,0)</f>
        <v>3.2810000000000001</v>
      </c>
      <c r="G9" s="66">
        <f t="shared" si="1"/>
        <v>27</v>
      </c>
      <c r="H9" s="65">
        <f>VLOOKUP($A9,'Return Data'!$B$7:$R$2843,7,0)</f>
        <v>3.2677999999999998</v>
      </c>
      <c r="I9" s="66">
        <f t="shared" si="2"/>
        <v>28</v>
      </c>
      <c r="J9" s="65">
        <f>VLOOKUP($A9,'Return Data'!$B$7:$R$2843,8,0)</f>
        <v>3.2475999999999998</v>
      </c>
      <c r="K9" s="66">
        <f t="shared" si="3"/>
        <v>26</v>
      </c>
      <c r="L9" s="65">
        <f>VLOOKUP($A9,'Return Data'!$B$7:$R$2843,9,0)</f>
        <v>3.1595</v>
      </c>
      <c r="M9" s="66">
        <f t="shared" si="4"/>
        <v>25</v>
      </c>
      <c r="N9" s="65">
        <f>VLOOKUP($A9,'Return Data'!$B$7:$R$2843,10,0)</f>
        <v>3.2513999999999998</v>
      </c>
      <c r="O9" s="66">
        <f t="shared" si="5"/>
        <v>21</v>
      </c>
      <c r="P9" s="65">
        <f>VLOOKUP($A9,'Return Data'!$B$7:$R$2843,11,0)</f>
        <v>3.1556000000000002</v>
      </c>
      <c r="Q9" s="66">
        <f t="shared" si="6"/>
        <v>26</v>
      </c>
      <c r="R9" s="65">
        <f>VLOOKUP($A9,'Return Data'!$B$7:$R$2843,12,0)</f>
        <v>3.2242999999999999</v>
      </c>
      <c r="S9" s="66">
        <f t="shared" si="7"/>
        <v>20</v>
      </c>
      <c r="T9" s="65">
        <f>VLOOKUP($A9,'Return Data'!$B$7:$R$2843,13,0)</f>
        <v>3.3092000000000001</v>
      </c>
      <c r="U9" s="66">
        <f t="shared" si="8"/>
        <v>17</v>
      </c>
      <c r="V9" s="65">
        <f>VLOOKUP($A9,'Return Data'!$B$7:$R$2843,17,0)</f>
        <v>4.6199000000000003</v>
      </c>
      <c r="W9" s="66">
        <f t="shared" si="9"/>
        <v>14</v>
      </c>
      <c r="X9" s="65">
        <f>VLOOKUP($A9,'Return Data'!$B$7:$R$2843,14,0)</f>
        <v>5.6120999999999999</v>
      </c>
      <c r="Y9" s="66">
        <f t="shared" si="10"/>
        <v>13</v>
      </c>
      <c r="Z9" s="65">
        <f>VLOOKUP($A9,'Return Data'!$B$7:$R$2843,16,0)</f>
        <v>7.2636000000000003</v>
      </c>
      <c r="AA9" s="67">
        <f t="shared" si="11"/>
        <v>11</v>
      </c>
    </row>
    <row r="10" spans="1:27" x14ac:dyDescent="0.3">
      <c r="A10" s="63" t="s">
        <v>120</v>
      </c>
      <c r="B10" s="64">
        <f>VLOOKUP($A10,'Return Data'!$B$7:$R$2843,3,0)</f>
        <v>44346</v>
      </c>
      <c r="C10" s="65">
        <f>VLOOKUP($A10,'Return Data'!$B$7:$R$2843,4,0)</f>
        <v>2382.1963000000001</v>
      </c>
      <c r="D10" s="65">
        <f>VLOOKUP($A10,'Return Data'!$B$7:$R$2843,5,0)</f>
        <v>3.319</v>
      </c>
      <c r="E10" s="66">
        <f t="shared" si="0"/>
        <v>12</v>
      </c>
      <c r="F10" s="65">
        <f>VLOOKUP($A10,'Return Data'!$B$7:$R$2843,6,0)</f>
        <v>3.3098999999999998</v>
      </c>
      <c r="G10" s="66">
        <f t="shared" si="1"/>
        <v>25</v>
      </c>
      <c r="H10" s="65">
        <f>VLOOKUP($A10,'Return Data'!$B$7:$R$2843,7,0)</f>
        <v>3.3193000000000001</v>
      </c>
      <c r="I10" s="66">
        <f t="shared" si="2"/>
        <v>19</v>
      </c>
      <c r="J10" s="65">
        <f>VLOOKUP($A10,'Return Data'!$B$7:$R$2843,8,0)</f>
        <v>3.3229000000000002</v>
      </c>
      <c r="K10" s="66">
        <f t="shared" si="3"/>
        <v>9</v>
      </c>
      <c r="L10" s="65">
        <f>VLOOKUP($A10,'Return Data'!$B$7:$R$2843,9,0)</f>
        <v>3.2639</v>
      </c>
      <c r="M10" s="66">
        <f t="shared" si="4"/>
        <v>7</v>
      </c>
      <c r="N10" s="65">
        <f>VLOOKUP($A10,'Return Data'!$B$7:$R$2843,10,0)</f>
        <v>3.3954</v>
      </c>
      <c r="O10" s="66">
        <f t="shared" si="5"/>
        <v>3</v>
      </c>
      <c r="P10" s="65">
        <f>VLOOKUP($A10,'Return Data'!$B$7:$R$2843,11,0)</f>
        <v>3.2576999999999998</v>
      </c>
      <c r="Q10" s="66">
        <f t="shared" si="6"/>
        <v>11</v>
      </c>
      <c r="R10" s="65">
        <f>VLOOKUP($A10,'Return Data'!$B$7:$R$2843,12,0)</f>
        <v>3.2873999999999999</v>
      </c>
      <c r="S10" s="66">
        <f t="shared" si="7"/>
        <v>8</v>
      </c>
      <c r="T10" s="65">
        <f>VLOOKUP($A10,'Return Data'!$B$7:$R$2843,13,0)</f>
        <v>3.2997999999999998</v>
      </c>
      <c r="U10" s="66">
        <f t="shared" si="8"/>
        <v>19</v>
      </c>
      <c r="V10" s="65">
        <f>VLOOKUP($A10,'Return Data'!$B$7:$R$2843,17,0)</f>
        <v>4.5999999999999996</v>
      </c>
      <c r="W10" s="66">
        <f t="shared" si="9"/>
        <v>16</v>
      </c>
      <c r="X10" s="65">
        <f>VLOOKUP($A10,'Return Data'!$B$7:$R$2843,14,0)</f>
        <v>5.6125999999999996</v>
      </c>
      <c r="Y10" s="66">
        <f t="shared" si="10"/>
        <v>12</v>
      </c>
      <c r="Z10" s="65">
        <f>VLOOKUP($A10,'Return Data'!$B$7:$R$2843,16,0)</f>
        <v>7.3036000000000003</v>
      </c>
      <c r="AA10" s="67">
        <f t="shared" si="11"/>
        <v>4</v>
      </c>
    </row>
    <row r="11" spans="1:27" x14ac:dyDescent="0.3">
      <c r="A11" s="63" t="s">
        <v>121</v>
      </c>
      <c r="B11" s="64">
        <f>VLOOKUP($A11,'Return Data'!$B$7:$R$2843,3,0)</f>
        <v>44346</v>
      </c>
      <c r="C11" s="65">
        <f>VLOOKUP($A11,'Return Data'!$B$7:$R$2843,4,0)</f>
        <v>3183.9888000000001</v>
      </c>
      <c r="D11" s="65">
        <f>VLOOKUP($A11,'Return Data'!$B$7:$R$2843,5,0)</f>
        <v>3.5366</v>
      </c>
      <c r="E11" s="66">
        <f t="shared" si="0"/>
        <v>3</v>
      </c>
      <c r="F11" s="65">
        <f>VLOOKUP($A11,'Return Data'!$B$7:$R$2843,6,0)</f>
        <v>3.3915000000000002</v>
      </c>
      <c r="G11" s="66">
        <f t="shared" si="1"/>
        <v>13</v>
      </c>
      <c r="H11" s="65">
        <f>VLOOKUP($A11,'Return Data'!$B$7:$R$2843,7,0)</f>
        <v>3.4127999999999998</v>
      </c>
      <c r="I11" s="66">
        <f t="shared" si="2"/>
        <v>5</v>
      </c>
      <c r="J11" s="65">
        <f>VLOOKUP($A11,'Return Data'!$B$7:$R$2843,8,0)</f>
        <v>3.3622000000000001</v>
      </c>
      <c r="K11" s="66">
        <f t="shared" si="3"/>
        <v>5</v>
      </c>
      <c r="L11" s="65">
        <f>VLOOKUP($A11,'Return Data'!$B$7:$R$2843,9,0)</f>
        <v>3.2957999999999998</v>
      </c>
      <c r="M11" s="66">
        <f t="shared" si="4"/>
        <v>4</v>
      </c>
      <c r="N11" s="65">
        <f>VLOOKUP($A11,'Return Data'!$B$7:$R$2843,10,0)</f>
        <v>3.3445</v>
      </c>
      <c r="O11" s="66">
        <f t="shared" si="5"/>
        <v>8</v>
      </c>
      <c r="P11" s="65">
        <f>VLOOKUP($A11,'Return Data'!$B$7:$R$2843,11,0)</f>
        <v>3.3047</v>
      </c>
      <c r="Q11" s="66">
        <f t="shared" si="6"/>
        <v>3</v>
      </c>
      <c r="R11" s="65">
        <f>VLOOKUP($A11,'Return Data'!$B$7:$R$2843,12,0)</f>
        <v>3.3271999999999999</v>
      </c>
      <c r="S11" s="66">
        <f t="shared" si="7"/>
        <v>6</v>
      </c>
      <c r="T11" s="65">
        <f>VLOOKUP($A11,'Return Data'!$B$7:$R$2843,13,0)</f>
        <v>3.3431999999999999</v>
      </c>
      <c r="U11" s="66">
        <f t="shared" si="8"/>
        <v>12</v>
      </c>
      <c r="V11" s="65">
        <f>VLOOKUP($A11,'Return Data'!$B$7:$R$2843,17,0)</f>
        <v>4.6379000000000001</v>
      </c>
      <c r="W11" s="66">
        <f t="shared" si="9"/>
        <v>12</v>
      </c>
      <c r="X11" s="65">
        <f>VLOOKUP($A11,'Return Data'!$B$7:$R$2843,14,0)</f>
        <v>5.6471999999999998</v>
      </c>
      <c r="Y11" s="66">
        <f t="shared" si="10"/>
        <v>9</v>
      </c>
      <c r="Z11" s="65">
        <f>VLOOKUP($A11,'Return Data'!$B$7:$R$2843,16,0)</f>
        <v>7.2447999999999997</v>
      </c>
      <c r="AA11" s="67">
        <f t="shared" si="11"/>
        <v>14</v>
      </c>
    </row>
    <row r="12" spans="1:27" x14ac:dyDescent="0.3">
      <c r="A12" s="63" t="s">
        <v>122</v>
      </c>
      <c r="B12" s="64">
        <f>VLOOKUP($A12,'Return Data'!$B$7:$R$2843,3,0)</f>
        <v>44346</v>
      </c>
      <c r="C12" s="65">
        <f>VLOOKUP($A12,'Return Data'!$B$7:$R$2843,4,0)</f>
        <v>2379.5086000000001</v>
      </c>
      <c r="D12" s="65">
        <f>VLOOKUP($A12,'Return Data'!$B$7:$R$2843,5,0)</f>
        <v>3.2000999999999999</v>
      </c>
      <c r="E12" s="66">
        <f t="shared" si="0"/>
        <v>33</v>
      </c>
      <c r="F12" s="65">
        <f>VLOOKUP($A12,'Return Data'!$B$7:$R$2843,6,0)</f>
        <v>3.2665999999999999</v>
      </c>
      <c r="G12" s="66">
        <f t="shared" si="1"/>
        <v>31</v>
      </c>
      <c r="H12" s="65">
        <f>VLOOKUP($A12,'Return Data'!$B$7:$R$2843,7,0)</f>
        <v>3.2416999999999998</v>
      </c>
      <c r="I12" s="66">
        <f t="shared" si="2"/>
        <v>30</v>
      </c>
      <c r="J12" s="65">
        <f>VLOOKUP($A12,'Return Data'!$B$7:$R$2843,8,0)</f>
        <v>3.1802000000000001</v>
      </c>
      <c r="K12" s="66">
        <f t="shared" si="3"/>
        <v>31</v>
      </c>
      <c r="L12" s="65">
        <f>VLOOKUP($A12,'Return Data'!$B$7:$R$2843,9,0)</f>
        <v>3.1379000000000001</v>
      </c>
      <c r="M12" s="66">
        <f t="shared" si="4"/>
        <v>30</v>
      </c>
      <c r="N12" s="65">
        <f>VLOOKUP($A12,'Return Data'!$B$7:$R$2843,10,0)</f>
        <v>3.2504</v>
      </c>
      <c r="O12" s="66">
        <f t="shared" si="5"/>
        <v>22</v>
      </c>
      <c r="P12" s="65">
        <f>VLOOKUP($A12,'Return Data'!$B$7:$R$2843,11,0)</f>
        <v>3.1572</v>
      </c>
      <c r="Q12" s="66">
        <f t="shared" si="6"/>
        <v>25</v>
      </c>
      <c r="R12" s="65">
        <f>VLOOKUP($A12,'Return Data'!$B$7:$R$2843,12,0)</f>
        <v>3.2018</v>
      </c>
      <c r="S12" s="66">
        <f t="shared" si="7"/>
        <v>28</v>
      </c>
      <c r="T12" s="65">
        <f>VLOOKUP($A12,'Return Data'!$B$7:$R$2843,13,0)</f>
        <v>3.2629999999999999</v>
      </c>
      <c r="U12" s="66">
        <f t="shared" si="8"/>
        <v>26</v>
      </c>
      <c r="V12" s="65">
        <f>VLOOKUP($A12,'Return Data'!$B$7:$R$2843,17,0)</f>
        <v>4.4768999999999997</v>
      </c>
      <c r="W12" s="66">
        <f t="shared" si="9"/>
        <v>25</v>
      </c>
      <c r="X12" s="65">
        <f>VLOOKUP($A12,'Return Data'!$B$7:$R$2843,14,0)</f>
        <v>5.4962999999999997</v>
      </c>
      <c r="Y12" s="66">
        <f t="shared" si="10"/>
        <v>24</v>
      </c>
      <c r="Z12" s="65">
        <f>VLOOKUP($A12,'Return Data'!$B$7:$R$2843,16,0)</f>
        <v>7.2320000000000002</v>
      </c>
      <c r="AA12" s="67">
        <f t="shared" si="11"/>
        <v>16</v>
      </c>
    </row>
    <row r="13" spans="1:27" x14ac:dyDescent="0.3">
      <c r="A13" s="63" t="s">
        <v>123</v>
      </c>
      <c r="B13" s="64">
        <f>VLOOKUP($A13,'Return Data'!$B$7:$R$2843,3,0)</f>
        <v>44346</v>
      </c>
      <c r="C13" s="65">
        <f>VLOOKUP($A13,'Return Data'!$B$7:$R$2843,4,0)</f>
        <v>2479.7287000000001</v>
      </c>
      <c r="D13" s="65">
        <f>VLOOKUP($A13,'Return Data'!$B$7:$R$2843,5,0)</f>
        <v>3.2031999999999998</v>
      </c>
      <c r="E13" s="66">
        <f t="shared" si="0"/>
        <v>32</v>
      </c>
      <c r="F13" s="65">
        <f>VLOOKUP($A13,'Return Data'!$B$7:$R$2843,6,0)</f>
        <v>3.3622999999999998</v>
      </c>
      <c r="G13" s="66">
        <f t="shared" si="1"/>
        <v>15</v>
      </c>
      <c r="H13" s="65">
        <f>VLOOKUP($A13,'Return Data'!$B$7:$R$2843,7,0)</f>
        <v>3.2585999999999999</v>
      </c>
      <c r="I13" s="66">
        <f t="shared" si="2"/>
        <v>29</v>
      </c>
      <c r="J13" s="65">
        <f>VLOOKUP($A13,'Return Data'!$B$7:$R$2843,8,0)</f>
        <v>3.2263000000000002</v>
      </c>
      <c r="K13" s="66">
        <f t="shared" si="3"/>
        <v>30</v>
      </c>
      <c r="L13" s="65">
        <f>VLOOKUP($A13,'Return Data'!$B$7:$R$2843,9,0)</f>
        <v>3.1555</v>
      </c>
      <c r="M13" s="66">
        <f t="shared" si="4"/>
        <v>29</v>
      </c>
      <c r="N13" s="65">
        <f>VLOOKUP($A13,'Return Data'!$B$7:$R$2843,10,0)</f>
        <v>3.2107000000000001</v>
      </c>
      <c r="O13" s="66">
        <f t="shared" si="5"/>
        <v>27</v>
      </c>
      <c r="P13" s="65">
        <f>VLOOKUP($A13,'Return Data'!$B$7:$R$2843,11,0)</f>
        <v>3.1089000000000002</v>
      </c>
      <c r="Q13" s="66">
        <f t="shared" si="6"/>
        <v>34</v>
      </c>
      <c r="R13" s="65">
        <f>VLOOKUP($A13,'Return Data'!$B$7:$R$2843,12,0)</f>
        <v>3.141</v>
      </c>
      <c r="S13" s="66">
        <f t="shared" si="7"/>
        <v>34</v>
      </c>
      <c r="T13" s="65">
        <f>VLOOKUP($A13,'Return Data'!$B$7:$R$2843,13,0)</f>
        <v>3.1537999999999999</v>
      </c>
      <c r="U13" s="66">
        <f t="shared" si="8"/>
        <v>31</v>
      </c>
      <c r="V13" s="65">
        <f>VLOOKUP($A13,'Return Data'!$B$7:$R$2843,17,0)</f>
        <v>4.1764000000000001</v>
      </c>
      <c r="W13" s="66">
        <f t="shared" si="9"/>
        <v>31</v>
      </c>
      <c r="X13" s="65">
        <f>VLOOKUP($A13,'Return Data'!$B$7:$R$2843,14,0)</f>
        <v>5.2643000000000004</v>
      </c>
      <c r="Y13" s="66">
        <f t="shared" si="10"/>
        <v>30</v>
      </c>
      <c r="Z13" s="65">
        <f>VLOOKUP($A13,'Return Data'!$B$7:$R$2843,16,0)</f>
        <v>7.0571999999999999</v>
      </c>
      <c r="AA13" s="67">
        <f t="shared" si="11"/>
        <v>28</v>
      </c>
    </row>
    <row r="14" spans="1:27" x14ac:dyDescent="0.3">
      <c r="A14" s="63" t="s">
        <v>124</v>
      </c>
      <c r="B14" s="64">
        <f>VLOOKUP($A14,'Return Data'!$B$7:$R$2843,3,0)</f>
        <v>44346</v>
      </c>
      <c r="C14" s="65">
        <f>VLOOKUP($A14,'Return Data'!$B$7:$R$2843,4,0)</f>
        <v>2956.7728999999999</v>
      </c>
      <c r="D14" s="65">
        <f>VLOOKUP($A14,'Return Data'!$B$7:$R$2843,5,0)</f>
        <v>3.2740999999999998</v>
      </c>
      <c r="E14" s="66">
        <f t="shared" si="0"/>
        <v>22</v>
      </c>
      <c r="F14" s="65">
        <f>VLOOKUP($A14,'Return Data'!$B$7:$R$2843,6,0)</f>
        <v>3.2738</v>
      </c>
      <c r="G14" s="66">
        <f t="shared" si="1"/>
        <v>29</v>
      </c>
      <c r="H14" s="65">
        <f>VLOOKUP($A14,'Return Data'!$B$7:$R$2843,7,0)</f>
        <v>3.2355999999999998</v>
      </c>
      <c r="I14" s="66">
        <f t="shared" si="2"/>
        <v>31</v>
      </c>
      <c r="J14" s="65">
        <f>VLOOKUP($A14,'Return Data'!$B$7:$R$2843,8,0)</f>
        <v>3.2355</v>
      </c>
      <c r="K14" s="66">
        <f t="shared" si="3"/>
        <v>28</v>
      </c>
      <c r="L14" s="65">
        <f>VLOOKUP($A14,'Return Data'!$B$7:$R$2843,9,0)</f>
        <v>3.1939000000000002</v>
      </c>
      <c r="M14" s="66">
        <f t="shared" si="4"/>
        <v>16</v>
      </c>
      <c r="N14" s="65">
        <f>VLOOKUP($A14,'Return Data'!$B$7:$R$2843,10,0)</f>
        <v>3.2852999999999999</v>
      </c>
      <c r="O14" s="66">
        <f t="shared" si="5"/>
        <v>16</v>
      </c>
      <c r="P14" s="65">
        <f>VLOOKUP($A14,'Return Data'!$B$7:$R$2843,11,0)</f>
        <v>3.1945000000000001</v>
      </c>
      <c r="Q14" s="66">
        <f t="shared" si="6"/>
        <v>17</v>
      </c>
      <c r="R14" s="65">
        <f>VLOOKUP($A14,'Return Data'!$B$7:$R$2843,12,0)</f>
        <v>3.2193000000000001</v>
      </c>
      <c r="S14" s="66">
        <f t="shared" si="7"/>
        <v>24</v>
      </c>
      <c r="T14" s="65">
        <f>VLOOKUP($A14,'Return Data'!$B$7:$R$2843,13,0)</f>
        <v>3.2749999999999999</v>
      </c>
      <c r="U14" s="66">
        <f t="shared" si="8"/>
        <v>22</v>
      </c>
      <c r="V14" s="65">
        <f>VLOOKUP($A14,'Return Data'!$B$7:$R$2843,17,0)</f>
        <v>4.5502000000000002</v>
      </c>
      <c r="W14" s="66">
        <f t="shared" si="9"/>
        <v>19</v>
      </c>
      <c r="X14" s="65">
        <f>VLOOKUP($A14,'Return Data'!$B$7:$R$2843,14,0)</f>
        <v>5.5575999999999999</v>
      </c>
      <c r="Y14" s="66">
        <f t="shared" si="10"/>
        <v>18</v>
      </c>
      <c r="Z14" s="65">
        <f>VLOOKUP($A14,'Return Data'!$B$7:$R$2843,16,0)</f>
        <v>7.2256999999999998</v>
      </c>
      <c r="AA14" s="67">
        <f t="shared" si="11"/>
        <v>19</v>
      </c>
    </row>
    <row r="15" spans="1:27" x14ac:dyDescent="0.3">
      <c r="A15" s="63" t="s">
        <v>125</v>
      </c>
      <c r="B15" s="64">
        <f>VLOOKUP($A15,'Return Data'!$B$7:$R$2843,3,0)</f>
        <v>44346</v>
      </c>
      <c r="C15" s="65">
        <f>VLOOKUP($A15,'Return Data'!$B$7:$R$2843,4,0)</f>
        <v>2668.6462999999999</v>
      </c>
      <c r="D15" s="65">
        <f>VLOOKUP($A15,'Return Data'!$B$7:$R$2843,5,0)</f>
        <v>4.1487999999999996</v>
      </c>
      <c r="E15" s="66">
        <f t="shared" si="0"/>
        <v>2</v>
      </c>
      <c r="F15" s="65">
        <f>VLOOKUP($A15,'Return Data'!$B$7:$R$2843,6,0)</f>
        <v>3.6966999999999999</v>
      </c>
      <c r="G15" s="66">
        <f t="shared" si="1"/>
        <v>2</v>
      </c>
      <c r="H15" s="65">
        <f>VLOOKUP($A15,'Return Data'!$B$7:$R$2843,7,0)</f>
        <v>3.5720000000000001</v>
      </c>
      <c r="I15" s="66">
        <f t="shared" si="2"/>
        <v>2</v>
      </c>
      <c r="J15" s="65">
        <f>VLOOKUP($A15,'Return Data'!$B$7:$R$2843,8,0)</f>
        <v>3.5939999999999999</v>
      </c>
      <c r="K15" s="66">
        <f t="shared" si="3"/>
        <v>2</v>
      </c>
      <c r="L15" s="65">
        <f>VLOOKUP($A15,'Return Data'!$B$7:$R$2843,9,0)</f>
        <v>3.4076</v>
      </c>
      <c r="M15" s="66">
        <f t="shared" si="4"/>
        <v>2</v>
      </c>
      <c r="N15" s="65">
        <f>VLOOKUP($A15,'Return Data'!$B$7:$R$2843,10,0)</f>
        <v>3.4781</v>
      </c>
      <c r="O15" s="66">
        <f t="shared" si="5"/>
        <v>2</v>
      </c>
      <c r="P15" s="65">
        <f>VLOOKUP($A15,'Return Data'!$B$7:$R$2843,11,0)</f>
        <v>3.3742999999999999</v>
      </c>
      <c r="Q15" s="66">
        <f t="shared" si="6"/>
        <v>2</v>
      </c>
      <c r="R15" s="65">
        <f>VLOOKUP($A15,'Return Data'!$B$7:$R$2843,12,0)</f>
        <v>3.3959999999999999</v>
      </c>
      <c r="S15" s="66">
        <f t="shared" si="7"/>
        <v>2</v>
      </c>
      <c r="T15" s="65">
        <f>VLOOKUP($A15,'Return Data'!$B$7:$R$2843,13,0)</f>
        <v>3.4018000000000002</v>
      </c>
      <c r="U15" s="66">
        <f t="shared" si="8"/>
        <v>4</v>
      </c>
      <c r="V15" s="65">
        <f>VLOOKUP($A15,'Return Data'!$B$7:$R$2843,17,0)</f>
        <v>4.7412999999999998</v>
      </c>
      <c r="W15" s="66">
        <f t="shared" si="9"/>
        <v>4</v>
      </c>
      <c r="X15" s="65">
        <f>VLOOKUP($A15,'Return Data'!$B$7:$R$2843,14,0)</f>
        <v>5.7007000000000003</v>
      </c>
      <c r="Y15" s="66">
        <f t="shared" si="10"/>
        <v>5</v>
      </c>
      <c r="Z15" s="65">
        <f>VLOOKUP($A15,'Return Data'!$B$7:$R$2843,16,0)</f>
        <v>7.1782000000000004</v>
      </c>
      <c r="AA15" s="67">
        <f t="shared" si="11"/>
        <v>26</v>
      </c>
    </row>
    <row r="16" spans="1:27" x14ac:dyDescent="0.3">
      <c r="A16" s="63" t="s">
        <v>127</v>
      </c>
      <c r="B16" s="64">
        <f>VLOOKUP($A16,'Return Data'!$B$7:$R$2843,3,0)</f>
        <v>44346</v>
      </c>
      <c r="C16" s="65">
        <f>VLOOKUP($A16,'Return Data'!$B$7:$R$2843,4,0)</f>
        <v>3108.0169999999998</v>
      </c>
      <c r="D16" s="65">
        <f>VLOOKUP($A16,'Return Data'!$B$7:$R$2843,5,0)</f>
        <v>3.2391999999999999</v>
      </c>
      <c r="E16" s="66">
        <f t="shared" si="0"/>
        <v>29</v>
      </c>
      <c r="F16" s="65">
        <f>VLOOKUP($A16,'Return Data'!$B$7:$R$2843,6,0)</f>
        <v>3.2896000000000001</v>
      </c>
      <c r="G16" s="66">
        <f t="shared" si="1"/>
        <v>26</v>
      </c>
      <c r="H16" s="65">
        <f>VLOOKUP($A16,'Return Data'!$B$7:$R$2843,7,0)</f>
        <v>3.2747000000000002</v>
      </c>
      <c r="I16" s="66">
        <f t="shared" si="2"/>
        <v>27</v>
      </c>
      <c r="J16" s="65">
        <f>VLOOKUP($A16,'Return Data'!$B$7:$R$2843,8,0)</f>
        <v>3.2473000000000001</v>
      </c>
      <c r="K16" s="66">
        <f t="shared" si="3"/>
        <v>27</v>
      </c>
      <c r="L16" s="65">
        <f>VLOOKUP($A16,'Return Data'!$B$7:$R$2843,9,0)</f>
        <v>3.1737000000000002</v>
      </c>
      <c r="M16" s="66">
        <f t="shared" si="4"/>
        <v>19</v>
      </c>
      <c r="N16" s="65">
        <f>VLOOKUP($A16,'Return Data'!$B$7:$R$2843,10,0)</f>
        <v>3.2448999999999999</v>
      </c>
      <c r="O16" s="66">
        <f t="shared" si="5"/>
        <v>23</v>
      </c>
      <c r="P16" s="65">
        <f>VLOOKUP($A16,'Return Data'!$B$7:$R$2843,11,0)</f>
        <v>3.1676000000000002</v>
      </c>
      <c r="Q16" s="66">
        <f t="shared" si="6"/>
        <v>21</v>
      </c>
      <c r="R16" s="65">
        <f>VLOOKUP($A16,'Return Data'!$B$7:$R$2843,12,0)</f>
        <v>3.2086000000000001</v>
      </c>
      <c r="S16" s="66">
        <f t="shared" si="7"/>
        <v>26</v>
      </c>
      <c r="T16" s="65">
        <f>VLOOKUP($A16,'Return Data'!$B$7:$R$2843,13,0)</f>
        <v>3.2743000000000002</v>
      </c>
      <c r="U16" s="66">
        <f t="shared" si="8"/>
        <v>23</v>
      </c>
      <c r="V16" s="65">
        <f>VLOOKUP($A16,'Return Data'!$B$7:$R$2843,17,0)</f>
        <v>4.7443</v>
      </c>
      <c r="W16" s="66">
        <f t="shared" si="9"/>
        <v>3</v>
      </c>
      <c r="X16" s="65">
        <f>VLOOKUP($A16,'Return Data'!$B$7:$R$2843,14,0)</f>
        <v>5.7380000000000004</v>
      </c>
      <c r="Y16" s="66">
        <f t="shared" si="10"/>
        <v>3</v>
      </c>
      <c r="Z16" s="65">
        <f>VLOOKUP($A16,'Return Data'!$B$7:$R$2843,16,0)</f>
        <v>7.3608000000000002</v>
      </c>
      <c r="AA16" s="67">
        <f t="shared" si="11"/>
        <v>2</v>
      </c>
    </row>
    <row r="17" spans="1:27" x14ac:dyDescent="0.3">
      <c r="A17" s="63" t="s">
        <v>128</v>
      </c>
      <c r="B17" s="64">
        <f>VLOOKUP($A17,'Return Data'!$B$7:$R$2843,3,0)</f>
        <v>44346</v>
      </c>
      <c r="C17" s="65">
        <f>VLOOKUP($A17,'Return Data'!$B$7:$R$2843,4,0)</f>
        <v>4066.3811000000001</v>
      </c>
      <c r="D17" s="65">
        <f>VLOOKUP($A17,'Return Data'!$B$7:$R$2843,5,0)</f>
        <v>3.2631000000000001</v>
      </c>
      <c r="E17" s="66">
        <f t="shared" si="0"/>
        <v>24</v>
      </c>
      <c r="F17" s="65">
        <f>VLOOKUP($A17,'Return Data'!$B$7:$R$2843,6,0)</f>
        <v>3.4249999999999998</v>
      </c>
      <c r="G17" s="66">
        <f t="shared" si="1"/>
        <v>9</v>
      </c>
      <c r="H17" s="65">
        <f>VLOOKUP($A17,'Return Data'!$B$7:$R$2843,7,0)</f>
        <v>3.3681000000000001</v>
      </c>
      <c r="I17" s="66">
        <f t="shared" si="2"/>
        <v>9</v>
      </c>
      <c r="J17" s="65">
        <f>VLOOKUP($A17,'Return Data'!$B$7:$R$2843,8,0)</f>
        <v>3.2866</v>
      </c>
      <c r="K17" s="66">
        <f t="shared" si="3"/>
        <v>19</v>
      </c>
      <c r="L17" s="65">
        <f>VLOOKUP($A17,'Return Data'!$B$7:$R$2843,9,0)</f>
        <v>3.1566999999999998</v>
      </c>
      <c r="M17" s="66">
        <f t="shared" si="4"/>
        <v>28</v>
      </c>
      <c r="N17" s="65">
        <f>VLOOKUP($A17,'Return Data'!$B$7:$R$2843,10,0)</f>
        <v>3.1776</v>
      </c>
      <c r="O17" s="66">
        <f t="shared" si="5"/>
        <v>31</v>
      </c>
      <c r="P17" s="65">
        <f>VLOOKUP($A17,'Return Data'!$B$7:$R$2843,11,0)</f>
        <v>3.0728</v>
      </c>
      <c r="Q17" s="66">
        <f t="shared" si="6"/>
        <v>35</v>
      </c>
      <c r="R17" s="65">
        <f>VLOOKUP($A17,'Return Data'!$B$7:$R$2843,12,0)</f>
        <v>3.1545000000000001</v>
      </c>
      <c r="S17" s="66">
        <f t="shared" si="7"/>
        <v>32</v>
      </c>
      <c r="T17" s="65">
        <f>VLOOKUP($A17,'Return Data'!$B$7:$R$2843,13,0)</f>
        <v>3.2326000000000001</v>
      </c>
      <c r="U17" s="66">
        <f t="shared" si="8"/>
        <v>27</v>
      </c>
      <c r="V17" s="65">
        <f>VLOOKUP($A17,'Return Data'!$B$7:$R$2843,17,0)</f>
        <v>4.5153999999999996</v>
      </c>
      <c r="W17" s="66">
        <f t="shared" si="9"/>
        <v>23</v>
      </c>
      <c r="X17" s="65">
        <f>VLOOKUP($A17,'Return Data'!$B$7:$R$2843,14,0)</f>
        <v>5.5050999999999997</v>
      </c>
      <c r="Y17" s="66">
        <f t="shared" si="10"/>
        <v>23</v>
      </c>
      <c r="Z17" s="65">
        <f>VLOOKUP($A17,'Return Data'!$B$7:$R$2843,16,0)</f>
        <v>7.1989999999999998</v>
      </c>
      <c r="AA17" s="67">
        <f t="shared" si="11"/>
        <v>23</v>
      </c>
    </row>
    <row r="18" spans="1:27" x14ac:dyDescent="0.3">
      <c r="A18" s="63" t="s">
        <v>129</v>
      </c>
      <c r="B18" s="64">
        <f>VLOOKUP($A18,'Return Data'!$B$7:$R$2843,3,0)</f>
        <v>44346</v>
      </c>
      <c r="C18" s="65">
        <f>VLOOKUP($A18,'Return Data'!$B$7:$R$2843,4,0)</f>
        <v>2059.5704000000001</v>
      </c>
      <c r="D18" s="65">
        <f>VLOOKUP($A18,'Return Data'!$B$7:$R$2843,5,0)</f>
        <v>3.2827000000000002</v>
      </c>
      <c r="E18" s="66">
        <f t="shared" si="0"/>
        <v>20</v>
      </c>
      <c r="F18" s="65">
        <f>VLOOKUP($A18,'Return Data'!$B$7:$R$2843,6,0)</f>
        <v>3.2629000000000001</v>
      </c>
      <c r="G18" s="66">
        <f t="shared" si="1"/>
        <v>33</v>
      </c>
      <c r="H18" s="65">
        <f>VLOOKUP($A18,'Return Data'!$B$7:$R$2843,7,0)</f>
        <v>3.3140999999999998</v>
      </c>
      <c r="I18" s="66">
        <f t="shared" si="2"/>
        <v>20</v>
      </c>
      <c r="J18" s="65">
        <f>VLOOKUP($A18,'Return Data'!$B$7:$R$2843,8,0)</f>
        <v>3.2665000000000002</v>
      </c>
      <c r="K18" s="66">
        <f t="shared" si="3"/>
        <v>22</v>
      </c>
      <c r="L18" s="65">
        <f>VLOOKUP($A18,'Return Data'!$B$7:$R$2843,9,0)</f>
        <v>3.1728000000000001</v>
      </c>
      <c r="M18" s="66">
        <f t="shared" si="4"/>
        <v>20</v>
      </c>
      <c r="N18" s="65">
        <f>VLOOKUP($A18,'Return Data'!$B$7:$R$2843,10,0)</f>
        <v>3.2429000000000001</v>
      </c>
      <c r="O18" s="66">
        <f t="shared" si="5"/>
        <v>24</v>
      </c>
      <c r="P18" s="65">
        <f>VLOOKUP($A18,'Return Data'!$B$7:$R$2843,11,0)</f>
        <v>3.1674000000000002</v>
      </c>
      <c r="Q18" s="66">
        <f t="shared" si="6"/>
        <v>22</v>
      </c>
      <c r="R18" s="65">
        <f>VLOOKUP($A18,'Return Data'!$B$7:$R$2843,12,0)</f>
        <v>3.2069000000000001</v>
      </c>
      <c r="S18" s="66">
        <f t="shared" si="7"/>
        <v>27</v>
      </c>
      <c r="T18" s="65">
        <f>VLOOKUP($A18,'Return Data'!$B$7:$R$2843,13,0)</f>
        <v>3.2900999999999998</v>
      </c>
      <c r="U18" s="66">
        <f t="shared" si="8"/>
        <v>21</v>
      </c>
      <c r="V18" s="65">
        <f>VLOOKUP($A18,'Return Data'!$B$7:$R$2843,17,0)</f>
        <v>4.5343</v>
      </c>
      <c r="W18" s="66">
        <f t="shared" si="9"/>
        <v>22</v>
      </c>
      <c r="X18" s="65">
        <f>VLOOKUP($A18,'Return Data'!$B$7:$R$2843,14,0)</f>
        <v>5.5557999999999996</v>
      </c>
      <c r="Y18" s="66">
        <f t="shared" si="10"/>
        <v>19</v>
      </c>
      <c r="Z18" s="65">
        <f>VLOOKUP($A18,'Return Data'!$B$7:$R$2843,16,0)</f>
        <v>7.2192999999999996</v>
      </c>
      <c r="AA18" s="67">
        <f t="shared" si="11"/>
        <v>22</v>
      </c>
    </row>
    <row r="19" spans="1:27" x14ac:dyDescent="0.3">
      <c r="A19" s="63" t="s">
        <v>130</v>
      </c>
      <c r="B19" s="64">
        <f>VLOOKUP($A19,'Return Data'!$B$7:$R$2843,3,0)</f>
        <v>44346</v>
      </c>
      <c r="C19" s="65">
        <f>VLOOKUP($A19,'Return Data'!$B$7:$R$2843,4,0)</f>
        <v>306.33190000000002</v>
      </c>
      <c r="D19" s="65">
        <f>VLOOKUP($A19,'Return Data'!$B$7:$R$2843,5,0)</f>
        <v>3.3485</v>
      </c>
      <c r="E19" s="66">
        <f t="shared" si="0"/>
        <v>10</v>
      </c>
      <c r="F19" s="65">
        <f>VLOOKUP($A19,'Return Data'!$B$7:$R$2843,6,0)</f>
        <v>3.4205999999999999</v>
      </c>
      <c r="G19" s="66">
        <f t="shared" si="1"/>
        <v>10</v>
      </c>
      <c r="H19" s="65">
        <f>VLOOKUP($A19,'Return Data'!$B$7:$R$2843,7,0)</f>
        <v>3.3298999999999999</v>
      </c>
      <c r="I19" s="66">
        <f t="shared" si="2"/>
        <v>16</v>
      </c>
      <c r="J19" s="65">
        <f>VLOOKUP($A19,'Return Data'!$B$7:$R$2843,8,0)</f>
        <v>3.2867999999999999</v>
      </c>
      <c r="K19" s="66">
        <f t="shared" si="3"/>
        <v>18</v>
      </c>
      <c r="L19" s="65">
        <f>VLOOKUP($A19,'Return Data'!$B$7:$R$2843,9,0)</f>
        <v>3.1688999999999998</v>
      </c>
      <c r="M19" s="66">
        <f t="shared" si="4"/>
        <v>22</v>
      </c>
      <c r="N19" s="65">
        <f>VLOOKUP($A19,'Return Data'!$B$7:$R$2843,10,0)</f>
        <v>3.2542</v>
      </c>
      <c r="O19" s="66">
        <f t="shared" si="5"/>
        <v>20</v>
      </c>
      <c r="P19" s="65">
        <f>VLOOKUP($A19,'Return Data'!$B$7:$R$2843,11,0)</f>
        <v>3.1657000000000002</v>
      </c>
      <c r="Q19" s="66">
        <f t="shared" si="6"/>
        <v>23</v>
      </c>
      <c r="R19" s="65">
        <f>VLOOKUP($A19,'Return Data'!$B$7:$R$2843,12,0)</f>
        <v>3.2410999999999999</v>
      </c>
      <c r="S19" s="66">
        <f t="shared" si="7"/>
        <v>14</v>
      </c>
      <c r="T19" s="65">
        <f>VLOOKUP($A19,'Return Data'!$B$7:$R$2843,13,0)</f>
        <v>3.3649</v>
      </c>
      <c r="U19" s="66">
        <f t="shared" si="8"/>
        <v>9</v>
      </c>
      <c r="V19" s="65">
        <f>VLOOKUP($A19,'Return Data'!$B$7:$R$2843,17,0)</f>
        <v>4.6429999999999998</v>
      </c>
      <c r="W19" s="66">
        <f t="shared" si="9"/>
        <v>11</v>
      </c>
      <c r="X19" s="65">
        <f>VLOOKUP($A19,'Return Data'!$B$7:$R$2843,14,0)</f>
        <v>5.6113999999999997</v>
      </c>
      <c r="Y19" s="66">
        <f t="shared" si="10"/>
        <v>14</v>
      </c>
      <c r="Z19" s="65">
        <f>VLOOKUP($A19,'Return Data'!$B$7:$R$2843,16,0)</f>
        <v>7.2572999999999999</v>
      </c>
      <c r="AA19" s="67">
        <f t="shared" si="11"/>
        <v>12</v>
      </c>
    </row>
    <row r="20" spans="1:27" x14ac:dyDescent="0.3">
      <c r="A20" s="63" t="s">
        <v>131</v>
      </c>
      <c r="B20" s="64">
        <f>VLOOKUP($A20,'Return Data'!$B$7:$R$2843,3,0)</f>
        <v>44346</v>
      </c>
      <c r="C20" s="65">
        <f>VLOOKUP($A20,'Return Data'!$B$7:$R$2843,4,0)</f>
        <v>2225.3624</v>
      </c>
      <c r="D20" s="65">
        <f>VLOOKUP($A20,'Return Data'!$B$7:$R$2843,5,0)</f>
        <v>3.4119000000000002</v>
      </c>
      <c r="E20" s="66">
        <f t="shared" si="0"/>
        <v>6</v>
      </c>
      <c r="F20" s="65">
        <f>VLOOKUP($A20,'Return Data'!$B$7:$R$2843,6,0)</f>
        <v>3.5087999999999999</v>
      </c>
      <c r="G20" s="66">
        <f t="shared" si="1"/>
        <v>4</v>
      </c>
      <c r="H20" s="65">
        <f>VLOOKUP($A20,'Return Data'!$B$7:$R$2843,7,0)</f>
        <v>3.5283000000000002</v>
      </c>
      <c r="I20" s="66">
        <f t="shared" si="2"/>
        <v>3</v>
      </c>
      <c r="J20" s="65">
        <f>VLOOKUP($A20,'Return Data'!$B$7:$R$2843,8,0)</f>
        <v>3.4283999999999999</v>
      </c>
      <c r="K20" s="66">
        <f t="shared" si="3"/>
        <v>3</v>
      </c>
      <c r="L20" s="65">
        <f>VLOOKUP($A20,'Return Data'!$B$7:$R$2843,9,0)</f>
        <v>3.2724000000000002</v>
      </c>
      <c r="M20" s="66">
        <f t="shared" si="4"/>
        <v>6</v>
      </c>
      <c r="N20" s="65">
        <f>VLOOKUP($A20,'Return Data'!$B$7:$R$2843,10,0)</f>
        <v>3.3641000000000001</v>
      </c>
      <c r="O20" s="66">
        <f t="shared" si="5"/>
        <v>5</v>
      </c>
      <c r="P20" s="65">
        <f>VLOOKUP($A20,'Return Data'!$B$7:$R$2843,11,0)</f>
        <v>3.3014000000000001</v>
      </c>
      <c r="Q20" s="66">
        <f t="shared" si="6"/>
        <v>4</v>
      </c>
      <c r="R20" s="65">
        <f>VLOOKUP($A20,'Return Data'!$B$7:$R$2843,12,0)</f>
        <v>3.3690000000000002</v>
      </c>
      <c r="S20" s="66">
        <f t="shared" si="7"/>
        <v>3</v>
      </c>
      <c r="T20" s="65">
        <f>VLOOKUP($A20,'Return Data'!$B$7:$R$2843,13,0)</f>
        <v>3.5219</v>
      </c>
      <c r="U20" s="66">
        <f t="shared" si="8"/>
        <v>2</v>
      </c>
      <c r="V20" s="65">
        <f>VLOOKUP($A20,'Return Data'!$B$7:$R$2843,17,0)</f>
        <v>4.7866999999999997</v>
      </c>
      <c r="W20" s="66">
        <f t="shared" si="9"/>
        <v>2</v>
      </c>
      <c r="X20" s="65">
        <f>VLOOKUP($A20,'Return Data'!$B$7:$R$2843,14,0)</f>
        <v>5.7461000000000002</v>
      </c>
      <c r="Y20" s="66">
        <f t="shared" si="10"/>
        <v>2</v>
      </c>
      <c r="Z20" s="65">
        <f>VLOOKUP($A20,'Return Data'!$B$7:$R$2843,16,0)</f>
        <v>7.2708000000000004</v>
      </c>
      <c r="AA20" s="67">
        <f t="shared" si="11"/>
        <v>9</v>
      </c>
    </row>
    <row r="21" spans="1:27" x14ac:dyDescent="0.3">
      <c r="A21" s="63" t="s">
        <v>132</v>
      </c>
      <c r="B21" s="64">
        <f>VLOOKUP($A21,'Return Data'!$B$7:$R$2843,3,0)</f>
        <v>44346</v>
      </c>
      <c r="C21" s="65">
        <f>VLOOKUP($A21,'Return Data'!$B$7:$R$2843,4,0)</f>
        <v>2498.9513000000002</v>
      </c>
      <c r="D21" s="65">
        <f>VLOOKUP($A21,'Return Data'!$B$7:$R$2843,5,0)</f>
        <v>3.2136</v>
      </c>
      <c r="E21" s="66">
        <f t="shared" si="0"/>
        <v>30</v>
      </c>
      <c r="F21" s="65">
        <f>VLOOKUP($A21,'Return Data'!$B$7:$R$2843,6,0)</f>
        <v>3.2696999999999998</v>
      </c>
      <c r="G21" s="66">
        <f t="shared" si="1"/>
        <v>30</v>
      </c>
      <c r="H21" s="65">
        <f>VLOOKUP($A21,'Return Data'!$B$7:$R$2843,7,0)</f>
        <v>3.3073000000000001</v>
      </c>
      <c r="I21" s="66">
        <f t="shared" si="2"/>
        <v>21</v>
      </c>
      <c r="J21" s="65">
        <f>VLOOKUP($A21,'Return Data'!$B$7:$R$2843,8,0)</f>
        <v>3.2610000000000001</v>
      </c>
      <c r="K21" s="66">
        <f t="shared" si="3"/>
        <v>24</v>
      </c>
      <c r="L21" s="65">
        <f>VLOOKUP($A21,'Return Data'!$B$7:$R$2843,9,0)</f>
        <v>3.1587000000000001</v>
      </c>
      <c r="M21" s="66">
        <f t="shared" si="4"/>
        <v>26</v>
      </c>
      <c r="N21" s="65">
        <f>VLOOKUP($A21,'Return Data'!$B$7:$R$2843,10,0)</f>
        <v>3.2374999999999998</v>
      </c>
      <c r="O21" s="66">
        <f t="shared" si="5"/>
        <v>25</v>
      </c>
      <c r="P21" s="65">
        <f>VLOOKUP($A21,'Return Data'!$B$7:$R$2843,11,0)</f>
        <v>3.1175999999999999</v>
      </c>
      <c r="Q21" s="66">
        <f t="shared" si="6"/>
        <v>33</v>
      </c>
      <c r="R21" s="65">
        <f>VLOOKUP($A21,'Return Data'!$B$7:$R$2843,12,0)</f>
        <v>3.1585000000000001</v>
      </c>
      <c r="S21" s="66">
        <f t="shared" si="7"/>
        <v>31</v>
      </c>
      <c r="T21" s="65">
        <f>VLOOKUP($A21,'Return Data'!$B$7:$R$2843,13,0)</f>
        <v>3.2176</v>
      </c>
      <c r="U21" s="66">
        <f t="shared" si="8"/>
        <v>29</v>
      </c>
      <c r="V21" s="65">
        <f>VLOOKUP($A21,'Return Data'!$B$7:$R$2843,17,0)</f>
        <v>4.3956</v>
      </c>
      <c r="W21" s="66">
        <f t="shared" si="9"/>
        <v>29</v>
      </c>
      <c r="X21" s="65">
        <f>VLOOKUP($A21,'Return Data'!$B$7:$R$2843,14,0)</f>
        <v>5.3978999999999999</v>
      </c>
      <c r="Y21" s="66">
        <f t="shared" si="10"/>
        <v>28</v>
      </c>
      <c r="Z21" s="65">
        <f>VLOOKUP($A21,'Return Data'!$B$7:$R$2843,16,0)</f>
        <v>7.1584000000000003</v>
      </c>
      <c r="AA21" s="67">
        <f t="shared" si="11"/>
        <v>27</v>
      </c>
    </row>
    <row r="22" spans="1:27" x14ac:dyDescent="0.3">
      <c r="A22" s="63" t="s">
        <v>133</v>
      </c>
      <c r="B22" s="64">
        <f>VLOOKUP($A22,'Return Data'!$B$7:$R$2843,3,0)</f>
        <v>44346</v>
      </c>
      <c r="C22" s="65">
        <f>VLOOKUP($A22,'Return Data'!$B$7:$R$2843,4,0)</f>
        <v>1597.6193000000001</v>
      </c>
      <c r="D22" s="65">
        <f>VLOOKUP($A22,'Return Data'!$B$7:$R$2843,5,0)</f>
        <v>2.9864999999999999</v>
      </c>
      <c r="E22" s="66">
        <f t="shared" si="0"/>
        <v>36</v>
      </c>
      <c r="F22" s="65">
        <f>VLOOKUP($A22,'Return Data'!$B$7:$R$2843,6,0)</f>
        <v>3.1276999999999999</v>
      </c>
      <c r="G22" s="66">
        <f t="shared" si="1"/>
        <v>35</v>
      </c>
      <c r="H22" s="65">
        <f>VLOOKUP($A22,'Return Data'!$B$7:$R$2843,7,0)</f>
        <v>3.0142000000000002</v>
      </c>
      <c r="I22" s="66">
        <f t="shared" si="2"/>
        <v>36</v>
      </c>
      <c r="J22" s="65">
        <f>VLOOKUP($A22,'Return Data'!$B$7:$R$2843,8,0)</f>
        <v>3.0366</v>
      </c>
      <c r="K22" s="66">
        <f t="shared" si="3"/>
        <v>36</v>
      </c>
      <c r="L22" s="65">
        <f>VLOOKUP($A22,'Return Data'!$B$7:$R$2843,9,0)</f>
        <v>2.923</v>
      </c>
      <c r="M22" s="66">
        <f t="shared" si="4"/>
        <v>38</v>
      </c>
      <c r="N22" s="65">
        <f>VLOOKUP($A22,'Return Data'!$B$7:$R$2843,10,0)</f>
        <v>2.9270999999999998</v>
      </c>
      <c r="O22" s="66">
        <f t="shared" si="5"/>
        <v>37</v>
      </c>
      <c r="P22" s="65">
        <f>VLOOKUP($A22,'Return Data'!$B$7:$R$2843,11,0)</f>
        <v>2.8134999999999999</v>
      </c>
      <c r="Q22" s="66">
        <f t="shared" si="6"/>
        <v>41</v>
      </c>
      <c r="R22" s="65">
        <f>VLOOKUP($A22,'Return Data'!$B$7:$R$2843,12,0)</f>
        <v>2.8329</v>
      </c>
      <c r="S22" s="66">
        <f t="shared" si="7"/>
        <v>41</v>
      </c>
      <c r="T22" s="65">
        <f>VLOOKUP($A22,'Return Data'!$B$7:$R$2843,13,0)</f>
        <v>2.9043999999999999</v>
      </c>
      <c r="U22" s="66">
        <f t="shared" si="8"/>
        <v>38</v>
      </c>
      <c r="V22" s="65">
        <f>VLOOKUP($A22,'Return Data'!$B$7:$R$2843,17,0)</f>
        <v>3.9365000000000001</v>
      </c>
      <c r="W22" s="66">
        <f t="shared" si="9"/>
        <v>35</v>
      </c>
      <c r="X22" s="65">
        <f>VLOOKUP($A22,'Return Data'!$B$7:$R$2843,14,0)</f>
        <v>4.9020000000000001</v>
      </c>
      <c r="Y22" s="66">
        <f t="shared" si="10"/>
        <v>32</v>
      </c>
      <c r="Z22" s="65">
        <f>VLOOKUP($A22,'Return Data'!$B$7:$R$2843,16,0)</f>
        <v>6.4005999999999998</v>
      </c>
      <c r="AA22" s="67">
        <f t="shared" si="11"/>
        <v>32</v>
      </c>
    </row>
    <row r="23" spans="1:27" x14ac:dyDescent="0.3">
      <c r="A23" s="63" t="s">
        <v>134</v>
      </c>
      <c r="B23" s="64">
        <f>VLOOKUP($A23,'Return Data'!$B$7:$R$2843,3,0)</f>
        <v>44346</v>
      </c>
      <c r="C23" s="65">
        <f>VLOOKUP($A23,'Return Data'!$B$7:$R$2843,4,0)</f>
        <v>2015.7708</v>
      </c>
      <c r="D23" s="65">
        <f>VLOOKUP($A23,'Return Data'!$B$7:$R$2843,5,0)</f>
        <v>2.9499</v>
      </c>
      <c r="E23" s="66">
        <f t="shared" si="0"/>
        <v>38</v>
      </c>
      <c r="F23" s="65">
        <f>VLOOKUP($A23,'Return Data'!$B$7:$R$2843,6,0)</f>
        <v>3.0506000000000002</v>
      </c>
      <c r="G23" s="66">
        <f t="shared" si="1"/>
        <v>37</v>
      </c>
      <c r="H23" s="65">
        <f>VLOOKUP($A23,'Return Data'!$B$7:$R$2843,7,0)</f>
        <v>2.9373999999999998</v>
      </c>
      <c r="I23" s="66">
        <f t="shared" si="2"/>
        <v>38</v>
      </c>
      <c r="J23" s="65">
        <f>VLOOKUP($A23,'Return Data'!$B$7:$R$2843,8,0)</f>
        <v>2.9268000000000001</v>
      </c>
      <c r="K23" s="66">
        <f t="shared" si="3"/>
        <v>39</v>
      </c>
      <c r="L23" s="65">
        <f>VLOOKUP($A23,'Return Data'!$B$7:$R$2843,9,0)</f>
        <v>2.9159999999999999</v>
      </c>
      <c r="M23" s="66">
        <f t="shared" si="4"/>
        <v>39</v>
      </c>
      <c r="N23" s="65">
        <f>VLOOKUP($A23,'Return Data'!$B$7:$R$2843,10,0)</f>
        <v>2.9020999999999999</v>
      </c>
      <c r="O23" s="66">
        <f t="shared" si="5"/>
        <v>39</v>
      </c>
      <c r="P23" s="65">
        <f>VLOOKUP($A23,'Return Data'!$B$7:$R$2843,11,0)</f>
        <v>3.2757999999999998</v>
      </c>
      <c r="Q23" s="66">
        <f t="shared" si="6"/>
        <v>8</v>
      </c>
      <c r="R23" s="65">
        <f>VLOOKUP($A23,'Return Data'!$B$7:$R$2843,12,0)</f>
        <v>3.2414000000000001</v>
      </c>
      <c r="S23" s="66">
        <f t="shared" si="7"/>
        <v>13</v>
      </c>
      <c r="T23" s="65">
        <f>VLOOKUP($A23,'Return Data'!$B$7:$R$2843,13,0)</f>
        <v>3.2204000000000002</v>
      </c>
      <c r="U23" s="66">
        <f t="shared" si="8"/>
        <v>28</v>
      </c>
      <c r="V23" s="65">
        <f>VLOOKUP($A23,'Return Data'!$B$7:$R$2843,17,0)</f>
        <v>4.4550000000000001</v>
      </c>
      <c r="W23" s="66">
        <f t="shared" si="9"/>
        <v>28</v>
      </c>
      <c r="X23" s="65">
        <f>VLOOKUP($A23,'Return Data'!$B$7:$R$2843,14,0)</f>
        <v>5.4733999999999998</v>
      </c>
      <c r="Y23" s="66">
        <f t="shared" si="10"/>
        <v>27</v>
      </c>
      <c r="Z23" s="65">
        <f>VLOOKUP($A23,'Return Data'!$B$7:$R$2843,16,0)</f>
        <v>7.2648000000000001</v>
      </c>
      <c r="AA23" s="67">
        <f t="shared" si="11"/>
        <v>10</v>
      </c>
    </row>
    <row r="24" spans="1:27" x14ac:dyDescent="0.3">
      <c r="A24" s="63" t="s">
        <v>135</v>
      </c>
      <c r="B24" s="64">
        <f>VLOOKUP($A24,'Return Data'!$B$7:$R$2843,3,0)</f>
        <v>44346</v>
      </c>
      <c r="C24" s="65">
        <f>VLOOKUP($A24,'Return Data'!$B$7:$R$2843,4,0)</f>
        <v>2005.2632000000001</v>
      </c>
      <c r="D24" s="65">
        <f>VLOOKUP($A24,'Return Data'!$B$7:$R$2843,5,0)</f>
        <v>1.3688</v>
      </c>
      <c r="E24" s="66">
        <f t="shared" si="0"/>
        <v>42</v>
      </c>
      <c r="F24" s="65">
        <f>VLOOKUP($A24,'Return Data'!$B$7:$R$2843,6,0)</f>
        <v>1.369</v>
      </c>
      <c r="G24" s="66">
        <f t="shared" si="1"/>
        <v>42</v>
      </c>
      <c r="H24" s="65">
        <f>VLOOKUP($A24,'Return Data'!$B$7:$R$2843,7,0)</f>
        <v>1.3692</v>
      </c>
      <c r="I24" s="66">
        <f t="shared" si="2"/>
        <v>42</v>
      </c>
      <c r="J24" s="65">
        <f>VLOOKUP($A24,'Return Data'!$B$7:$R$2843,8,0)</f>
        <v>2.0546000000000002</v>
      </c>
      <c r="K24" s="66">
        <f t="shared" si="3"/>
        <v>42</v>
      </c>
      <c r="L24" s="65">
        <f>VLOOKUP($A24,'Return Data'!$B$7:$R$2843,9,0)</f>
        <v>2.331</v>
      </c>
      <c r="M24" s="66">
        <f t="shared" si="4"/>
        <v>42</v>
      </c>
      <c r="N24" s="65">
        <f>VLOOKUP($A24,'Return Data'!$B$7:$R$2843,10,0)</f>
        <v>2.7101999999999999</v>
      </c>
      <c r="O24" s="66">
        <f t="shared" si="5"/>
        <v>42</v>
      </c>
      <c r="P24" s="65">
        <f>VLOOKUP($A24,'Return Data'!$B$7:$R$2843,11,0)</f>
        <v>2.8058999999999998</v>
      </c>
      <c r="Q24" s="66">
        <f t="shared" si="6"/>
        <v>42</v>
      </c>
      <c r="R24" s="65">
        <f>VLOOKUP($A24,'Return Data'!$B$7:$R$2843,12,0)</f>
        <v>2.8205</v>
      </c>
      <c r="S24" s="66">
        <f t="shared" si="7"/>
        <v>42</v>
      </c>
      <c r="T24" s="65"/>
      <c r="U24" s="66"/>
      <c r="V24" s="65"/>
      <c r="W24" s="66"/>
      <c r="X24" s="65"/>
      <c r="Y24" s="66"/>
      <c r="Z24" s="65">
        <f>VLOOKUP($A24,'Return Data'!$B$7:$R$2843,16,0)</f>
        <v>3.3285999999999998</v>
      </c>
      <c r="AA24" s="67">
        <f t="shared" si="11"/>
        <v>42</v>
      </c>
    </row>
    <row r="25" spans="1:27" x14ac:dyDescent="0.3">
      <c r="A25" s="63" t="s">
        <v>136</v>
      </c>
      <c r="B25" s="64">
        <f>VLOOKUP($A25,'Return Data'!$B$7:$R$2843,3,0)</f>
        <v>44346</v>
      </c>
      <c r="C25" s="65">
        <f>VLOOKUP($A25,'Return Data'!$B$7:$R$2843,4,0)</f>
        <v>2016.1035999999999</v>
      </c>
      <c r="D25" s="65">
        <f>VLOOKUP($A25,'Return Data'!$B$7:$R$2843,5,0)</f>
        <v>2.8008999999999999</v>
      </c>
      <c r="E25" s="66">
        <f t="shared" si="0"/>
        <v>41</v>
      </c>
      <c r="F25" s="65">
        <f>VLOOKUP($A25,'Return Data'!$B$7:$R$2843,6,0)</f>
        <v>2.9245000000000001</v>
      </c>
      <c r="G25" s="66">
        <f t="shared" si="1"/>
        <v>41</v>
      </c>
      <c r="H25" s="65">
        <f>VLOOKUP($A25,'Return Data'!$B$7:$R$2843,7,0)</f>
        <v>2.8557999999999999</v>
      </c>
      <c r="I25" s="66">
        <f t="shared" si="2"/>
        <v>41</v>
      </c>
      <c r="J25" s="65">
        <f>VLOOKUP($A25,'Return Data'!$B$7:$R$2843,8,0)</f>
        <v>2.8487</v>
      </c>
      <c r="K25" s="66">
        <f t="shared" si="3"/>
        <v>41</v>
      </c>
      <c r="L25" s="65">
        <f>VLOOKUP($A25,'Return Data'!$B$7:$R$2843,9,0)</f>
        <v>2.8902000000000001</v>
      </c>
      <c r="M25" s="66">
        <f t="shared" si="4"/>
        <v>41</v>
      </c>
      <c r="N25" s="65">
        <f>VLOOKUP($A25,'Return Data'!$B$7:$R$2843,10,0)</f>
        <v>2.8992</v>
      </c>
      <c r="O25" s="66">
        <f t="shared" si="5"/>
        <v>40</v>
      </c>
      <c r="P25" s="65">
        <f>VLOOKUP($A25,'Return Data'!$B$7:$R$2843,11,0)</f>
        <v>3.2675000000000001</v>
      </c>
      <c r="Q25" s="66">
        <f t="shared" si="6"/>
        <v>9</v>
      </c>
      <c r="R25" s="65">
        <f>VLOOKUP($A25,'Return Data'!$B$7:$R$2843,12,0)</f>
        <v>3.2233999999999998</v>
      </c>
      <c r="S25" s="66">
        <f t="shared" si="7"/>
        <v>21</v>
      </c>
      <c r="T25" s="65"/>
      <c r="U25" s="66"/>
      <c r="V25" s="65"/>
      <c r="W25" s="66"/>
      <c r="X25" s="65"/>
      <c r="Y25" s="66"/>
      <c r="Z25" s="65">
        <f>VLOOKUP($A25,'Return Data'!$B$7:$R$2843,16,0)</f>
        <v>3.7267999999999999</v>
      </c>
      <c r="AA25" s="67">
        <f t="shared" si="11"/>
        <v>40</v>
      </c>
    </row>
    <row r="26" spans="1:27" x14ac:dyDescent="0.3">
      <c r="A26" s="63" t="s">
        <v>137</v>
      </c>
      <c r="B26" s="64">
        <f>VLOOKUP($A26,'Return Data'!$B$7:$R$2843,3,0)</f>
        <v>44346</v>
      </c>
      <c r="C26" s="65">
        <f>VLOOKUP($A26,'Return Data'!$B$7:$R$2843,4,0)</f>
        <v>2016.1857</v>
      </c>
      <c r="D26" s="65">
        <f>VLOOKUP($A26,'Return Data'!$B$7:$R$2843,5,0)</f>
        <v>2.9474999999999998</v>
      </c>
      <c r="E26" s="66">
        <f t="shared" si="0"/>
        <v>39</v>
      </c>
      <c r="F26" s="65">
        <f>VLOOKUP($A26,'Return Data'!$B$7:$R$2843,6,0)</f>
        <v>3.0493999999999999</v>
      </c>
      <c r="G26" s="66">
        <f t="shared" si="1"/>
        <v>38</v>
      </c>
      <c r="H26" s="65">
        <f>VLOOKUP($A26,'Return Data'!$B$7:$R$2843,7,0)</f>
        <v>2.9369999999999998</v>
      </c>
      <c r="I26" s="66">
        <f t="shared" si="2"/>
        <v>39</v>
      </c>
      <c r="J26" s="65">
        <f>VLOOKUP($A26,'Return Data'!$B$7:$R$2843,8,0)</f>
        <v>2.9270999999999998</v>
      </c>
      <c r="K26" s="66">
        <f t="shared" si="3"/>
        <v>38</v>
      </c>
      <c r="L26" s="65">
        <f>VLOOKUP($A26,'Return Data'!$B$7:$R$2843,9,0)</f>
        <v>2.9363000000000001</v>
      </c>
      <c r="M26" s="66">
        <f t="shared" si="4"/>
        <v>37</v>
      </c>
      <c r="N26" s="65">
        <f>VLOOKUP($A26,'Return Data'!$B$7:$R$2843,10,0)</f>
        <v>2.9113000000000002</v>
      </c>
      <c r="O26" s="66">
        <f t="shared" si="5"/>
        <v>38</v>
      </c>
      <c r="P26" s="65">
        <f>VLOOKUP($A26,'Return Data'!$B$7:$R$2843,11,0)</f>
        <v>3.2801999999999998</v>
      </c>
      <c r="Q26" s="66">
        <f t="shared" si="6"/>
        <v>6</v>
      </c>
      <c r="R26" s="65">
        <f>VLOOKUP($A26,'Return Data'!$B$7:$R$2843,12,0)</f>
        <v>3.2444999999999999</v>
      </c>
      <c r="S26" s="66">
        <f t="shared" si="7"/>
        <v>12</v>
      </c>
      <c r="T26" s="65"/>
      <c r="U26" s="66"/>
      <c r="V26" s="65"/>
      <c r="W26" s="66"/>
      <c r="X26" s="65"/>
      <c r="Y26" s="66"/>
      <c r="Z26" s="65">
        <f>VLOOKUP($A26,'Return Data'!$B$7:$R$2843,16,0)</f>
        <v>3.7313000000000001</v>
      </c>
      <c r="AA26" s="67">
        <f t="shared" si="11"/>
        <v>39</v>
      </c>
    </row>
    <row r="27" spans="1:27" x14ac:dyDescent="0.3">
      <c r="A27" s="63" t="s">
        <v>138</v>
      </c>
      <c r="B27" s="64">
        <f>VLOOKUP($A27,'Return Data'!$B$7:$R$2843,3,0)</f>
        <v>44346</v>
      </c>
      <c r="C27" s="65">
        <f>VLOOKUP($A27,'Return Data'!$B$7:$R$2843,4,0)</f>
        <v>2015.7571</v>
      </c>
      <c r="D27" s="65">
        <f>VLOOKUP($A27,'Return Data'!$B$7:$R$2843,5,0)</f>
        <v>2.863</v>
      </c>
      <c r="E27" s="66">
        <f t="shared" si="0"/>
        <v>40</v>
      </c>
      <c r="F27" s="65">
        <f>VLOOKUP($A27,'Return Data'!$B$7:$R$2843,6,0)</f>
        <v>2.9636999999999998</v>
      </c>
      <c r="G27" s="66">
        <f t="shared" si="1"/>
        <v>39</v>
      </c>
      <c r="H27" s="65">
        <f>VLOOKUP($A27,'Return Data'!$B$7:$R$2843,7,0)</f>
        <v>2.9070999999999998</v>
      </c>
      <c r="I27" s="66">
        <f t="shared" si="2"/>
        <v>40</v>
      </c>
      <c r="J27" s="65">
        <f>VLOOKUP($A27,'Return Data'!$B$7:$R$2843,8,0)</f>
        <v>2.8978000000000002</v>
      </c>
      <c r="K27" s="66">
        <f t="shared" si="3"/>
        <v>40</v>
      </c>
      <c r="L27" s="65">
        <f>VLOOKUP($A27,'Return Data'!$B$7:$R$2843,9,0)</f>
        <v>2.8992</v>
      </c>
      <c r="M27" s="66">
        <f t="shared" si="4"/>
        <v>40</v>
      </c>
      <c r="N27" s="65">
        <f>VLOOKUP($A27,'Return Data'!$B$7:$R$2843,10,0)</f>
        <v>2.8946000000000001</v>
      </c>
      <c r="O27" s="66">
        <f t="shared" si="5"/>
        <v>41</v>
      </c>
      <c r="P27" s="65">
        <f>VLOOKUP($A27,'Return Data'!$B$7:$R$2843,11,0)</f>
        <v>3.2629000000000001</v>
      </c>
      <c r="Q27" s="66">
        <f t="shared" si="6"/>
        <v>10</v>
      </c>
      <c r="R27" s="65">
        <f>VLOOKUP($A27,'Return Data'!$B$7:$R$2843,12,0)</f>
        <v>3.2216999999999998</v>
      </c>
      <c r="S27" s="66">
        <f t="shared" si="7"/>
        <v>22</v>
      </c>
      <c r="T27" s="65"/>
      <c r="U27" s="66"/>
      <c r="V27" s="65"/>
      <c r="W27" s="66"/>
      <c r="X27" s="65"/>
      <c r="Y27" s="66"/>
      <c r="Z27" s="65">
        <f>VLOOKUP($A27,'Return Data'!$B$7:$R$2843,16,0)</f>
        <v>3.7126000000000001</v>
      </c>
      <c r="AA27" s="67">
        <f t="shared" si="11"/>
        <v>41</v>
      </c>
    </row>
    <row r="28" spans="1:27" x14ac:dyDescent="0.3">
      <c r="A28" s="63" t="s">
        <v>139</v>
      </c>
      <c r="B28" s="64">
        <f>VLOOKUP($A28,'Return Data'!$B$7:$R$2843,3,0)</f>
        <v>44346</v>
      </c>
      <c r="C28" s="65">
        <f>VLOOKUP($A28,'Return Data'!$B$7:$R$2843,4,0)</f>
        <v>2840.7602999999999</v>
      </c>
      <c r="D28" s="65">
        <f>VLOOKUP($A28,'Return Data'!$B$7:$R$2843,5,0)</f>
        <v>3.3551000000000002</v>
      </c>
      <c r="E28" s="66">
        <f t="shared" si="0"/>
        <v>9</v>
      </c>
      <c r="F28" s="65">
        <f>VLOOKUP($A28,'Return Data'!$B$7:$R$2843,6,0)</f>
        <v>3.2789999999999999</v>
      </c>
      <c r="G28" s="66">
        <f t="shared" si="1"/>
        <v>28</v>
      </c>
      <c r="H28" s="65">
        <f>VLOOKUP($A28,'Return Data'!$B$7:$R$2843,7,0)</f>
        <v>3.3374999999999999</v>
      </c>
      <c r="I28" s="66">
        <f t="shared" si="2"/>
        <v>14</v>
      </c>
      <c r="J28" s="65">
        <f>VLOOKUP($A28,'Return Data'!$B$7:$R$2843,8,0)</f>
        <v>3.3045</v>
      </c>
      <c r="K28" s="66">
        <f t="shared" si="3"/>
        <v>13</v>
      </c>
      <c r="L28" s="65">
        <f>VLOOKUP($A28,'Return Data'!$B$7:$R$2843,9,0)</f>
        <v>3.1602000000000001</v>
      </c>
      <c r="M28" s="66">
        <f t="shared" si="4"/>
        <v>24</v>
      </c>
      <c r="N28" s="65">
        <f>VLOOKUP($A28,'Return Data'!$B$7:$R$2843,10,0)</f>
        <v>3.2136</v>
      </c>
      <c r="O28" s="66">
        <f t="shared" si="5"/>
        <v>26</v>
      </c>
      <c r="P28" s="65">
        <f>VLOOKUP($A28,'Return Data'!$B$7:$R$2843,11,0)</f>
        <v>3.1387999999999998</v>
      </c>
      <c r="Q28" s="66">
        <f t="shared" si="6"/>
        <v>29</v>
      </c>
      <c r="R28" s="65">
        <f>VLOOKUP($A28,'Return Data'!$B$7:$R$2843,12,0)</f>
        <v>3.2006000000000001</v>
      </c>
      <c r="S28" s="66">
        <f t="shared" si="7"/>
        <v>29</v>
      </c>
      <c r="T28" s="65">
        <f>VLOOKUP($A28,'Return Data'!$B$7:$R$2843,13,0)</f>
        <v>3.2654000000000001</v>
      </c>
      <c r="U28" s="66">
        <f t="shared" ref="U28:U50" si="12">RANK(T28,T$8:T$50,0)</f>
        <v>25</v>
      </c>
      <c r="V28" s="65">
        <f>VLOOKUP($A28,'Return Data'!$B$7:$R$2843,17,0)</f>
        <v>4.4653</v>
      </c>
      <c r="W28" s="66">
        <f>RANK(V28,V$8:V$50,0)</f>
        <v>26</v>
      </c>
      <c r="X28" s="65">
        <f>VLOOKUP($A28,'Return Data'!$B$7:$R$2843,14,0)</f>
        <v>5.4951999999999996</v>
      </c>
      <c r="Y28" s="66">
        <f>RANK(X28,X$8:X$50,0)</f>
        <v>25</v>
      </c>
      <c r="Z28" s="65">
        <f>VLOOKUP($A28,'Return Data'!$B$7:$R$2843,16,0)</f>
        <v>7.2260999999999997</v>
      </c>
      <c r="AA28" s="67">
        <f t="shared" si="11"/>
        <v>18</v>
      </c>
    </row>
    <row r="29" spans="1:27" x14ac:dyDescent="0.3">
      <c r="A29" s="63" t="s">
        <v>140</v>
      </c>
      <c r="B29" s="64">
        <f>VLOOKUP($A29,'Return Data'!$B$7:$R$2843,3,0)</f>
        <v>44346</v>
      </c>
      <c r="C29" s="65">
        <f>VLOOKUP($A29,'Return Data'!$B$7:$R$2843,4,0)</f>
        <v>1085.4052999999999</v>
      </c>
      <c r="D29" s="65">
        <f>VLOOKUP($A29,'Return Data'!$B$7:$R$2843,5,0)</f>
        <v>3.0771999999999999</v>
      </c>
      <c r="E29" s="66">
        <f t="shared" si="0"/>
        <v>35</v>
      </c>
      <c r="F29" s="65">
        <f>VLOOKUP($A29,'Return Data'!$B$7:$R$2843,6,0)</f>
        <v>3.0789</v>
      </c>
      <c r="G29" s="66">
        <f t="shared" si="1"/>
        <v>36</v>
      </c>
      <c r="H29" s="65">
        <f>VLOOKUP($A29,'Return Data'!$B$7:$R$2843,7,0)</f>
        <v>3.0926999999999998</v>
      </c>
      <c r="I29" s="66">
        <f t="shared" si="2"/>
        <v>35</v>
      </c>
      <c r="J29" s="65">
        <f>VLOOKUP($A29,'Return Data'!$B$7:$R$2843,8,0)</f>
        <v>3.1067999999999998</v>
      </c>
      <c r="K29" s="66">
        <f t="shared" si="3"/>
        <v>34</v>
      </c>
      <c r="L29" s="65">
        <f>VLOOKUP($A29,'Return Data'!$B$7:$R$2843,9,0)</f>
        <v>3.0994000000000002</v>
      </c>
      <c r="M29" s="66">
        <f t="shared" si="4"/>
        <v>33</v>
      </c>
      <c r="N29" s="65">
        <f>VLOOKUP($A29,'Return Data'!$B$7:$R$2843,10,0)</f>
        <v>3.0619000000000001</v>
      </c>
      <c r="O29" s="66">
        <f t="shared" si="5"/>
        <v>34</v>
      </c>
      <c r="P29" s="65">
        <f>VLOOKUP($A29,'Return Data'!$B$7:$R$2843,11,0)</f>
        <v>3.0028000000000001</v>
      </c>
      <c r="Q29" s="66">
        <f t="shared" si="6"/>
        <v>38</v>
      </c>
      <c r="R29" s="65">
        <f>VLOOKUP($A29,'Return Data'!$B$7:$R$2843,12,0)</f>
        <v>3.0003000000000002</v>
      </c>
      <c r="S29" s="66">
        <f t="shared" si="7"/>
        <v>39</v>
      </c>
      <c r="T29" s="65">
        <f>VLOOKUP($A29,'Return Data'!$B$7:$R$2843,13,0)</f>
        <v>2.9922</v>
      </c>
      <c r="U29" s="66">
        <f t="shared" si="12"/>
        <v>36</v>
      </c>
      <c r="V29" s="65"/>
      <c r="W29" s="66"/>
      <c r="X29" s="65"/>
      <c r="Y29" s="66"/>
      <c r="Z29" s="65">
        <f>VLOOKUP($A29,'Return Data'!$B$7:$R$2843,16,0)</f>
        <v>3.9727000000000001</v>
      </c>
      <c r="AA29" s="67">
        <f t="shared" si="11"/>
        <v>38</v>
      </c>
    </row>
    <row r="30" spans="1:27" x14ac:dyDescent="0.3">
      <c r="A30" s="63" t="s">
        <v>141</v>
      </c>
      <c r="B30" s="64">
        <f>VLOOKUP($A30,'Return Data'!$B$7:$R$2843,3,0)</f>
        <v>44346</v>
      </c>
      <c r="C30" s="65">
        <f>VLOOKUP($A30,'Return Data'!$B$7:$R$2843,4,0)</f>
        <v>56.546599999999998</v>
      </c>
      <c r="D30" s="65">
        <f>VLOOKUP($A30,'Return Data'!$B$7:$R$2843,5,0)</f>
        <v>3.2923</v>
      </c>
      <c r="E30" s="66">
        <f t="shared" si="0"/>
        <v>16</v>
      </c>
      <c r="F30" s="65">
        <f>VLOOKUP($A30,'Return Data'!$B$7:$R$2843,6,0)</f>
        <v>3.3144</v>
      </c>
      <c r="G30" s="66">
        <f t="shared" si="1"/>
        <v>21</v>
      </c>
      <c r="H30" s="65">
        <f>VLOOKUP($A30,'Return Data'!$B$7:$R$2843,7,0)</f>
        <v>3.3033000000000001</v>
      </c>
      <c r="I30" s="66">
        <f t="shared" si="2"/>
        <v>23</v>
      </c>
      <c r="J30" s="65">
        <f>VLOOKUP($A30,'Return Data'!$B$7:$R$2843,8,0)</f>
        <v>3.2869000000000002</v>
      </c>
      <c r="K30" s="66">
        <f t="shared" si="3"/>
        <v>17</v>
      </c>
      <c r="L30" s="65">
        <f>VLOOKUP($A30,'Return Data'!$B$7:$R$2843,9,0)</f>
        <v>3.2467999999999999</v>
      </c>
      <c r="M30" s="66">
        <f t="shared" si="4"/>
        <v>12</v>
      </c>
      <c r="N30" s="65">
        <f>VLOOKUP($A30,'Return Data'!$B$7:$R$2843,10,0)</f>
        <v>3.3473000000000002</v>
      </c>
      <c r="O30" s="66">
        <f t="shared" si="5"/>
        <v>7</v>
      </c>
      <c r="P30" s="65">
        <f>VLOOKUP($A30,'Return Data'!$B$7:$R$2843,11,0)</f>
        <v>3.2339000000000002</v>
      </c>
      <c r="Q30" s="66">
        <f t="shared" si="6"/>
        <v>14</v>
      </c>
      <c r="R30" s="65">
        <f>VLOOKUP($A30,'Return Data'!$B$7:$R$2843,12,0)</f>
        <v>3.2273999999999998</v>
      </c>
      <c r="S30" s="66">
        <f t="shared" si="7"/>
        <v>19</v>
      </c>
      <c r="T30" s="65">
        <f>VLOOKUP($A30,'Return Data'!$B$7:$R$2843,13,0)</f>
        <v>3.2934999999999999</v>
      </c>
      <c r="U30" s="66">
        <f t="shared" si="12"/>
        <v>20</v>
      </c>
      <c r="V30" s="65">
        <f>VLOOKUP($A30,'Return Data'!$B$7:$R$2843,17,0)</f>
        <v>4.4649000000000001</v>
      </c>
      <c r="W30" s="66">
        <f t="shared" ref="W30:W35" si="13">RANK(V30,V$8:V$50,0)</f>
        <v>27</v>
      </c>
      <c r="X30" s="65">
        <f>VLOOKUP($A30,'Return Data'!$B$7:$R$2843,14,0)</f>
        <v>5.5248999999999997</v>
      </c>
      <c r="Y30" s="66">
        <f t="shared" ref="Y30:Y35" si="14">RANK(X30,X$8:X$50,0)</f>
        <v>22</v>
      </c>
      <c r="Z30" s="65">
        <f>VLOOKUP($A30,'Return Data'!$B$7:$R$2843,16,0)</f>
        <v>7.2747000000000002</v>
      </c>
      <c r="AA30" s="67">
        <f t="shared" si="11"/>
        <v>7</v>
      </c>
    </row>
    <row r="31" spans="1:27" x14ac:dyDescent="0.3">
      <c r="A31" s="63" t="s">
        <v>142</v>
      </c>
      <c r="B31" s="64">
        <f>VLOOKUP($A31,'Return Data'!$B$7:$R$2843,3,0)</f>
        <v>44346</v>
      </c>
      <c r="C31" s="65">
        <f>VLOOKUP($A31,'Return Data'!$B$7:$R$2843,4,0)</f>
        <v>4181.0344999999998</v>
      </c>
      <c r="D31" s="65">
        <f>VLOOKUP($A31,'Return Data'!$B$7:$R$2843,5,0)</f>
        <v>3.2877999999999998</v>
      </c>
      <c r="E31" s="66">
        <f t="shared" si="0"/>
        <v>18</v>
      </c>
      <c r="F31" s="65">
        <f>VLOOKUP($A31,'Return Data'!$B$7:$R$2843,6,0)</f>
        <v>3.4923999999999999</v>
      </c>
      <c r="G31" s="66">
        <f t="shared" si="1"/>
        <v>5</v>
      </c>
      <c r="H31" s="65">
        <f>VLOOKUP($A31,'Return Data'!$B$7:$R$2843,7,0)</f>
        <v>3.383</v>
      </c>
      <c r="I31" s="66">
        <f t="shared" si="2"/>
        <v>7</v>
      </c>
      <c r="J31" s="65">
        <f>VLOOKUP($A31,'Return Data'!$B$7:$R$2843,8,0)</f>
        <v>3.3098000000000001</v>
      </c>
      <c r="K31" s="66">
        <f t="shared" si="3"/>
        <v>12</v>
      </c>
      <c r="L31" s="65">
        <f>VLOOKUP($A31,'Return Data'!$B$7:$R$2843,9,0)</f>
        <v>3.2025999999999999</v>
      </c>
      <c r="M31" s="66">
        <f t="shared" si="4"/>
        <v>14</v>
      </c>
      <c r="N31" s="65">
        <f>VLOOKUP($A31,'Return Data'!$B$7:$R$2843,10,0)</f>
        <v>3.2997999999999998</v>
      </c>
      <c r="O31" s="66">
        <f t="shared" si="5"/>
        <v>14</v>
      </c>
      <c r="P31" s="65">
        <f>VLOOKUP($A31,'Return Data'!$B$7:$R$2843,11,0)</f>
        <v>3.1482999999999999</v>
      </c>
      <c r="Q31" s="66">
        <f t="shared" si="6"/>
        <v>27</v>
      </c>
      <c r="R31" s="65">
        <f>VLOOKUP($A31,'Return Data'!$B$7:$R$2843,12,0)</f>
        <v>3.2088999999999999</v>
      </c>
      <c r="S31" s="66">
        <f t="shared" si="7"/>
        <v>25</v>
      </c>
      <c r="T31" s="65">
        <f>VLOOKUP($A31,'Return Data'!$B$7:$R$2843,13,0)</f>
        <v>3.3106</v>
      </c>
      <c r="U31" s="66">
        <f t="shared" si="12"/>
        <v>16</v>
      </c>
      <c r="V31" s="65">
        <f>VLOOKUP($A31,'Return Data'!$B$7:$R$2843,17,0)</f>
        <v>4.5000999999999998</v>
      </c>
      <c r="W31" s="66">
        <f t="shared" si="13"/>
        <v>24</v>
      </c>
      <c r="X31" s="65">
        <f>VLOOKUP($A31,'Return Data'!$B$7:$R$2843,14,0)</f>
        <v>5.4886999999999997</v>
      </c>
      <c r="Y31" s="66">
        <f t="shared" si="14"/>
        <v>26</v>
      </c>
      <c r="Z31" s="65">
        <f>VLOOKUP($A31,'Return Data'!$B$7:$R$2843,16,0)</f>
        <v>7.1942000000000004</v>
      </c>
      <c r="AA31" s="67">
        <f t="shared" si="11"/>
        <v>24</v>
      </c>
    </row>
    <row r="32" spans="1:27" x14ac:dyDescent="0.3">
      <c r="A32" s="63" t="s">
        <v>143</v>
      </c>
      <c r="B32" s="64">
        <f>VLOOKUP($A32,'Return Data'!$B$7:$R$2843,3,0)</f>
        <v>44346</v>
      </c>
      <c r="C32" s="65">
        <f>VLOOKUP($A32,'Return Data'!$B$7:$R$2843,4,0)</f>
        <v>2833.4917999999998</v>
      </c>
      <c r="D32" s="65">
        <f>VLOOKUP($A32,'Return Data'!$B$7:$R$2843,5,0)</f>
        <v>3.24</v>
      </c>
      <c r="E32" s="66">
        <f t="shared" si="0"/>
        <v>27</v>
      </c>
      <c r="F32" s="65">
        <f>VLOOKUP($A32,'Return Data'!$B$7:$R$2843,6,0)</f>
        <v>3.3115000000000001</v>
      </c>
      <c r="G32" s="66">
        <f t="shared" si="1"/>
        <v>24</v>
      </c>
      <c r="H32" s="65">
        <f>VLOOKUP($A32,'Return Data'!$B$7:$R$2843,7,0)</f>
        <v>3.2826</v>
      </c>
      <c r="I32" s="66">
        <f t="shared" si="2"/>
        <v>25</v>
      </c>
      <c r="J32" s="65">
        <f>VLOOKUP($A32,'Return Data'!$B$7:$R$2843,8,0)</f>
        <v>3.2330000000000001</v>
      </c>
      <c r="K32" s="66">
        <f t="shared" si="3"/>
        <v>29</v>
      </c>
      <c r="L32" s="65">
        <f>VLOOKUP($A32,'Return Data'!$B$7:$R$2843,9,0)</f>
        <v>3.1274000000000002</v>
      </c>
      <c r="M32" s="66">
        <f t="shared" si="4"/>
        <v>31</v>
      </c>
      <c r="N32" s="65">
        <f>VLOOKUP($A32,'Return Data'!$B$7:$R$2843,10,0)</f>
        <v>3.1997</v>
      </c>
      <c r="O32" s="66">
        <f t="shared" si="5"/>
        <v>30</v>
      </c>
      <c r="P32" s="65">
        <f>VLOOKUP($A32,'Return Data'!$B$7:$R$2843,11,0)</f>
        <v>3.12</v>
      </c>
      <c r="Q32" s="66">
        <f t="shared" si="6"/>
        <v>32</v>
      </c>
      <c r="R32" s="65">
        <f>VLOOKUP($A32,'Return Data'!$B$7:$R$2843,12,0)</f>
        <v>3.1766000000000001</v>
      </c>
      <c r="S32" s="66">
        <f t="shared" si="7"/>
        <v>30</v>
      </c>
      <c r="T32" s="65">
        <f>VLOOKUP($A32,'Return Data'!$B$7:$R$2843,13,0)</f>
        <v>3.2707000000000002</v>
      </c>
      <c r="U32" s="66">
        <f t="shared" si="12"/>
        <v>24</v>
      </c>
      <c r="V32" s="65">
        <f>VLOOKUP($A32,'Return Data'!$B$7:$R$2843,17,0)</f>
        <v>4.5347999999999997</v>
      </c>
      <c r="W32" s="66">
        <f t="shared" si="13"/>
        <v>21</v>
      </c>
      <c r="X32" s="65">
        <f>VLOOKUP($A32,'Return Data'!$B$7:$R$2843,14,0)</f>
        <v>5.5354000000000001</v>
      </c>
      <c r="Y32" s="66">
        <f t="shared" si="14"/>
        <v>20</v>
      </c>
      <c r="Z32" s="65">
        <f>VLOOKUP($A32,'Return Data'!$B$7:$R$2843,16,0)</f>
        <v>7.2218</v>
      </c>
      <c r="AA32" s="67">
        <f t="shared" si="11"/>
        <v>21</v>
      </c>
    </row>
    <row r="33" spans="1:27" x14ac:dyDescent="0.3">
      <c r="A33" s="63" t="s">
        <v>144</v>
      </c>
      <c r="B33" s="64">
        <f>VLOOKUP($A33,'Return Data'!$B$7:$R$2843,3,0)</f>
        <v>44346</v>
      </c>
      <c r="C33" s="65">
        <f>VLOOKUP($A33,'Return Data'!$B$7:$R$2843,4,0)</f>
        <v>3756.8978999999999</v>
      </c>
      <c r="D33" s="65">
        <f>VLOOKUP($A33,'Return Data'!$B$7:$R$2843,5,0)</f>
        <v>3.3045</v>
      </c>
      <c r="E33" s="66">
        <f t="shared" si="0"/>
        <v>14</v>
      </c>
      <c r="F33" s="65">
        <f>VLOOKUP($A33,'Return Data'!$B$7:$R$2843,6,0)</f>
        <v>3.4075000000000002</v>
      </c>
      <c r="G33" s="66">
        <f t="shared" si="1"/>
        <v>12</v>
      </c>
      <c r="H33" s="65">
        <f>VLOOKUP($A33,'Return Data'!$B$7:$R$2843,7,0)</f>
        <v>3.3344</v>
      </c>
      <c r="I33" s="66">
        <f t="shared" si="2"/>
        <v>15</v>
      </c>
      <c r="J33" s="65">
        <f>VLOOKUP($A33,'Return Data'!$B$7:$R$2843,8,0)</f>
        <v>3.3269000000000002</v>
      </c>
      <c r="K33" s="66">
        <f t="shared" si="3"/>
        <v>8</v>
      </c>
      <c r="L33" s="65">
        <f>VLOOKUP($A33,'Return Data'!$B$7:$R$2843,9,0)</f>
        <v>3.2547999999999999</v>
      </c>
      <c r="M33" s="66">
        <f t="shared" si="4"/>
        <v>8</v>
      </c>
      <c r="N33" s="65">
        <f>VLOOKUP($A33,'Return Data'!$B$7:$R$2843,10,0)</f>
        <v>3.3182999999999998</v>
      </c>
      <c r="O33" s="66">
        <f t="shared" si="5"/>
        <v>12</v>
      </c>
      <c r="P33" s="65">
        <f>VLOOKUP($A33,'Return Data'!$B$7:$R$2843,11,0)</f>
        <v>3.2522000000000002</v>
      </c>
      <c r="Q33" s="66">
        <f t="shared" si="6"/>
        <v>12</v>
      </c>
      <c r="R33" s="65">
        <f>VLOOKUP($A33,'Return Data'!$B$7:$R$2843,12,0)</f>
        <v>3.2793999999999999</v>
      </c>
      <c r="S33" s="66">
        <f t="shared" si="7"/>
        <v>9</v>
      </c>
      <c r="T33" s="65">
        <f>VLOOKUP($A33,'Return Data'!$B$7:$R$2843,13,0)</f>
        <v>3.3932000000000002</v>
      </c>
      <c r="U33" s="66">
        <f t="shared" si="12"/>
        <v>8</v>
      </c>
      <c r="V33" s="65">
        <f>VLOOKUP($A33,'Return Data'!$B$7:$R$2843,17,0)</f>
        <v>4.6725000000000003</v>
      </c>
      <c r="W33" s="66">
        <f t="shared" si="13"/>
        <v>8</v>
      </c>
      <c r="X33" s="65">
        <f>VLOOKUP($A33,'Return Data'!$B$7:$R$2843,14,0)</f>
        <v>5.6260000000000003</v>
      </c>
      <c r="Y33" s="66">
        <f t="shared" si="14"/>
        <v>11</v>
      </c>
      <c r="Z33" s="65">
        <f>VLOOKUP($A33,'Return Data'!$B$7:$R$2843,16,0)</f>
        <v>7.2474999999999996</v>
      </c>
      <c r="AA33" s="67">
        <f t="shared" si="11"/>
        <v>13</v>
      </c>
    </row>
    <row r="34" spans="1:27" x14ac:dyDescent="0.3">
      <c r="A34" s="63" t="s">
        <v>436</v>
      </c>
      <c r="B34" s="64">
        <f>VLOOKUP($A34,'Return Data'!$B$7:$R$2843,3,0)</f>
        <v>44346</v>
      </c>
      <c r="C34" s="65">
        <f>VLOOKUP($A34,'Return Data'!$B$7:$R$2843,4,0)</f>
        <v>1344.4935</v>
      </c>
      <c r="D34" s="65">
        <f>VLOOKUP($A34,'Return Data'!$B$7:$R$2843,5,0)</f>
        <v>3.3910999999999998</v>
      </c>
      <c r="E34" s="66">
        <f t="shared" si="0"/>
        <v>8</v>
      </c>
      <c r="F34" s="65">
        <f>VLOOKUP($A34,'Return Data'!$B$7:$R$2843,6,0)</f>
        <v>3.4405999999999999</v>
      </c>
      <c r="G34" s="66">
        <f t="shared" si="1"/>
        <v>8</v>
      </c>
      <c r="H34" s="65">
        <f>VLOOKUP($A34,'Return Data'!$B$7:$R$2843,7,0)</f>
        <v>3.3996</v>
      </c>
      <c r="I34" s="66">
        <f t="shared" si="2"/>
        <v>6</v>
      </c>
      <c r="J34" s="65">
        <f>VLOOKUP($A34,'Return Data'!$B$7:$R$2843,8,0)</f>
        <v>3.4216000000000002</v>
      </c>
      <c r="K34" s="66">
        <f t="shared" si="3"/>
        <v>4</v>
      </c>
      <c r="L34" s="65">
        <f>VLOOKUP($A34,'Return Data'!$B$7:$R$2843,9,0)</f>
        <v>3.3148</v>
      </c>
      <c r="M34" s="66">
        <f t="shared" si="4"/>
        <v>3</v>
      </c>
      <c r="N34" s="65">
        <f>VLOOKUP($A34,'Return Data'!$B$7:$R$2843,10,0)</f>
        <v>3.3925999999999998</v>
      </c>
      <c r="O34" s="66">
        <f t="shared" si="5"/>
        <v>4</v>
      </c>
      <c r="P34" s="65">
        <f>VLOOKUP($A34,'Return Data'!$B$7:$R$2843,11,0)</f>
        <v>3.2797999999999998</v>
      </c>
      <c r="Q34" s="66">
        <f t="shared" si="6"/>
        <v>7</v>
      </c>
      <c r="R34" s="65">
        <f>VLOOKUP($A34,'Return Data'!$B$7:$R$2843,12,0)</f>
        <v>3.3306</v>
      </c>
      <c r="S34" s="66">
        <f t="shared" si="7"/>
        <v>5</v>
      </c>
      <c r="T34" s="65">
        <f>VLOOKUP($A34,'Return Data'!$B$7:$R$2843,13,0)</f>
        <v>3.4508999999999999</v>
      </c>
      <c r="U34" s="66">
        <f t="shared" si="12"/>
        <v>3</v>
      </c>
      <c r="V34" s="65">
        <f>VLOOKUP($A34,'Return Data'!$B$7:$R$2843,17,0)</f>
        <v>4.7205000000000004</v>
      </c>
      <c r="W34" s="66">
        <f t="shared" si="13"/>
        <v>5</v>
      </c>
      <c r="X34" s="65">
        <f>VLOOKUP($A34,'Return Data'!$B$7:$R$2843,14,0)</f>
        <v>5.7080000000000002</v>
      </c>
      <c r="Y34" s="66">
        <f t="shared" si="14"/>
        <v>4</v>
      </c>
      <c r="Z34" s="65">
        <f>VLOOKUP($A34,'Return Data'!$B$7:$R$2843,16,0)</f>
        <v>6.2149999999999999</v>
      </c>
      <c r="AA34" s="67">
        <f t="shared" si="11"/>
        <v>33</v>
      </c>
    </row>
    <row r="35" spans="1:27" x14ac:dyDescent="0.3">
      <c r="A35" s="63" t="s">
        <v>146</v>
      </c>
      <c r="B35" s="64">
        <f>VLOOKUP($A35,'Return Data'!$B$7:$R$2843,3,0)</f>
        <v>44346</v>
      </c>
      <c r="C35" s="65">
        <f>VLOOKUP($A35,'Return Data'!$B$7:$R$2843,4,0)</f>
        <v>2183.1961000000001</v>
      </c>
      <c r="D35" s="65">
        <f>VLOOKUP($A35,'Return Data'!$B$7:$R$2843,5,0)</f>
        <v>3.2883</v>
      </c>
      <c r="E35" s="66">
        <f t="shared" si="0"/>
        <v>17</v>
      </c>
      <c r="F35" s="65">
        <f>VLOOKUP($A35,'Return Data'!$B$7:$R$2843,6,0)</f>
        <v>3.3184</v>
      </c>
      <c r="G35" s="66">
        <f t="shared" si="1"/>
        <v>20</v>
      </c>
      <c r="H35" s="65">
        <f>VLOOKUP($A35,'Return Data'!$B$7:$R$2843,7,0)</f>
        <v>3.3441999999999998</v>
      </c>
      <c r="I35" s="66">
        <f t="shared" si="2"/>
        <v>12</v>
      </c>
      <c r="J35" s="65">
        <f>VLOOKUP($A35,'Return Data'!$B$7:$R$2843,8,0)</f>
        <v>3.3292999999999999</v>
      </c>
      <c r="K35" s="66">
        <f t="shared" si="3"/>
        <v>7</v>
      </c>
      <c r="L35" s="65">
        <f>VLOOKUP($A35,'Return Data'!$B$7:$R$2843,9,0)</f>
        <v>3.2734000000000001</v>
      </c>
      <c r="M35" s="66">
        <f t="shared" si="4"/>
        <v>5</v>
      </c>
      <c r="N35" s="65">
        <f>VLOOKUP($A35,'Return Data'!$B$7:$R$2843,10,0)</f>
        <v>3.3557999999999999</v>
      </c>
      <c r="O35" s="66">
        <f t="shared" si="5"/>
        <v>6</v>
      </c>
      <c r="P35" s="65">
        <f>VLOOKUP($A35,'Return Data'!$B$7:$R$2843,11,0)</f>
        <v>3.3014000000000001</v>
      </c>
      <c r="Q35" s="66">
        <f t="shared" si="6"/>
        <v>4</v>
      </c>
      <c r="R35" s="65">
        <f>VLOOKUP($A35,'Return Data'!$B$7:$R$2843,12,0)</f>
        <v>3.3422999999999998</v>
      </c>
      <c r="S35" s="66">
        <f t="shared" si="7"/>
        <v>4</v>
      </c>
      <c r="T35" s="65">
        <f>VLOOKUP($A35,'Return Data'!$B$7:$R$2843,13,0)</f>
        <v>3.3971</v>
      </c>
      <c r="U35" s="66">
        <f t="shared" si="12"/>
        <v>5</v>
      </c>
      <c r="V35" s="65">
        <f>VLOOKUP($A35,'Return Data'!$B$7:$R$2843,17,0)</f>
        <v>4.6021000000000001</v>
      </c>
      <c r="W35" s="66">
        <f t="shared" si="13"/>
        <v>15</v>
      </c>
      <c r="X35" s="65">
        <f>VLOOKUP($A35,'Return Data'!$B$7:$R$2843,14,0)</f>
        <v>5.5848000000000004</v>
      </c>
      <c r="Y35" s="66">
        <f t="shared" si="14"/>
        <v>17</v>
      </c>
      <c r="Z35" s="65">
        <f>VLOOKUP($A35,'Return Data'!$B$7:$R$2843,16,0)</f>
        <v>7.0332999999999997</v>
      </c>
      <c r="AA35" s="67">
        <f t="shared" si="11"/>
        <v>29</v>
      </c>
    </row>
    <row r="36" spans="1:27" x14ac:dyDescent="0.3">
      <c r="A36" s="63" t="s">
        <v>147</v>
      </c>
      <c r="B36" s="64">
        <f>VLOOKUP($A36,'Return Data'!$B$7:$R$2843,3,0)</f>
        <v>44346</v>
      </c>
      <c r="C36" s="65">
        <f>VLOOKUP($A36,'Return Data'!$B$7:$R$2843,4,0)</f>
        <v>11.0905</v>
      </c>
      <c r="D36" s="65">
        <f>VLOOKUP($A36,'Return Data'!$B$7:$R$2843,5,0)</f>
        <v>3.1271</v>
      </c>
      <c r="E36" s="66">
        <f t="shared" si="0"/>
        <v>34</v>
      </c>
      <c r="F36" s="65">
        <f>VLOOKUP($A36,'Return Data'!$B$7:$R$2843,6,0)</f>
        <v>3.5114999999999998</v>
      </c>
      <c r="G36" s="66">
        <f t="shared" si="1"/>
        <v>3</v>
      </c>
      <c r="H36" s="65">
        <f>VLOOKUP($A36,'Return Data'!$B$7:$R$2843,7,0)</f>
        <v>3.1049000000000002</v>
      </c>
      <c r="I36" s="66">
        <f t="shared" si="2"/>
        <v>34</v>
      </c>
      <c r="J36" s="65">
        <f>VLOOKUP($A36,'Return Data'!$B$7:$R$2843,8,0)</f>
        <v>3.0832000000000002</v>
      </c>
      <c r="K36" s="66">
        <f t="shared" si="3"/>
        <v>35</v>
      </c>
      <c r="L36" s="65">
        <f>VLOOKUP($A36,'Return Data'!$B$7:$R$2843,9,0)</f>
        <v>3.0023</v>
      </c>
      <c r="M36" s="66">
        <f t="shared" si="4"/>
        <v>36</v>
      </c>
      <c r="N36" s="65">
        <f>VLOOKUP($A36,'Return Data'!$B$7:$R$2843,10,0)</f>
        <v>2.9363000000000001</v>
      </c>
      <c r="O36" s="66">
        <f t="shared" si="5"/>
        <v>36</v>
      </c>
      <c r="P36" s="65">
        <f>VLOOKUP($A36,'Return Data'!$B$7:$R$2843,11,0)</f>
        <v>2.9106999999999998</v>
      </c>
      <c r="Q36" s="66">
        <f t="shared" si="6"/>
        <v>40</v>
      </c>
      <c r="R36" s="65">
        <f>VLOOKUP($A36,'Return Data'!$B$7:$R$2843,12,0)</f>
        <v>2.9748999999999999</v>
      </c>
      <c r="S36" s="66">
        <f t="shared" si="7"/>
        <v>40</v>
      </c>
      <c r="T36" s="65">
        <f>VLOOKUP($A36,'Return Data'!$B$7:$R$2843,13,0)</f>
        <v>2.9868000000000001</v>
      </c>
      <c r="U36" s="66">
        <f t="shared" si="12"/>
        <v>37</v>
      </c>
      <c r="V36" s="65"/>
      <c r="W36" s="66"/>
      <c r="X36" s="65"/>
      <c r="Y36" s="66"/>
      <c r="Z36" s="65">
        <f>VLOOKUP($A36,'Return Data'!$B$7:$R$2843,16,0)</f>
        <v>4.3212999999999999</v>
      </c>
      <c r="AA36" s="67">
        <f t="shared" si="11"/>
        <v>37</v>
      </c>
    </row>
    <row r="37" spans="1:27" x14ac:dyDescent="0.3">
      <c r="A37" s="63" t="s">
        <v>2025</v>
      </c>
      <c r="B37" s="64">
        <f>VLOOKUP($A37,'Return Data'!$B$7:$R$2843,3,0)</f>
        <v>44346</v>
      </c>
      <c r="C37" s="65">
        <f>VLOOKUP($A37,'Return Data'!$B$7:$R$2843,4,0)</f>
        <v>2260.4387000000002</v>
      </c>
      <c r="D37" s="65">
        <f>VLOOKUP($A37,'Return Data'!$B$7:$R$2843,5,0)</f>
        <v>3.2833000000000001</v>
      </c>
      <c r="E37" s="66">
        <f t="shared" si="0"/>
        <v>19</v>
      </c>
      <c r="F37" s="65">
        <f>VLOOKUP($A37,'Return Data'!$B$7:$R$2843,6,0)</f>
        <v>3.3456000000000001</v>
      </c>
      <c r="G37" s="66">
        <f t="shared" si="1"/>
        <v>18</v>
      </c>
      <c r="H37" s="65">
        <f>VLOOKUP($A37,'Return Data'!$B$7:$R$2843,7,0)</f>
        <v>3.4146000000000001</v>
      </c>
      <c r="I37" s="66">
        <f t="shared" si="2"/>
        <v>4</v>
      </c>
      <c r="J37" s="65">
        <f>VLOOKUP($A37,'Return Data'!$B$7:$R$2843,8,0)</f>
        <v>3.2490999999999999</v>
      </c>
      <c r="K37" s="66">
        <f t="shared" si="3"/>
        <v>25</v>
      </c>
      <c r="L37" s="65">
        <f>VLOOKUP($A37,'Return Data'!$B$7:$R$2843,9,0)</f>
        <v>3.1888999999999998</v>
      </c>
      <c r="M37" s="66">
        <f t="shared" si="4"/>
        <v>18</v>
      </c>
      <c r="N37" s="65">
        <f>VLOOKUP($A37,'Return Data'!$B$7:$R$2843,10,0)</f>
        <v>3.2092000000000001</v>
      </c>
      <c r="O37" s="66">
        <f t="shared" si="5"/>
        <v>28</v>
      </c>
      <c r="P37" s="65">
        <f>VLOOKUP($A37,'Return Data'!$B$7:$R$2843,11,0)</f>
        <v>3.1200999999999999</v>
      </c>
      <c r="Q37" s="66">
        <f t="shared" si="6"/>
        <v>31</v>
      </c>
      <c r="R37" s="65">
        <f>VLOOKUP($A37,'Return Data'!$B$7:$R$2843,12,0)</f>
        <v>3.0697999999999999</v>
      </c>
      <c r="S37" s="66">
        <f t="shared" si="7"/>
        <v>37</v>
      </c>
      <c r="T37" s="65">
        <f>VLOOKUP($A37,'Return Data'!$B$7:$R$2843,13,0)</f>
        <v>3.0916999999999999</v>
      </c>
      <c r="U37" s="66">
        <f t="shared" si="12"/>
        <v>34</v>
      </c>
      <c r="V37" s="65">
        <f>VLOOKUP($A37,'Return Data'!$B$7:$R$2843,17,0)</f>
        <v>4.1212</v>
      </c>
      <c r="W37" s="66">
        <f t="shared" ref="W37:W49" si="15">RANK(V37,V$8:V$50,0)</f>
        <v>33</v>
      </c>
      <c r="X37" s="65">
        <f>VLOOKUP($A37,'Return Data'!$B$7:$R$2843,14,0)</f>
        <v>5.2823000000000002</v>
      </c>
      <c r="Y37" s="66">
        <f>RANK(X37,X$8:X$50,0)</f>
        <v>29</v>
      </c>
      <c r="Z37" s="65">
        <f>VLOOKUP($A37,'Return Data'!$B$7:$R$2843,16,0)</f>
        <v>7.2278000000000002</v>
      </c>
      <c r="AA37" s="67">
        <f t="shared" si="11"/>
        <v>17</v>
      </c>
    </row>
    <row r="38" spans="1:27" x14ac:dyDescent="0.3">
      <c r="A38" s="63" t="s">
        <v>148</v>
      </c>
      <c r="B38" s="64">
        <f>VLOOKUP($A38,'Return Data'!$B$7:$R$2843,3,0)</f>
        <v>44346</v>
      </c>
      <c r="C38" s="65">
        <f>VLOOKUP($A38,'Return Data'!$B$7:$R$2843,4,0)</f>
        <v>5059.0937999999996</v>
      </c>
      <c r="D38" s="65">
        <f>VLOOKUP($A38,'Return Data'!$B$7:$R$2843,5,0)</f>
        <v>3.2793999999999999</v>
      </c>
      <c r="E38" s="66">
        <f t="shared" si="0"/>
        <v>21</v>
      </c>
      <c r="F38" s="65">
        <f>VLOOKUP($A38,'Return Data'!$B$7:$R$2843,6,0)</f>
        <v>3.3673000000000002</v>
      </c>
      <c r="G38" s="66">
        <f t="shared" si="1"/>
        <v>14</v>
      </c>
      <c r="H38" s="65">
        <f>VLOOKUP($A38,'Return Data'!$B$7:$R$2843,7,0)</f>
        <v>3.3660000000000001</v>
      </c>
      <c r="I38" s="66">
        <f t="shared" si="2"/>
        <v>10</v>
      </c>
      <c r="J38" s="65">
        <f>VLOOKUP($A38,'Return Data'!$B$7:$R$2843,8,0)</f>
        <v>3.298</v>
      </c>
      <c r="K38" s="66">
        <f t="shared" si="3"/>
        <v>14</v>
      </c>
      <c r="L38" s="65">
        <f>VLOOKUP($A38,'Return Data'!$B$7:$R$2843,9,0)</f>
        <v>3.17</v>
      </c>
      <c r="M38" s="66">
        <f t="shared" si="4"/>
        <v>21</v>
      </c>
      <c r="N38" s="65">
        <f>VLOOKUP($A38,'Return Data'!$B$7:$R$2843,10,0)</f>
        <v>3.3041</v>
      </c>
      <c r="O38" s="66">
        <f t="shared" si="5"/>
        <v>13</v>
      </c>
      <c r="P38" s="65">
        <f>VLOOKUP($A38,'Return Data'!$B$7:$R$2843,11,0)</f>
        <v>3.1934</v>
      </c>
      <c r="Q38" s="66">
        <f t="shared" si="6"/>
        <v>18</v>
      </c>
      <c r="R38" s="65">
        <f>VLOOKUP($A38,'Return Data'!$B$7:$R$2843,12,0)</f>
        <v>3.2372000000000001</v>
      </c>
      <c r="S38" s="66">
        <f t="shared" si="7"/>
        <v>17</v>
      </c>
      <c r="T38" s="65">
        <f>VLOOKUP($A38,'Return Data'!$B$7:$R$2843,13,0)</f>
        <v>3.3490000000000002</v>
      </c>
      <c r="U38" s="66">
        <f t="shared" si="12"/>
        <v>11</v>
      </c>
      <c r="V38" s="65">
        <f>VLOOKUP($A38,'Return Data'!$B$7:$R$2843,17,0)</f>
        <v>4.6681999999999997</v>
      </c>
      <c r="W38" s="66">
        <f t="shared" si="15"/>
        <v>9</v>
      </c>
      <c r="X38" s="65">
        <f>VLOOKUP($A38,'Return Data'!$B$7:$R$2843,14,0)</f>
        <v>5.6638000000000002</v>
      </c>
      <c r="Y38" s="66">
        <f>RANK(X38,X$8:X$50,0)</f>
        <v>8</v>
      </c>
      <c r="Z38" s="65">
        <f>VLOOKUP($A38,'Return Data'!$B$7:$R$2843,16,0)</f>
        <v>7.2926000000000002</v>
      </c>
      <c r="AA38" s="67">
        <f t="shared" si="11"/>
        <v>5</v>
      </c>
    </row>
    <row r="39" spans="1:27" x14ac:dyDescent="0.3">
      <c r="A39" s="63" t="s">
        <v>149</v>
      </c>
      <c r="B39" s="64">
        <f>VLOOKUP($A39,'Return Data'!$B$7:$R$2843,3,0)</f>
        <v>44346</v>
      </c>
      <c r="C39" s="65">
        <f>VLOOKUP($A39,'Return Data'!$B$7:$R$2843,4,0)</f>
        <v>1158.9313999999999</v>
      </c>
      <c r="D39" s="65">
        <f>VLOOKUP($A39,'Return Data'!$B$7:$R$2843,5,0)</f>
        <v>3.2035999999999998</v>
      </c>
      <c r="E39" s="66">
        <f t="shared" si="0"/>
        <v>31</v>
      </c>
      <c r="F39" s="65">
        <f>VLOOKUP($A39,'Return Data'!$B$7:$R$2843,6,0)</f>
        <v>3.2301000000000002</v>
      </c>
      <c r="G39" s="66">
        <f t="shared" si="1"/>
        <v>34</v>
      </c>
      <c r="H39" s="65">
        <f>VLOOKUP($A39,'Return Data'!$B$7:$R$2843,7,0)</f>
        <v>3.1802000000000001</v>
      </c>
      <c r="I39" s="66">
        <f t="shared" si="2"/>
        <v>33</v>
      </c>
      <c r="J39" s="65">
        <f>VLOOKUP($A39,'Return Data'!$B$7:$R$2843,8,0)</f>
        <v>3.1543999999999999</v>
      </c>
      <c r="K39" s="66">
        <f t="shared" si="3"/>
        <v>32</v>
      </c>
      <c r="L39" s="65">
        <f>VLOOKUP($A39,'Return Data'!$B$7:$R$2843,9,0)</f>
        <v>3.1034000000000002</v>
      </c>
      <c r="M39" s="66">
        <f t="shared" si="4"/>
        <v>32</v>
      </c>
      <c r="N39" s="65">
        <f>VLOOKUP($A39,'Return Data'!$B$7:$R$2843,10,0)</f>
        <v>3.0848</v>
      </c>
      <c r="O39" s="66">
        <f t="shared" si="5"/>
        <v>32</v>
      </c>
      <c r="P39" s="65">
        <f>VLOOKUP($A39,'Return Data'!$B$7:$R$2843,11,0)</f>
        <v>3.02</v>
      </c>
      <c r="Q39" s="66">
        <f t="shared" si="6"/>
        <v>36</v>
      </c>
      <c r="R39" s="65">
        <f>VLOOKUP($A39,'Return Data'!$B$7:$R$2843,12,0)</f>
        <v>3.0844</v>
      </c>
      <c r="S39" s="66">
        <f t="shared" si="7"/>
        <v>35</v>
      </c>
      <c r="T39" s="65">
        <f>VLOOKUP($A39,'Return Data'!$B$7:$R$2843,13,0)</f>
        <v>3.0922999999999998</v>
      </c>
      <c r="U39" s="66">
        <f t="shared" si="12"/>
        <v>33</v>
      </c>
      <c r="V39" s="65">
        <f>VLOOKUP($A39,'Return Data'!$B$7:$R$2843,17,0)</f>
        <v>4.1532999999999998</v>
      </c>
      <c r="W39" s="66">
        <f t="shared" si="15"/>
        <v>32</v>
      </c>
      <c r="X39" s="65"/>
      <c r="Y39" s="66"/>
      <c r="Z39" s="65">
        <f>VLOOKUP($A39,'Return Data'!$B$7:$R$2843,16,0)</f>
        <v>4.9469000000000003</v>
      </c>
      <c r="AA39" s="67">
        <f t="shared" si="11"/>
        <v>35</v>
      </c>
    </row>
    <row r="40" spans="1:27" x14ac:dyDescent="0.3">
      <c r="A40" s="63" t="s">
        <v>150</v>
      </c>
      <c r="B40" s="64">
        <f>VLOOKUP($A40,'Return Data'!$B$7:$R$2843,3,0)</f>
        <v>44346</v>
      </c>
      <c r="C40" s="65">
        <f>VLOOKUP($A40,'Return Data'!$B$7:$R$2843,4,0)</f>
        <v>269.51679999999999</v>
      </c>
      <c r="D40" s="65">
        <f>VLOOKUP($A40,'Return Data'!$B$7:$R$2843,5,0)</f>
        <v>3.5350000000000001</v>
      </c>
      <c r="E40" s="66">
        <f t="shared" si="0"/>
        <v>4</v>
      </c>
      <c r="F40" s="65">
        <f>VLOOKUP($A40,'Return Data'!$B$7:$R$2843,6,0)</f>
        <v>3.4182000000000001</v>
      </c>
      <c r="G40" s="66">
        <f t="shared" si="1"/>
        <v>11</v>
      </c>
      <c r="H40" s="65">
        <f>VLOOKUP($A40,'Return Data'!$B$7:$R$2843,7,0)</f>
        <v>3.3007</v>
      </c>
      <c r="I40" s="66">
        <f t="shared" si="2"/>
        <v>24</v>
      </c>
      <c r="J40" s="65">
        <f>VLOOKUP($A40,'Return Data'!$B$7:$R$2843,8,0)</f>
        <v>3.3153999999999999</v>
      </c>
      <c r="K40" s="66">
        <f t="shared" si="3"/>
        <v>11</v>
      </c>
      <c r="L40" s="65">
        <f>VLOOKUP($A40,'Return Data'!$B$7:$R$2843,9,0)</f>
        <v>3.2471999999999999</v>
      </c>
      <c r="M40" s="66">
        <f t="shared" si="4"/>
        <v>11</v>
      </c>
      <c r="N40" s="65">
        <f>VLOOKUP($A40,'Return Data'!$B$7:$R$2843,10,0)</f>
        <v>3.3290000000000002</v>
      </c>
      <c r="O40" s="66">
        <f t="shared" si="5"/>
        <v>10</v>
      </c>
      <c r="P40" s="65">
        <f>VLOOKUP($A40,'Return Data'!$B$7:$R$2843,11,0)</f>
        <v>3.2246999999999999</v>
      </c>
      <c r="Q40" s="66">
        <f t="shared" si="6"/>
        <v>16</v>
      </c>
      <c r="R40" s="65">
        <f>VLOOKUP($A40,'Return Data'!$B$7:$R$2843,12,0)</f>
        <v>3.2631000000000001</v>
      </c>
      <c r="S40" s="66">
        <f t="shared" si="7"/>
        <v>11</v>
      </c>
      <c r="T40" s="65">
        <f>VLOOKUP($A40,'Return Data'!$B$7:$R$2843,13,0)</f>
        <v>3.3971</v>
      </c>
      <c r="U40" s="66">
        <f t="shared" si="12"/>
        <v>5</v>
      </c>
      <c r="V40" s="65">
        <f>VLOOKUP($A40,'Return Data'!$B$7:$R$2843,17,0)</f>
        <v>4.6791999999999998</v>
      </c>
      <c r="W40" s="66">
        <f t="shared" si="15"/>
        <v>7</v>
      </c>
      <c r="X40" s="65">
        <f>VLOOKUP($A40,'Return Data'!$B$7:$R$2843,14,0)</f>
        <v>5.6708999999999996</v>
      </c>
      <c r="Y40" s="66">
        <f t="shared" ref="Y40:Y49" si="16">RANK(X40,X$8:X$50,0)</f>
        <v>6</v>
      </c>
      <c r="Z40" s="65">
        <f>VLOOKUP($A40,'Return Data'!$B$7:$R$2843,16,0)</f>
        <v>7.2732999999999999</v>
      </c>
      <c r="AA40" s="67">
        <f t="shared" si="11"/>
        <v>8</v>
      </c>
    </row>
    <row r="41" spans="1:27" x14ac:dyDescent="0.3">
      <c r="A41" s="63" t="s">
        <v>151</v>
      </c>
      <c r="B41" s="64">
        <f>VLOOKUP($A41,'Return Data'!$B$7:$R$2843,3,0)</f>
        <v>44346</v>
      </c>
      <c r="C41" s="65">
        <f>VLOOKUP($A41,'Return Data'!$B$7:$R$2843,4,0)</f>
        <v>2922.9678399999998</v>
      </c>
      <c r="D41" s="65">
        <f>VLOOKUP($A41,'Return Data'!$B$7:$R$2843,5,0)</f>
        <v>3.4287999999999998</v>
      </c>
      <c r="E41" s="66">
        <f t="shared" si="0"/>
        <v>5</v>
      </c>
      <c r="F41" s="65">
        <f>VLOOKUP($A41,'Return Data'!$B$7:$R$2843,6,0)</f>
        <v>3.3515000000000001</v>
      </c>
      <c r="G41" s="66">
        <f t="shared" si="1"/>
        <v>17</v>
      </c>
      <c r="H41" s="65">
        <f>VLOOKUP($A41,'Return Data'!$B$7:$R$2843,7,0)</f>
        <v>3.3056000000000001</v>
      </c>
      <c r="I41" s="66">
        <f t="shared" si="2"/>
        <v>22</v>
      </c>
      <c r="J41" s="65">
        <f>VLOOKUP($A41,'Return Data'!$B$7:$R$2843,8,0)</f>
        <v>3.2660999999999998</v>
      </c>
      <c r="K41" s="66">
        <f t="shared" si="3"/>
        <v>23</v>
      </c>
      <c r="L41" s="65">
        <f>VLOOKUP($A41,'Return Data'!$B$7:$R$2843,9,0)</f>
        <v>3.2006999999999999</v>
      </c>
      <c r="M41" s="66">
        <f t="shared" si="4"/>
        <v>15</v>
      </c>
      <c r="N41" s="65">
        <f>VLOOKUP($A41,'Return Data'!$B$7:$R$2843,10,0)</f>
        <v>3.2039</v>
      </c>
      <c r="O41" s="66">
        <f t="shared" si="5"/>
        <v>29</v>
      </c>
      <c r="P41" s="65">
        <f>VLOOKUP($A41,'Return Data'!$B$7:$R$2843,11,0)</f>
        <v>3.1315</v>
      </c>
      <c r="Q41" s="66">
        <f t="shared" si="6"/>
        <v>30</v>
      </c>
      <c r="R41" s="65">
        <f>VLOOKUP($A41,'Return Data'!$B$7:$R$2843,12,0)</f>
        <v>3.1530999999999998</v>
      </c>
      <c r="S41" s="66">
        <f t="shared" si="7"/>
        <v>33</v>
      </c>
      <c r="T41" s="65">
        <f>VLOOKUP($A41,'Return Data'!$B$7:$R$2843,13,0)</f>
        <v>3.2008999999999999</v>
      </c>
      <c r="U41" s="66">
        <f t="shared" si="12"/>
        <v>30</v>
      </c>
      <c r="V41" s="65">
        <f>VLOOKUP($A41,'Return Data'!$B$7:$R$2843,17,0)</f>
        <v>4.2268999999999997</v>
      </c>
      <c r="W41" s="66">
        <f t="shared" si="15"/>
        <v>30</v>
      </c>
      <c r="X41" s="65">
        <f>VLOOKUP($A41,'Return Data'!$B$7:$R$2843,14,0)</f>
        <v>2.1663999999999999</v>
      </c>
      <c r="Y41" s="66">
        <f t="shared" si="16"/>
        <v>34</v>
      </c>
      <c r="Z41" s="65">
        <f>VLOOKUP($A41,'Return Data'!$B$7:$R$2843,16,0)</f>
        <v>6.0218999999999996</v>
      </c>
      <c r="AA41" s="67">
        <f t="shared" si="11"/>
        <v>34</v>
      </c>
    </row>
    <row r="42" spans="1:27" x14ac:dyDescent="0.3">
      <c r="A42" s="63" t="s">
        <v>152</v>
      </c>
      <c r="B42" s="64">
        <f>VLOOKUP($A42,'Return Data'!$B$7:$R$2843,3,0)</f>
        <v>44346</v>
      </c>
      <c r="C42" s="65">
        <f>VLOOKUP($A42,'Return Data'!$B$7:$R$2843,4,0)</f>
        <v>33.168399999999998</v>
      </c>
      <c r="D42" s="65">
        <f>VLOOKUP($A42,'Return Data'!$B$7:$R$2843,5,0)</f>
        <v>4.2377000000000002</v>
      </c>
      <c r="E42" s="66">
        <f t="shared" si="0"/>
        <v>1</v>
      </c>
      <c r="F42" s="65">
        <f>VLOOKUP($A42,'Return Data'!$B$7:$R$2843,6,0)</f>
        <v>4.33</v>
      </c>
      <c r="G42" s="66">
        <f t="shared" si="1"/>
        <v>1</v>
      </c>
      <c r="H42" s="65">
        <f>VLOOKUP($A42,'Return Data'!$B$7:$R$2843,7,0)</f>
        <v>4.7205000000000004</v>
      </c>
      <c r="I42" s="66">
        <f t="shared" si="2"/>
        <v>1</v>
      </c>
      <c r="J42" s="65">
        <f>VLOOKUP($A42,'Return Data'!$B$7:$R$2843,8,0)</f>
        <v>4.5749000000000004</v>
      </c>
      <c r="K42" s="66">
        <f t="shared" si="3"/>
        <v>1</v>
      </c>
      <c r="L42" s="65">
        <f>VLOOKUP($A42,'Return Data'!$B$7:$R$2843,9,0)</f>
        <v>4.4732000000000003</v>
      </c>
      <c r="M42" s="66">
        <f t="shared" si="4"/>
        <v>1</v>
      </c>
      <c r="N42" s="65">
        <f>VLOOKUP($A42,'Return Data'!$B$7:$R$2843,10,0)</f>
        <v>4.7016999999999998</v>
      </c>
      <c r="O42" s="66">
        <f t="shared" si="5"/>
        <v>1</v>
      </c>
      <c r="P42" s="65">
        <f>VLOOKUP($A42,'Return Data'!$B$7:$R$2843,11,0)</f>
        <v>4.5755999999999997</v>
      </c>
      <c r="Q42" s="66">
        <f t="shared" si="6"/>
        <v>1</v>
      </c>
      <c r="R42" s="65">
        <f>VLOOKUP($A42,'Return Data'!$B$7:$R$2843,12,0)</f>
        <v>4.7747999999999999</v>
      </c>
      <c r="S42" s="66">
        <f t="shared" si="7"/>
        <v>1</v>
      </c>
      <c r="T42" s="65">
        <f>VLOOKUP($A42,'Return Data'!$B$7:$R$2843,13,0)</f>
        <v>4.8014999999999999</v>
      </c>
      <c r="U42" s="66">
        <f t="shared" si="12"/>
        <v>1</v>
      </c>
      <c r="V42" s="65">
        <f>VLOOKUP($A42,'Return Data'!$B$7:$R$2843,17,0)</f>
        <v>5.6963999999999997</v>
      </c>
      <c r="W42" s="66">
        <f t="shared" si="15"/>
        <v>1</v>
      </c>
      <c r="X42" s="65">
        <f>VLOOKUP($A42,'Return Data'!$B$7:$R$2843,14,0)</f>
        <v>6.3979999999999997</v>
      </c>
      <c r="Y42" s="66">
        <f t="shared" si="16"/>
        <v>1</v>
      </c>
      <c r="Z42" s="65">
        <f>VLOOKUP($A42,'Return Data'!$B$7:$R$2843,16,0)</f>
        <v>7.7454999999999998</v>
      </c>
      <c r="AA42" s="67">
        <f t="shared" si="11"/>
        <v>1</v>
      </c>
    </row>
    <row r="43" spans="1:27" x14ac:dyDescent="0.3">
      <c r="A43" s="63" t="s">
        <v>153</v>
      </c>
      <c r="B43" s="64">
        <f>VLOOKUP($A43,'Return Data'!$B$7:$R$2843,3,0)</f>
        <v>44346</v>
      </c>
      <c r="C43" s="65">
        <f>VLOOKUP($A43,'Return Data'!$B$7:$R$2843,4,0)</f>
        <v>27.926400000000001</v>
      </c>
      <c r="D43" s="65">
        <f>VLOOKUP($A43,'Return Data'!$B$7:$R$2843,5,0)</f>
        <v>3.2677999999999998</v>
      </c>
      <c r="E43" s="66">
        <f t="shared" si="0"/>
        <v>23</v>
      </c>
      <c r="F43" s="65">
        <f>VLOOKUP($A43,'Return Data'!$B$7:$R$2843,6,0)</f>
        <v>3.3119999999999998</v>
      </c>
      <c r="G43" s="66">
        <f t="shared" si="1"/>
        <v>22</v>
      </c>
      <c r="H43" s="65">
        <f>VLOOKUP($A43,'Return Data'!$B$7:$R$2843,7,0)</f>
        <v>3.2322000000000002</v>
      </c>
      <c r="I43" s="66">
        <f t="shared" si="2"/>
        <v>32</v>
      </c>
      <c r="J43" s="65">
        <f>VLOOKUP($A43,'Return Data'!$B$7:$R$2843,8,0)</f>
        <v>3.1124999999999998</v>
      </c>
      <c r="K43" s="66">
        <f t="shared" si="3"/>
        <v>33</v>
      </c>
      <c r="L43" s="65">
        <f>VLOOKUP($A43,'Return Data'!$B$7:$R$2843,9,0)</f>
        <v>3.0880000000000001</v>
      </c>
      <c r="M43" s="66">
        <f t="shared" si="4"/>
        <v>34</v>
      </c>
      <c r="N43" s="65">
        <f>VLOOKUP($A43,'Return Data'!$B$7:$R$2843,10,0)</f>
        <v>3.0623999999999998</v>
      </c>
      <c r="O43" s="66">
        <f t="shared" si="5"/>
        <v>33</v>
      </c>
      <c r="P43" s="65">
        <f>VLOOKUP($A43,'Return Data'!$B$7:$R$2843,11,0)</f>
        <v>3.0137</v>
      </c>
      <c r="Q43" s="66">
        <f t="shared" si="6"/>
        <v>37</v>
      </c>
      <c r="R43" s="65">
        <f>VLOOKUP($A43,'Return Data'!$B$7:$R$2843,12,0)</f>
        <v>3.0823</v>
      </c>
      <c r="S43" s="66">
        <f t="shared" si="7"/>
        <v>36</v>
      </c>
      <c r="T43" s="65">
        <f>VLOOKUP($A43,'Return Data'!$B$7:$R$2843,13,0)</f>
        <v>3.0939999999999999</v>
      </c>
      <c r="U43" s="66">
        <f t="shared" si="12"/>
        <v>32</v>
      </c>
      <c r="V43" s="65">
        <f>VLOOKUP($A43,'Return Data'!$B$7:$R$2843,17,0)</f>
        <v>4.1051000000000002</v>
      </c>
      <c r="W43" s="66">
        <f t="shared" si="15"/>
        <v>34</v>
      </c>
      <c r="X43" s="65">
        <f>VLOOKUP($A43,'Return Data'!$B$7:$R$2843,14,0)</f>
        <v>4.9950000000000001</v>
      </c>
      <c r="Y43" s="66">
        <f t="shared" si="16"/>
        <v>31</v>
      </c>
      <c r="Z43" s="65">
        <f>VLOOKUP($A43,'Return Data'!$B$7:$R$2843,16,0)</f>
        <v>7.0109000000000004</v>
      </c>
      <c r="AA43" s="67">
        <f t="shared" si="11"/>
        <v>30</v>
      </c>
    </row>
    <row r="44" spans="1:27" x14ac:dyDescent="0.3">
      <c r="A44" s="63" t="s">
        <v>156</v>
      </c>
      <c r="B44" s="64">
        <f>VLOOKUP($A44,'Return Data'!$B$7:$R$2843,3,0)</f>
        <v>44346</v>
      </c>
      <c r="C44" s="65">
        <f>VLOOKUP($A44,'Return Data'!$B$7:$R$2843,4,0)</f>
        <v>3238.4369000000002</v>
      </c>
      <c r="D44" s="65">
        <f>VLOOKUP($A44,'Return Data'!$B$7:$R$2843,5,0)</f>
        <v>3.2395</v>
      </c>
      <c r="E44" s="66">
        <f t="shared" si="0"/>
        <v>28</v>
      </c>
      <c r="F44" s="65">
        <f>VLOOKUP($A44,'Return Data'!$B$7:$R$2843,6,0)</f>
        <v>3.4441999999999999</v>
      </c>
      <c r="G44" s="66">
        <f t="shared" si="1"/>
        <v>7</v>
      </c>
      <c r="H44" s="65">
        <f>VLOOKUP($A44,'Return Data'!$B$7:$R$2843,7,0)</f>
        <v>3.3256000000000001</v>
      </c>
      <c r="I44" s="66">
        <f t="shared" si="2"/>
        <v>18</v>
      </c>
      <c r="J44" s="65">
        <f>VLOOKUP($A44,'Return Data'!$B$7:$R$2843,8,0)</f>
        <v>3.2764000000000002</v>
      </c>
      <c r="K44" s="66">
        <f t="shared" si="3"/>
        <v>21</v>
      </c>
      <c r="L44" s="65">
        <f>VLOOKUP($A44,'Return Data'!$B$7:$R$2843,9,0)</f>
        <v>3.1587000000000001</v>
      </c>
      <c r="M44" s="66">
        <f t="shared" si="4"/>
        <v>26</v>
      </c>
      <c r="N44" s="65">
        <f>VLOOKUP($A44,'Return Data'!$B$7:$R$2843,10,0)</f>
        <v>3.2646999999999999</v>
      </c>
      <c r="O44" s="66">
        <f t="shared" si="5"/>
        <v>19</v>
      </c>
      <c r="P44" s="65">
        <f>VLOOKUP($A44,'Return Data'!$B$7:$R$2843,11,0)</f>
        <v>3.1604000000000001</v>
      </c>
      <c r="Q44" s="66">
        <f t="shared" si="6"/>
        <v>24</v>
      </c>
      <c r="R44" s="65">
        <f>VLOOKUP($A44,'Return Data'!$B$7:$R$2843,12,0)</f>
        <v>3.2193999999999998</v>
      </c>
      <c r="S44" s="66">
        <f t="shared" si="7"/>
        <v>23</v>
      </c>
      <c r="T44" s="65">
        <f>VLOOKUP($A44,'Return Data'!$B$7:$R$2843,13,0)</f>
        <v>3.3062999999999998</v>
      </c>
      <c r="U44" s="66">
        <f t="shared" si="12"/>
        <v>18</v>
      </c>
      <c r="V44" s="65">
        <f>VLOOKUP($A44,'Return Data'!$B$7:$R$2843,17,0)</f>
        <v>4.5477999999999996</v>
      </c>
      <c r="W44" s="66">
        <f t="shared" si="15"/>
        <v>20</v>
      </c>
      <c r="X44" s="65">
        <f>VLOOKUP($A44,'Return Data'!$B$7:$R$2843,14,0)</f>
        <v>5.5305</v>
      </c>
      <c r="Y44" s="66">
        <f t="shared" si="16"/>
        <v>21</v>
      </c>
      <c r="Z44" s="65">
        <f>VLOOKUP($A44,'Return Data'!$B$7:$R$2843,16,0)</f>
        <v>7.1885000000000003</v>
      </c>
      <c r="AA44" s="67">
        <f t="shared" si="11"/>
        <v>25</v>
      </c>
    </row>
    <row r="45" spans="1:27" x14ac:dyDescent="0.3">
      <c r="A45" s="63" t="s">
        <v>157</v>
      </c>
      <c r="B45" s="64">
        <f>VLOOKUP($A45,'Return Data'!$B$7:$R$2843,3,0)</f>
        <v>44346</v>
      </c>
      <c r="C45" s="65">
        <f>VLOOKUP($A45,'Return Data'!$B$7:$R$2843,4,0)</f>
        <v>43.628100000000003</v>
      </c>
      <c r="D45" s="65">
        <f>VLOOKUP($A45,'Return Data'!$B$7:$R$2843,5,0)</f>
        <v>3.2631000000000001</v>
      </c>
      <c r="E45" s="66">
        <f t="shared" si="0"/>
        <v>24</v>
      </c>
      <c r="F45" s="65">
        <f>VLOOKUP($A45,'Return Data'!$B$7:$R$2843,6,0)</f>
        <v>3.2637</v>
      </c>
      <c r="G45" s="66">
        <f t="shared" si="1"/>
        <v>32</v>
      </c>
      <c r="H45" s="65">
        <f>VLOOKUP($A45,'Return Data'!$B$7:$R$2843,7,0)</f>
        <v>3.2768000000000002</v>
      </c>
      <c r="I45" s="66">
        <f t="shared" si="2"/>
        <v>26</v>
      </c>
      <c r="J45" s="65">
        <f>VLOOKUP($A45,'Return Data'!$B$7:$R$2843,8,0)</f>
        <v>3.2848999999999999</v>
      </c>
      <c r="K45" s="66">
        <f t="shared" si="3"/>
        <v>20</v>
      </c>
      <c r="L45" s="65">
        <f>VLOOKUP($A45,'Return Data'!$B$7:$R$2843,9,0)</f>
        <v>3.2547999999999999</v>
      </c>
      <c r="M45" s="66">
        <f t="shared" si="4"/>
        <v>8</v>
      </c>
      <c r="N45" s="65">
        <f>VLOOKUP($A45,'Return Data'!$B$7:$R$2843,10,0)</f>
        <v>3.3363</v>
      </c>
      <c r="O45" s="66">
        <f t="shared" si="5"/>
        <v>9</v>
      </c>
      <c r="P45" s="65">
        <f>VLOOKUP($A45,'Return Data'!$B$7:$R$2843,11,0)</f>
        <v>3.2366999999999999</v>
      </c>
      <c r="Q45" s="66">
        <f t="shared" si="6"/>
        <v>13</v>
      </c>
      <c r="R45" s="65">
        <f>VLOOKUP($A45,'Return Data'!$B$7:$R$2843,12,0)</f>
        <v>3.2915999999999999</v>
      </c>
      <c r="S45" s="66">
        <f t="shared" si="7"/>
        <v>7</v>
      </c>
      <c r="T45" s="65">
        <f>VLOOKUP($A45,'Return Data'!$B$7:$R$2843,13,0)</f>
        <v>3.3508</v>
      </c>
      <c r="U45" s="66">
        <f t="shared" si="12"/>
        <v>10</v>
      </c>
      <c r="V45" s="65">
        <f>VLOOKUP($A45,'Return Data'!$B$7:$R$2843,17,0)</f>
        <v>4.5894000000000004</v>
      </c>
      <c r="W45" s="66">
        <f t="shared" si="15"/>
        <v>17</v>
      </c>
      <c r="X45" s="65">
        <f>VLOOKUP($A45,'Return Data'!$B$7:$R$2843,14,0)</f>
        <v>5.5944000000000003</v>
      </c>
      <c r="Y45" s="66">
        <f t="shared" si="16"/>
        <v>15</v>
      </c>
      <c r="Z45" s="65">
        <f>VLOOKUP($A45,'Return Data'!$B$7:$R$2843,16,0)</f>
        <v>7.2436999999999996</v>
      </c>
      <c r="AA45" s="67">
        <f t="shared" si="11"/>
        <v>15</v>
      </c>
    </row>
    <row r="46" spans="1:27" x14ac:dyDescent="0.3">
      <c r="A46" s="63" t="s">
        <v>158</v>
      </c>
      <c r="B46" s="64">
        <f>VLOOKUP($A46,'Return Data'!$B$7:$R$2843,3,0)</f>
        <v>44346</v>
      </c>
      <c r="C46" s="65">
        <f>VLOOKUP($A46,'Return Data'!$B$7:$R$2843,4,0)</f>
        <v>3264.8168000000001</v>
      </c>
      <c r="D46" s="65">
        <f>VLOOKUP($A46,'Return Data'!$B$7:$R$2843,5,0)</f>
        <v>3.3050000000000002</v>
      </c>
      <c r="E46" s="66">
        <f t="shared" si="0"/>
        <v>13</v>
      </c>
      <c r="F46" s="65">
        <f>VLOOKUP($A46,'Return Data'!$B$7:$R$2843,6,0)</f>
        <v>3.4596</v>
      </c>
      <c r="G46" s="66">
        <f t="shared" si="1"/>
        <v>6</v>
      </c>
      <c r="H46" s="65">
        <f>VLOOKUP($A46,'Return Data'!$B$7:$R$2843,7,0)</f>
        <v>3.3395999999999999</v>
      </c>
      <c r="I46" s="66">
        <f t="shared" si="2"/>
        <v>13</v>
      </c>
      <c r="J46" s="65">
        <f>VLOOKUP($A46,'Return Data'!$B$7:$R$2843,8,0)</f>
        <v>3.2968000000000002</v>
      </c>
      <c r="K46" s="66">
        <f t="shared" si="3"/>
        <v>15</v>
      </c>
      <c r="L46" s="65">
        <f>VLOOKUP($A46,'Return Data'!$B$7:$R$2843,9,0)</f>
        <v>3.1665000000000001</v>
      </c>
      <c r="M46" s="66">
        <f t="shared" si="4"/>
        <v>23</v>
      </c>
      <c r="N46" s="65">
        <f>VLOOKUP($A46,'Return Data'!$B$7:$R$2843,10,0)</f>
        <v>3.2713999999999999</v>
      </c>
      <c r="O46" s="66">
        <f t="shared" si="5"/>
        <v>17</v>
      </c>
      <c r="P46" s="65">
        <f>VLOOKUP($A46,'Return Data'!$B$7:$R$2843,11,0)</f>
        <v>3.1429</v>
      </c>
      <c r="Q46" s="66">
        <f t="shared" si="6"/>
        <v>28</v>
      </c>
      <c r="R46" s="65">
        <f>VLOOKUP($A46,'Return Data'!$B$7:$R$2843,12,0)</f>
        <v>3.2282000000000002</v>
      </c>
      <c r="S46" s="66">
        <f t="shared" si="7"/>
        <v>18</v>
      </c>
      <c r="T46" s="65">
        <f>VLOOKUP($A46,'Return Data'!$B$7:$R$2843,13,0)</f>
        <v>3.3201000000000001</v>
      </c>
      <c r="U46" s="66">
        <f t="shared" si="12"/>
        <v>15</v>
      </c>
      <c r="V46" s="65">
        <f>VLOOKUP($A46,'Return Data'!$B$7:$R$2843,17,0)</f>
        <v>4.6616</v>
      </c>
      <c r="W46" s="66">
        <f t="shared" si="15"/>
        <v>10</v>
      </c>
      <c r="X46" s="65">
        <f>VLOOKUP($A46,'Return Data'!$B$7:$R$2843,14,0)</f>
        <v>5.6327999999999996</v>
      </c>
      <c r="Y46" s="66">
        <f t="shared" si="16"/>
        <v>10</v>
      </c>
      <c r="Z46" s="65">
        <f>VLOOKUP($A46,'Return Data'!$B$7:$R$2843,16,0)</f>
        <v>7.2923</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44346</v>
      </c>
      <c r="C48" s="65">
        <f>VLOOKUP($A48,'Return Data'!$B$7:$R$2843,4,0)</f>
        <v>1992.7021</v>
      </c>
      <c r="D48" s="65">
        <f>VLOOKUP($A48,'Return Data'!$B$7:$R$2843,5,0)</f>
        <v>3.3321000000000001</v>
      </c>
      <c r="E48" s="66">
        <f t="shared" si="0"/>
        <v>11</v>
      </c>
      <c r="F48" s="65">
        <f>VLOOKUP($A48,'Return Data'!$B$7:$R$2843,6,0)</f>
        <v>3.3572000000000002</v>
      </c>
      <c r="G48" s="66">
        <f t="shared" si="1"/>
        <v>16</v>
      </c>
      <c r="H48" s="65">
        <f>VLOOKUP($A48,'Return Data'!$B$7:$R$2843,7,0)</f>
        <v>3.3733</v>
      </c>
      <c r="I48" s="66">
        <f t="shared" si="2"/>
        <v>8</v>
      </c>
      <c r="J48" s="65">
        <f>VLOOKUP($A48,'Return Data'!$B$7:$R$2843,8,0)</f>
        <v>3.3210000000000002</v>
      </c>
      <c r="K48" s="66">
        <f t="shared" si="3"/>
        <v>10</v>
      </c>
      <c r="L48" s="65">
        <f>VLOOKUP($A48,'Return Data'!$B$7:$R$2843,9,0)</f>
        <v>3.2519</v>
      </c>
      <c r="M48" s="66">
        <f t="shared" si="4"/>
        <v>10</v>
      </c>
      <c r="N48" s="65">
        <f>VLOOKUP($A48,'Return Data'!$B$7:$R$2843,10,0)</f>
        <v>3.3241000000000001</v>
      </c>
      <c r="O48" s="66">
        <f t="shared" si="5"/>
        <v>11</v>
      </c>
      <c r="P48" s="65">
        <f>VLOOKUP($A48,'Return Data'!$B$7:$R$2843,11,0)</f>
        <v>3.2305000000000001</v>
      </c>
      <c r="Q48" s="66">
        <f t="shared" si="6"/>
        <v>15</v>
      </c>
      <c r="R48" s="65">
        <f>VLOOKUP($A48,'Return Data'!$B$7:$R$2843,12,0)</f>
        <v>3.2635000000000001</v>
      </c>
      <c r="S48" s="66">
        <f t="shared" si="7"/>
        <v>10</v>
      </c>
      <c r="T48" s="65">
        <f>VLOOKUP($A48,'Return Data'!$B$7:$R$2843,13,0)</f>
        <v>3.3420000000000001</v>
      </c>
      <c r="U48" s="66">
        <f t="shared" si="12"/>
        <v>13</v>
      </c>
      <c r="V48" s="65">
        <f>VLOOKUP($A48,'Return Data'!$B$7:$R$2843,17,0)</f>
        <v>4.6288999999999998</v>
      </c>
      <c r="W48" s="66">
        <f t="shared" si="15"/>
        <v>13</v>
      </c>
      <c r="X48" s="65">
        <f>VLOOKUP($A48,'Return Data'!$B$7:$R$2843,14,0)</f>
        <v>4.3263999999999996</v>
      </c>
      <c r="Y48" s="66">
        <f t="shared" si="16"/>
        <v>33</v>
      </c>
      <c r="Z48" s="65">
        <f>VLOOKUP($A48,'Return Data'!$B$7:$R$2843,16,0)</f>
        <v>6.7420999999999998</v>
      </c>
      <c r="AA48" s="67">
        <f t="shared" si="11"/>
        <v>31</v>
      </c>
    </row>
    <row r="49" spans="1:27" x14ac:dyDescent="0.3">
      <c r="A49" s="63" t="s">
        <v>161</v>
      </c>
      <c r="B49" s="64">
        <f>VLOOKUP($A49,'Return Data'!$B$7:$R$2843,3,0)</f>
        <v>44346</v>
      </c>
      <c r="C49" s="65">
        <f>VLOOKUP($A49,'Return Data'!$B$7:$R$2843,4,0)</f>
        <v>3388.3038999999999</v>
      </c>
      <c r="D49" s="65">
        <f>VLOOKUP($A49,'Return Data'!$B$7:$R$2843,5,0)</f>
        <v>3.3008999999999999</v>
      </c>
      <c r="E49" s="66">
        <f t="shared" si="0"/>
        <v>15</v>
      </c>
      <c r="F49" s="65">
        <f>VLOOKUP($A49,'Return Data'!$B$7:$R$2843,6,0)</f>
        <v>3.3374999999999999</v>
      </c>
      <c r="G49" s="66">
        <f t="shared" si="1"/>
        <v>19</v>
      </c>
      <c r="H49" s="65">
        <f>VLOOKUP($A49,'Return Data'!$B$7:$R$2843,7,0)</f>
        <v>3.3269000000000002</v>
      </c>
      <c r="I49" s="66">
        <f t="shared" si="2"/>
        <v>17</v>
      </c>
      <c r="J49" s="65">
        <f>VLOOKUP($A49,'Return Data'!$B$7:$R$2843,8,0)</f>
        <v>3.2932000000000001</v>
      </c>
      <c r="K49" s="66">
        <f t="shared" si="3"/>
        <v>16</v>
      </c>
      <c r="L49" s="65">
        <f>VLOOKUP($A49,'Return Data'!$B$7:$R$2843,9,0)</f>
        <v>3.1934999999999998</v>
      </c>
      <c r="M49" s="66">
        <f t="shared" si="4"/>
        <v>17</v>
      </c>
      <c r="N49" s="65">
        <f>VLOOKUP($A49,'Return Data'!$B$7:$R$2843,10,0)</f>
        <v>3.2669999999999999</v>
      </c>
      <c r="O49" s="66">
        <f t="shared" si="5"/>
        <v>18</v>
      </c>
      <c r="P49" s="65">
        <f>VLOOKUP($A49,'Return Data'!$B$7:$R$2843,11,0)</f>
        <v>3.1846000000000001</v>
      </c>
      <c r="Q49" s="66">
        <f t="shared" si="6"/>
        <v>20</v>
      </c>
      <c r="R49" s="65">
        <f>VLOOKUP($A49,'Return Data'!$B$7:$R$2843,12,0)</f>
        <v>3.2395999999999998</v>
      </c>
      <c r="S49" s="66">
        <f t="shared" si="7"/>
        <v>15</v>
      </c>
      <c r="T49" s="65">
        <f>VLOOKUP($A49,'Return Data'!$B$7:$R$2843,13,0)</f>
        <v>3.3287</v>
      </c>
      <c r="U49" s="66">
        <f t="shared" si="12"/>
        <v>14</v>
      </c>
      <c r="V49" s="65">
        <f>VLOOKUP($A49,'Return Data'!$B$7:$R$2843,17,0)</f>
        <v>4.5876999999999999</v>
      </c>
      <c r="W49" s="66">
        <f t="shared" si="15"/>
        <v>18</v>
      </c>
      <c r="X49" s="65">
        <f>VLOOKUP($A49,'Return Data'!$B$7:$R$2843,14,0)</f>
        <v>5.5933999999999999</v>
      </c>
      <c r="Y49" s="66">
        <f t="shared" si="16"/>
        <v>16</v>
      </c>
      <c r="Z49" s="65">
        <f>VLOOKUP($A49,'Return Data'!$B$7:$R$2843,16,0)</f>
        <v>7.2228000000000003</v>
      </c>
      <c r="AA49" s="67">
        <f t="shared" si="11"/>
        <v>20</v>
      </c>
    </row>
    <row r="50" spans="1:27" x14ac:dyDescent="0.3">
      <c r="A50" s="63" t="s">
        <v>162</v>
      </c>
      <c r="B50" s="64">
        <f>VLOOKUP($A50,'Return Data'!$B$7:$R$2843,3,0)</f>
        <v>44346</v>
      </c>
      <c r="C50" s="65">
        <f>VLOOKUP($A50,'Return Data'!$B$7:$R$2843,4,0)</f>
        <v>1117.5754999999999</v>
      </c>
      <c r="D50" s="65">
        <f>VLOOKUP($A50,'Return Data'!$B$7:$R$2843,5,0)</f>
        <v>2.9578000000000002</v>
      </c>
      <c r="E50" s="66">
        <f t="shared" si="0"/>
        <v>37</v>
      </c>
      <c r="F50" s="65">
        <f>VLOOKUP($A50,'Return Data'!$B$7:$R$2843,6,0)</f>
        <v>2.9607999999999999</v>
      </c>
      <c r="G50" s="66">
        <f t="shared" si="1"/>
        <v>40</v>
      </c>
      <c r="H50" s="65">
        <f>VLOOKUP($A50,'Return Data'!$B$7:$R$2843,7,0)</f>
        <v>2.9811999999999999</v>
      </c>
      <c r="I50" s="66">
        <f t="shared" si="2"/>
        <v>37</v>
      </c>
      <c r="J50" s="65">
        <f>VLOOKUP($A50,'Return Data'!$B$7:$R$2843,8,0)</f>
        <v>2.9988000000000001</v>
      </c>
      <c r="K50" s="66">
        <f t="shared" si="3"/>
        <v>37</v>
      </c>
      <c r="L50" s="65">
        <f>VLOOKUP($A50,'Return Data'!$B$7:$R$2843,9,0)</f>
        <v>3.0280999999999998</v>
      </c>
      <c r="M50" s="66">
        <f t="shared" si="4"/>
        <v>35</v>
      </c>
      <c r="N50" s="65">
        <f>VLOOKUP($A50,'Return Data'!$B$7:$R$2843,10,0)</f>
        <v>3.0003000000000002</v>
      </c>
      <c r="O50" s="66">
        <f t="shared" si="5"/>
        <v>35</v>
      </c>
      <c r="P50" s="65">
        <f>VLOOKUP($A50,'Return Data'!$B$7:$R$2843,11,0)</f>
        <v>2.9754</v>
      </c>
      <c r="Q50" s="66">
        <f t="shared" si="6"/>
        <v>39</v>
      </c>
      <c r="R50" s="65">
        <f>VLOOKUP($A50,'Return Data'!$B$7:$R$2843,12,0)</f>
        <v>3.0253999999999999</v>
      </c>
      <c r="S50" s="66">
        <f t="shared" si="7"/>
        <v>38</v>
      </c>
      <c r="T50" s="65">
        <f>VLOOKUP($A50,'Return Data'!$B$7:$R$2843,13,0)</f>
        <v>3.0354000000000001</v>
      </c>
      <c r="U50" s="66">
        <f t="shared" si="12"/>
        <v>35</v>
      </c>
      <c r="V50" s="65"/>
      <c r="W50" s="66"/>
      <c r="X50" s="65"/>
      <c r="Y50" s="66"/>
      <c r="Z50" s="65">
        <f>VLOOKUP($A50,'Return Data'!$B$7:$R$2843,16,0)</f>
        <v>4.7919</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3.1630534883720931</v>
      </c>
      <c r="E52" s="74"/>
      <c r="F52" s="75">
        <f>AVERAGE(F8:F50)</f>
        <v>3.2066744186046519</v>
      </c>
      <c r="G52" s="74"/>
      <c r="H52" s="75">
        <f>AVERAGE(H8:H50)</f>
        <v>3.1749581395348838</v>
      </c>
      <c r="I52" s="74"/>
      <c r="J52" s="75">
        <f>AVERAGE(J8:J50)</f>
        <v>3.1589534883720933</v>
      </c>
      <c r="K52" s="74"/>
      <c r="L52" s="75">
        <f>AVERAGE(L8:L50)</f>
        <v>3.0944674418604654</v>
      </c>
      <c r="M52" s="74"/>
      <c r="N52" s="75">
        <f>AVERAGE(N8:N50)</f>
        <v>3.157123255813953</v>
      </c>
      <c r="O52" s="74"/>
      <c r="P52" s="75">
        <f>AVERAGE(P8:P50)</f>
        <v>3.1170906976744184</v>
      </c>
      <c r="Q52" s="74"/>
      <c r="R52" s="75">
        <f>AVERAGE(R8:R50)</f>
        <v>3.1542093023255808</v>
      </c>
      <c r="S52" s="74"/>
      <c r="T52" s="75">
        <f>AVERAGE(T8:T50)</f>
        <v>3.2189512820512816</v>
      </c>
      <c r="U52" s="74"/>
      <c r="V52" s="75">
        <f>AVERAGE(V8:V50)</f>
        <v>4.4204138888888886</v>
      </c>
      <c r="W52" s="74"/>
      <c r="X52" s="75">
        <f>AVERAGE(X8:X50)</f>
        <v>5.2657742857142855</v>
      </c>
      <c r="Y52" s="74"/>
      <c r="Z52" s="75">
        <f>AVERAGE(Z8:Z50)</f>
        <v>6.3990279069767437</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4.2377000000000002</v>
      </c>
      <c r="E54" s="78"/>
      <c r="F54" s="79">
        <f>MAX(F8:F50)</f>
        <v>4.33</v>
      </c>
      <c r="G54" s="78"/>
      <c r="H54" s="79">
        <f>MAX(H8:H50)</f>
        <v>4.7205000000000004</v>
      </c>
      <c r="I54" s="78"/>
      <c r="J54" s="79">
        <f>MAX(J8:J50)</f>
        <v>4.5749000000000004</v>
      </c>
      <c r="K54" s="78"/>
      <c r="L54" s="79">
        <f>MAX(L8:L50)</f>
        <v>4.4732000000000003</v>
      </c>
      <c r="M54" s="78"/>
      <c r="N54" s="79">
        <f>MAX(N8:N50)</f>
        <v>4.7016999999999998</v>
      </c>
      <c r="O54" s="78"/>
      <c r="P54" s="79">
        <f>MAX(P8:P50)</f>
        <v>4.5755999999999997</v>
      </c>
      <c r="Q54" s="78"/>
      <c r="R54" s="79">
        <f>MAX(R8:R50)</f>
        <v>4.7747999999999999</v>
      </c>
      <c r="S54" s="78"/>
      <c r="T54" s="79">
        <f>MAX(T8:T50)</f>
        <v>4.8014999999999999</v>
      </c>
      <c r="U54" s="78"/>
      <c r="V54" s="79">
        <f>MAX(V8:V50)</f>
        <v>5.6963999999999997</v>
      </c>
      <c r="W54" s="78"/>
      <c r="X54" s="79">
        <f>MAX(X8:X50)</f>
        <v>6.3979999999999997</v>
      </c>
      <c r="Y54" s="78"/>
      <c r="Z54" s="79">
        <f>MAX(Z8:Z50)</f>
        <v>7.7454999999999998</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44346</v>
      </c>
      <c r="C8" s="65">
        <f>VLOOKUP($A8,'Return Data'!$B$7:$R$2843,4,0)</f>
        <v>330.99779999999998</v>
      </c>
      <c r="D8" s="65">
        <f>VLOOKUP($A8,'Return Data'!$B$7:$R$2843,5,0)</f>
        <v>3.2753999999999999</v>
      </c>
      <c r="E8" s="66">
        <f t="shared" ref="E8:E45" si="0">RANK(D8,D$8:D$45,0)</f>
        <v>10</v>
      </c>
      <c r="F8" s="65">
        <f>VLOOKUP($A8,'Return Data'!$B$7:$R$2843,6,0)</f>
        <v>3.1951000000000001</v>
      </c>
      <c r="G8" s="66">
        <f t="shared" ref="G8:G45" si="1">RANK(F8,F$8:F$45,0)</f>
        <v>30</v>
      </c>
      <c r="H8" s="65">
        <f>VLOOKUP($A8,'Return Data'!$B$7:$R$2843,7,0)</f>
        <v>3.2313999999999998</v>
      </c>
      <c r="I8" s="66">
        <f t="shared" ref="I8:I45" si="2">RANK(H8,H$8:H$45,0)</f>
        <v>17</v>
      </c>
      <c r="J8" s="65">
        <f>VLOOKUP($A8,'Return Data'!$B$7:$R$2843,8,0)</f>
        <v>3.2389000000000001</v>
      </c>
      <c r="K8" s="66">
        <f t="shared" ref="K8:K45" si="3">RANK(J8,J$8:J$45,0)</f>
        <v>6</v>
      </c>
      <c r="L8" s="65">
        <f>VLOOKUP($A8,'Return Data'!$B$7:$R$2843,9,0)</f>
        <v>3.1116999999999999</v>
      </c>
      <c r="M8" s="66">
        <f t="shared" ref="M8:M45" si="4">RANK(L8,L$8:L$45,0)</f>
        <v>15</v>
      </c>
      <c r="N8" s="65">
        <f>VLOOKUP($A8,'Return Data'!$B$7:$R$2843,10,0)</f>
        <v>3.1694</v>
      </c>
      <c r="O8" s="66">
        <f t="shared" ref="O8:O45" si="5">RANK(N8,N$8:N$45,0)</f>
        <v>21</v>
      </c>
      <c r="P8" s="65">
        <f>VLOOKUP($A8,'Return Data'!$B$7:$R$2843,11,0)</f>
        <v>3.0712999999999999</v>
      </c>
      <c r="Q8" s="66">
        <f t="shared" ref="Q8:Q45" si="6">RANK(P8,P$8:P$45,0)</f>
        <v>20</v>
      </c>
      <c r="R8" s="65">
        <f>VLOOKUP($A8,'Return Data'!$B$7:$R$2843,12,0)</f>
        <v>3.1261999999999999</v>
      </c>
      <c r="S8" s="66">
        <f t="shared" ref="S8:S45" si="7">RANK(R8,R$8:R$45,0)</f>
        <v>18</v>
      </c>
      <c r="T8" s="65">
        <f>VLOOKUP($A8,'Return Data'!$B$7:$R$2843,13,0)</f>
        <v>3.2839999999999998</v>
      </c>
      <c r="U8" s="66">
        <f t="shared" ref="U8:U45" si="8">RANK(T8,T$8:T$45,0)</f>
        <v>5</v>
      </c>
      <c r="V8" s="65">
        <f>VLOOKUP($A8,'Return Data'!$B$7:$R$2843,17,0)</f>
        <v>4.5907</v>
      </c>
      <c r="W8" s="66">
        <f t="shared" ref="W8:W23" si="9">RANK(V8,V$8:V$45,0)</f>
        <v>4</v>
      </c>
      <c r="X8" s="65">
        <f>VLOOKUP($A8,'Return Data'!$B$7:$R$2843,14,0)</f>
        <v>5.5624000000000002</v>
      </c>
      <c r="Y8" s="66">
        <f t="shared" ref="Y8:Y23" si="10">RANK(X8,X$8:X$45,0)</f>
        <v>4</v>
      </c>
      <c r="Z8" s="65">
        <f>VLOOKUP($A8,'Return Data'!$B$7:$R$2843,16,0)</f>
        <v>7.2156000000000002</v>
      </c>
      <c r="AA8" s="67">
        <f t="shared" ref="AA8:AA45" si="11">RANK(Z8,Z$8:Z$45,0)</f>
        <v>16</v>
      </c>
    </row>
    <row r="9" spans="1:27" x14ac:dyDescent="0.3">
      <c r="A9" s="63" t="s">
        <v>228</v>
      </c>
      <c r="B9" s="64">
        <f>VLOOKUP($A9,'Return Data'!$B$7:$R$2843,3,0)</f>
        <v>44346</v>
      </c>
      <c r="C9" s="65">
        <f>VLOOKUP($A9,'Return Data'!$B$7:$R$2843,4,0)</f>
        <v>2284.3685999999998</v>
      </c>
      <c r="D9" s="65">
        <f>VLOOKUP($A9,'Return Data'!$B$7:$R$2843,5,0)</f>
        <v>3.1894999999999998</v>
      </c>
      <c r="E9" s="66">
        <f t="shared" si="0"/>
        <v>19</v>
      </c>
      <c r="F9" s="65">
        <f>VLOOKUP($A9,'Return Data'!$B$7:$R$2843,6,0)</f>
        <v>3.2092999999999998</v>
      </c>
      <c r="G9" s="66">
        <f t="shared" si="1"/>
        <v>26</v>
      </c>
      <c r="H9" s="65">
        <f>VLOOKUP($A9,'Return Data'!$B$7:$R$2843,7,0)</f>
        <v>3.1964000000000001</v>
      </c>
      <c r="I9" s="66">
        <f t="shared" si="2"/>
        <v>26</v>
      </c>
      <c r="J9" s="65">
        <f>VLOOKUP($A9,'Return Data'!$B$7:$R$2843,8,0)</f>
        <v>3.1762000000000001</v>
      </c>
      <c r="K9" s="66">
        <f t="shared" si="3"/>
        <v>24</v>
      </c>
      <c r="L9" s="65">
        <f>VLOOKUP($A9,'Return Data'!$B$7:$R$2843,9,0)</f>
        <v>3.0882000000000001</v>
      </c>
      <c r="M9" s="66">
        <f t="shared" si="4"/>
        <v>21</v>
      </c>
      <c r="N9" s="65">
        <f>VLOOKUP($A9,'Return Data'!$B$7:$R$2843,10,0)</f>
        <v>3.1798999999999999</v>
      </c>
      <c r="O9" s="66">
        <f t="shared" si="5"/>
        <v>17</v>
      </c>
      <c r="P9" s="65">
        <f>VLOOKUP($A9,'Return Data'!$B$7:$R$2843,11,0)</f>
        <v>3.0840000000000001</v>
      </c>
      <c r="Q9" s="66">
        <f t="shared" si="6"/>
        <v>16</v>
      </c>
      <c r="R9" s="65">
        <f>VLOOKUP($A9,'Return Data'!$B$7:$R$2843,12,0)</f>
        <v>3.1515</v>
      </c>
      <c r="S9" s="66">
        <f t="shared" si="7"/>
        <v>10</v>
      </c>
      <c r="T9" s="65">
        <f>VLOOKUP($A9,'Return Data'!$B$7:$R$2843,13,0)</f>
        <v>3.2357</v>
      </c>
      <c r="U9" s="66">
        <f t="shared" si="8"/>
        <v>13</v>
      </c>
      <c r="V9" s="65">
        <f>VLOOKUP($A9,'Return Data'!$B$7:$R$2843,17,0)</f>
        <v>4.5545</v>
      </c>
      <c r="W9" s="66">
        <f t="shared" si="9"/>
        <v>6</v>
      </c>
      <c r="X9" s="65">
        <f>VLOOKUP($A9,'Return Data'!$B$7:$R$2843,14,0)</f>
        <v>5.5492999999999997</v>
      </c>
      <c r="Y9" s="66">
        <f t="shared" si="10"/>
        <v>7</v>
      </c>
      <c r="Z9" s="65">
        <f>VLOOKUP($A9,'Return Data'!$B$7:$R$2843,16,0)</f>
        <v>7.3506</v>
      </c>
      <c r="AA9" s="67">
        <f t="shared" si="11"/>
        <v>9</v>
      </c>
    </row>
    <row r="10" spans="1:27" x14ac:dyDescent="0.3">
      <c r="A10" s="63" t="s">
        <v>229</v>
      </c>
      <c r="B10" s="64">
        <f>VLOOKUP($A10,'Return Data'!$B$7:$R$2843,3,0)</f>
        <v>44346</v>
      </c>
      <c r="C10" s="65">
        <f>VLOOKUP($A10,'Return Data'!$B$7:$R$2843,4,0)</f>
        <v>2363.0630000000001</v>
      </c>
      <c r="D10" s="65">
        <f>VLOOKUP($A10,'Return Data'!$B$7:$R$2843,5,0)</f>
        <v>3.2191999999999998</v>
      </c>
      <c r="E10" s="66">
        <f t="shared" si="0"/>
        <v>14</v>
      </c>
      <c r="F10" s="65">
        <f>VLOOKUP($A10,'Return Data'!$B$7:$R$2843,6,0)</f>
        <v>3.2105000000000001</v>
      </c>
      <c r="G10" s="66">
        <f t="shared" si="1"/>
        <v>25</v>
      </c>
      <c r="H10" s="65">
        <f>VLOOKUP($A10,'Return Data'!$B$7:$R$2843,7,0)</f>
        <v>3.2191999999999998</v>
      </c>
      <c r="I10" s="66">
        <f t="shared" si="2"/>
        <v>21</v>
      </c>
      <c r="J10" s="65">
        <f>VLOOKUP($A10,'Return Data'!$B$7:$R$2843,8,0)</f>
        <v>3.2227999999999999</v>
      </c>
      <c r="K10" s="66">
        <f t="shared" si="3"/>
        <v>9</v>
      </c>
      <c r="L10" s="65">
        <f>VLOOKUP($A10,'Return Data'!$B$7:$R$2843,9,0)</f>
        <v>3.1637</v>
      </c>
      <c r="M10" s="66">
        <f t="shared" si="4"/>
        <v>7</v>
      </c>
      <c r="N10" s="65">
        <f>VLOOKUP($A10,'Return Data'!$B$7:$R$2843,10,0)</f>
        <v>3.2945000000000002</v>
      </c>
      <c r="O10" s="66">
        <f t="shared" si="5"/>
        <v>3</v>
      </c>
      <c r="P10" s="65">
        <f>VLOOKUP($A10,'Return Data'!$B$7:$R$2843,11,0)</f>
        <v>3.1560999999999999</v>
      </c>
      <c r="Q10" s="66">
        <f t="shared" si="6"/>
        <v>7</v>
      </c>
      <c r="R10" s="65">
        <f>VLOOKUP($A10,'Return Data'!$B$7:$R$2843,12,0)</f>
        <v>3.1850000000000001</v>
      </c>
      <c r="S10" s="66">
        <f t="shared" si="7"/>
        <v>7</v>
      </c>
      <c r="T10" s="65">
        <f>VLOOKUP($A10,'Return Data'!$B$7:$R$2843,13,0)</f>
        <v>3.1964999999999999</v>
      </c>
      <c r="U10" s="66">
        <f t="shared" si="8"/>
        <v>20</v>
      </c>
      <c r="V10" s="65">
        <f>VLOOKUP($A10,'Return Data'!$B$7:$R$2843,17,0)</f>
        <v>4.4955999999999996</v>
      </c>
      <c r="W10" s="66">
        <f t="shared" si="9"/>
        <v>16</v>
      </c>
      <c r="X10" s="65">
        <f>VLOOKUP($A10,'Return Data'!$B$7:$R$2843,14,0)</f>
        <v>5.5084999999999997</v>
      </c>
      <c r="Y10" s="66">
        <f t="shared" si="10"/>
        <v>12</v>
      </c>
      <c r="Z10" s="65">
        <f>VLOOKUP($A10,'Return Data'!$B$7:$R$2843,16,0)</f>
        <v>7.2291999999999996</v>
      </c>
      <c r="AA10" s="67">
        <f t="shared" si="11"/>
        <v>15</v>
      </c>
    </row>
    <row r="11" spans="1:27" x14ac:dyDescent="0.3">
      <c r="A11" s="63" t="s">
        <v>230</v>
      </c>
      <c r="B11" s="64">
        <f>VLOOKUP($A11,'Return Data'!$B$7:$R$2843,3,0)</f>
        <v>44346</v>
      </c>
      <c r="C11" s="65">
        <f>VLOOKUP($A11,'Return Data'!$B$7:$R$2843,4,0)</f>
        <v>3157.7649999999999</v>
      </c>
      <c r="D11" s="65">
        <f>VLOOKUP($A11,'Return Data'!$B$7:$R$2843,5,0)</f>
        <v>3.4371</v>
      </c>
      <c r="E11" s="66">
        <f t="shared" si="0"/>
        <v>3</v>
      </c>
      <c r="F11" s="65">
        <f>VLOOKUP($A11,'Return Data'!$B$7:$R$2843,6,0)</f>
        <v>3.2917000000000001</v>
      </c>
      <c r="G11" s="66">
        <f t="shared" si="1"/>
        <v>14</v>
      </c>
      <c r="H11" s="65">
        <f>VLOOKUP($A11,'Return Data'!$B$7:$R$2843,7,0)</f>
        <v>3.3129</v>
      </c>
      <c r="I11" s="66">
        <f t="shared" si="2"/>
        <v>5</v>
      </c>
      <c r="J11" s="65">
        <f>VLOOKUP($A11,'Return Data'!$B$7:$R$2843,8,0)</f>
        <v>3.2621000000000002</v>
      </c>
      <c r="K11" s="66">
        <f t="shared" si="3"/>
        <v>5</v>
      </c>
      <c r="L11" s="65">
        <f>VLOOKUP($A11,'Return Data'!$B$7:$R$2843,9,0)</f>
        <v>3.1957</v>
      </c>
      <c r="M11" s="66">
        <f t="shared" si="4"/>
        <v>4</v>
      </c>
      <c r="N11" s="65">
        <f>VLOOKUP($A11,'Return Data'!$B$7:$R$2843,10,0)</f>
        <v>3.2437999999999998</v>
      </c>
      <c r="O11" s="66">
        <f t="shared" si="5"/>
        <v>7</v>
      </c>
      <c r="P11" s="65">
        <f>VLOOKUP($A11,'Return Data'!$B$7:$R$2843,11,0)</f>
        <v>3.2031000000000001</v>
      </c>
      <c r="Q11" s="66">
        <f t="shared" si="6"/>
        <v>4</v>
      </c>
      <c r="R11" s="65">
        <f>VLOOKUP($A11,'Return Data'!$B$7:$R$2843,12,0)</f>
        <v>3.2246999999999999</v>
      </c>
      <c r="S11" s="66">
        <f t="shared" si="7"/>
        <v>4</v>
      </c>
      <c r="T11" s="65">
        <f>VLOOKUP($A11,'Return Data'!$B$7:$R$2843,13,0)</f>
        <v>3.2397</v>
      </c>
      <c r="U11" s="66">
        <f t="shared" si="8"/>
        <v>12</v>
      </c>
      <c r="V11" s="65">
        <f>VLOOKUP($A11,'Return Data'!$B$7:$R$2843,17,0)</f>
        <v>4.5243000000000002</v>
      </c>
      <c r="W11" s="66">
        <f t="shared" si="9"/>
        <v>12</v>
      </c>
      <c r="X11" s="65">
        <f>VLOOKUP($A11,'Return Data'!$B$7:$R$2843,14,0)</f>
        <v>5.5237999999999996</v>
      </c>
      <c r="Y11" s="66">
        <f t="shared" si="10"/>
        <v>9</v>
      </c>
      <c r="Z11" s="65">
        <f>VLOOKUP($A11,'Return Data'!$B$7:$R$2843,16,0)</f>
        <v>7.1056999999999997</v>
      </c>
      <c r="AA11" s="67">
        <f t="shared" si="11"/>
        <v>18</v>
      </c>
    </row>
    <row r="12" spans="1:27" x14ac:dyDescent="0.3">
      <c r="A12" s="63" t="s">
        <v>231</v>
      </c>
      <c r="B12" s="64">
        <f>VLOOKUP($A12,'Return Data'!$B$7:$R$2843,3,0)</f>
        <v>44346</v>
      </c>
      <c r="C12" s="65">
        <f>VLOOKUP($A12,'Return Data'!$B$7:$R$2843,4,0)</f>
        <v>2360.8809000000001</v>
      </c>
      <c r="D12" s="65">
        <f>VLOOKUP($A12,'Return Data'!$B$7:$R$2843,5,0)</f>
        <v>3.1309999999999998</v>
      </c>
      <c r="E12" s="66">
        <f t="shared" si="0"/>
        <v>31</v>
      </c>
      <c r="F12" s="65">
        <f>VLOOKUP($A12,'Return Data'!$B$7:$R$2843,6,0)</f>
        <v>3.1974999999999998</v>
      </c>
      <c r="G12" s="66">
        <f t="shared" si="1"/>
        <v>29</v>
      </c>
      <c r="H12" s="65">
        <f>VLOOKUP($A12,'Return Data'!$B$7:$R$2843,7,0)</f>
        <v>3.1724000000000001</v>
      </c>
      <c r="I12" s="66">
        <f t="shared" si="2"/>
        <v>29</v>
      </c>
      <c r="J12" s="65">
        <f>VLOOKUP($A12,'Return Data'!$B$7:$R$2843,8,0)</f>
        <v>3.1109</v>
      </c>
      <c r="K12" s="66">
        <f t="shared" si="3"/>
        <v>30</v>
      </c>
      <c r="L12" s="65">
        <f>VLOOKUP($A12,'Return Data'!$B$7:$R$2843,9,0)</f>
        <v>3.0680000000000001</v>
      </c>
      <c r="M12" s="66">
        <f t="shared" si="4"/>
        <v>26</v>
      </c>
      <c r="N12" s="65">
        <f>VLOOKUP($A12,'Return Data'!$B$7:$R$2843,10,0)</f>
        <v>3.1728000000000001</v>
      </c>
      <c r="O12" s="66">
        <f t="shared" si="5"/>
        <v>20</v>
      </c>
      <c r="P12" s="65">
        <f>VLOOKUP($A12,'Return Data'!$B$7:$R$2843,11,0)</f>
        <v>3.0767000000000002</v>
      </c>
      <c r="Q12" s="66">
        <f t="shared" si="6"/>
        <v>19</v>
      </c>
      <c r="R12" s="65">
        <f>VLOOKUP($A12,'Return Data'!$B$7:$R$2843,12,0)</f>
        <v>3.1193</v>
      </c>
      <c r="S12" s="66">
        <f t="shared" si="7"/>
        <v>21</v>
      </c>
      <c r="T12" s="65">
        <f>VLOOKUP($A12,'Return Data'!$B$7:$R$2843,13,0)</f>
        <v>3.1793</v>
      </c>
      <c r="U12" s="66">
        <f t="shared" si="8"/>
        <v>24</v>
      </c>
      <c r="V12" s="65">
        <f>VLOOKUP($A12,'Return Data'!$B$7:$R$2843,17,0)</f>
        <v>4.3913000000000002</v>
      </c>
      <c r="W12" s="66">
        <f t="shared" si="9"/>
        <v>25</v>
      </c>
      <c r="X12" s="65">
        <f>VLOOKUP($A12,'Return Data'!$B$7:$R$2843,14,0)</f>
        <v>5.4077000000000002</v>
      </c>
      <c r="Y12" s="66">
        <f t="shared" si="10"/>
        <v>24</v>
      </c>
      <c r="Z12" s="65">
        <f>VLOOKUP($A12,'Return Data'!$B$7:$R$2843,16,0)</f>
        <v>6.8973000000000004</v>
      </c>
      <c r="AA12" s="67">
        <f t="shared" si="11"/>
        <v>27</v>
      </c>
    </row>
    <row r="13" spans="1:27" x14ac:dyDescent="0.3">
      <c r="A13" s="63" t="s">
        <v>232</v>
      </c>
      <c r="B13" s="64">
        <f>VLOOKUP($A13,'Return Data'!$B$7:$R$2843,3,0)</f>
        <v>44346</v>
      </c>
      <c r="C13" s="65">
        <f>VLOOKUP($A13,'Return Data'!$B$7:$R$2843,4,0)</f>
        <v>2471.9227000000001</v>
      </c>
      <c r="D13" s="65">
        <f>VLOOKUP($A13,'Return Data'!$B$7:$R$2843,5,0)</f>
        <v>3.1823000000000001</v>
      </c>
      <c r="E13" s="66">
        <f t="shared" si="0"/>
        <v>24</v>
      </c>
      <c r="F13" s="65">
        <f>VLOOKUP($A13,'Return Data'!$B$7:$R$2843,6,0)</f>
        <v>3.3418999999999999</v>
      </c>
      <c r="G13" s="66">
        <f t="shared" si="1"/>
        <v>7</v>
      </c>
      <c r="H13" s="65">
        <f>VLOOKUP($A13,'Return Data'!$B$7:$R$2843,7,0)</f>
        <v>3.2385000000000002</v>
      </c>
      <c r="I13" s="66">
        <f t="shared" si="2"/>
        <v>14</v>
      </c>
      <c r="J13" s="65">
        <f>VLOOKUP($A13,'Return Data'!$B$7:$R$2843,8,0)</f>
        <v>3.2061999999999999</v>
      </c>
      <c r="K13" s="66">
        <f t="shared" si="3"/>
        <v>14</v>
      </c>
      <c r="L13" s="65">
        <f>VLOOKUP($A13,'Return Data'!$B$7:$R$2843,9,0)</f>
        <v>3.1354000000000002</v>
      </c>
      <c r="M13" s="66">
        <f t="shared" si="4"/>
        <v>13</v>
      </c>
      <c r="N13" s="65">
        <f>VLOOKUP($A13,'Return Data'!$B$7:$R$2843,10,0)</f>
        <v>3.1867999999999999</v>
      </c>
      <c r="O13" s="66">
        <f t="shared" si="5"/>
        <v>14</v>
      </c>
      <c r="P13" s="65">
        <f>VLOOKUP($A13,'Return Data'!$B$7:$R$2843,11,0)</f>
        <v>3.0771999999999999</v>
      </c>
      <c r="Q13" s="66">
        <f t="shared" si="6"/>
        <v>18</v>
      </c>
      <c r="R13" s="65">
        <f>VLOOKUP($A13,'Return Data'!$B$7:$R$2843,12,0)</f>
        <v>3.1128999999999998</v>
      </c>
      <c r="S13" s="66">
        <f t="shared" si="7"/>
        <v>23</v>
      </c>
      <c r="T13" s="65">
        <f>VLOOKUP($A13,'Return Data'!$B$7:$R$2843,13,0)</f>
        <v>3.1265000000000001</v>
      </c>
      <c r="U13" s="66">
        <f t="shared" si="8"/>
        <v>28</v>
      </c>
      <c r="V13" s="65">
        <f>VLOOKUP($A13,'Return Data'!$B$7:$R$2843,17,0)</f>
        <v>4.1517999999999997</v>
      </c>
      <c r="W13" s="66">
        <f t="shared" si="9"/>
        <v>30</v>
      </c>
      <c r="X13" s="65">
        <f>VLOOKUP($A13,'Return Data'!$B$7:$R$2843,14,0)</f>
        <v>5.2333999999999996</v>
      </c>
      <c r="Y13" s="66">
        <f t="shared" si="10"/>
        <v>28</v>
      </c>
      <c r="Z13" s="65">
        <f>VLOOKUP($A13,'Return Data'!$B$7:$R$2843,16,0)</f>
        <v>7.2416999999999998</v>
      </c>
      <c r="AA13" s="67">
        <f t="shared" si="11"/>
        <v>14</v>
      </c>
    </row>
    <row r="14" spans="1:27" x14ac:dyDescent="0.3">
      <c r="A14" s="63" t="s">
        <v>233</v>
      </c>
      <c r="B14" s="64">
        <f>VLOOKUP($A14,'Return Data'!$B$7:$R$2843,3,0)</f>
        <v>44346</v>
      </c>
      <c r="C14" s="65">
        <f>VLOOKUP($A14,'Return Data'!$B$7:$R$2843,4,0)</f>
        <v>2934.7269000000001</v>
      </c>
      <c r="D14" s="65">
        <f>VLOOKUP($A14,'Return Data'!$B$7:$R$2843,5,0)</f>
        <v>3.1855000000000002</v>
      </c>
      <c r="E14" s="66">
        <f t="shared" si="0"/>
        <v>22</v>
      </c>
      <c r="F14" s="65">
        <f>VLOOKUP($A14,'Return Data'!$B$7:$R$2843,6,0)</f>
        <v>3.1839</v>
      </c>
      <c r="G14" s="66">
        <f t="shared" si="1"/>
        <v>31</v>
      </c>
      <c r="H14" s="65">
        <f>VLOOKUP($A14,'Return Data'!$B$7:$R$2843,7,0)</f>
        <v>3.1455000000000002</v>
      </c>
      <c r="I14" s="66">
        <f t="shared" si="2"/>
        <v>30</v>
      </c>
      <c r="J14" s="65">
        <f>VLOOKUP($A14,'Return Data'!$B$7:$R$2843,8,0)</f>
        <v>3.1454</v>
      </c>
      <c r="K14" s="66">
        <f t="shared" si="3"/>
        <v>29</v>
      </c>
      <c r="L14" s="65">
        <f>VLOOKUP($A14,'Return Data'!$B$7:$R$2843,9,0)</f>
        <v>3.1036999999999999</v>
      </c>
      <c r="M14" s="66">
        <f t="shared" si="4"/>
        <v>18</v>
      </c>
      <c r="N14" s="65">
        <f>VLOOKUP($A14,'Return Data'!$B$7:$R$2843,10,0)</f>
        <v>3.1880999999999999</v>
      </c>
      <c r="O14" s="66">
        <f t="shared" si="5"/>
        <v>12</v>
      </c>
      <c r="P14" s="65">
        <f>VLOOKUP($A14,'Return Data'!$B$7:$R$2843,11,0)</f>
        <v>3.1048</v>
      </c>
      <c r="Q14" s="66">
        <f t="shared" si="6"/>
        <v>13</v>
      </c>
      <c r="R14" s="65">
        <f>VLOOKUP($A14,'Return Data'!$B$7:$R$2843,12,0)</f>
        <v>3.1356999999999999</v>
      </c>
      <c r="S14" s="66">
        <f t="shared" si="7"/>
        <v>16</v>
      </c>
      <c r="T14" s="65">
        <f>VLOOKUP($A14,'Return Data'!$B$7:$R$2843,13,0)</f>
        <v>3.1926000000000001</v>
      </c>
      <c r="U14" s="66">
        <f t="shared" si="8"/>
        <v>22</v>
      </c>
      <c r="V14" s="65">
        <f>VLOOKUP($A14,'Return Data'!$B$7:$R$2843,17,0)</f>
        <v>4.4581999999999997</v>
      </c>
      <c r="W14" s="66">
        <f t="shared" si="9"/>
        <v>20</v>
      </c>
      <c r="X14" s="65">
        <f>VLOOKUP($A14,'Return Data'!$B$7:$R$2843,14,0)</f>
        <v>5.4610000000000003</v>
      </c>
      <c r="Y14" s="66">
        <f t="shared" si="10"/>
        <v>19</v>
      </c>
      <c r="Z14" s="65">
        <f>VLOOKUP($A14,'Return Data'!$B$7:$R$2843,16,0)</f>
        <v>7.1790000000000003</v>
      </c>
      <c r="AA14" s="67">
        <f t="shared" si="11"/>
        <v>17</v>
      </c>
    </row>
    <row r="15" spans="1:27" x14ac:dyDescent="0.3">
      <c r="A15" s="63" t="s">
        <v>234</v>
      </c>
      <c r="B15" s="64">
        <f>VLOOKUP($A15,'Return Data'!$B$7:$R$2843,3,0)</f>
        <v>44346</v>
      </c>
      <c r="C15" s="65">
        <f>VLOOKUP($A15,'Return Data'!$B$7:$R$2843,4,0)</f>
        <v>2637.1878999999999</v>
      </c>
      <c r="D15" s="65">
        <f>VLOOKUP($A15,'Return Data'!$B$7:$R$2843,5,0)</f>
        <v>3.8993000000000002</v>
      </c>
      <c r="E15" s="66">
        <f t="shared" si="0"/>
        <v>2</v>
      </c>
      <c r="F15" s="65">
        <f>VLOOKUP($A15,'Return Data'!$B$7:$R$2843,6,0)</f>
        <v>3.4462999999999999</v>
      </c>
      <c r="G15" s="66">
        <f t="shared" si="1"/>
        <v>3</v>
      </c>
      <c r="H15" s="65">
        <f>VLOOKUP($A15,'Return Data'!$B$7:$R$2843,7,0)</f>
        <v>3.3218999999999999</v>
      </c>
      <c r="I15" s="66">
        <f t="shared" si="2"/>
        <v>4</v>
      </c>
      <c r="J15" s="65">
        <f>VLOOKUP($A15,'Return Data'!$B$7:$R$2843,8,0)</f>
        <v>3.3435999999999999</v>
      </c>
      <c r="K15" s="66">
        <f t="shared" si="3"/>
        <v>3</v>
      </c>
      <c r="L15" s="65">
        <f>VLOOKUP($A15,'Return Data'!$B$7:$R$2843,9,0)</f>
        <v>3.1568999999999998</v>
      </c>
      <c r="M15" s="66">
        <f t="shared" si="4"/>
        <v>9</v>
      </c>
      <c r="N15" s="65">
        <f>VLOOKUP($A15,'Return Data'!$B$7:$R$2843,10,0)</f>
        <v>3.226</v>
      </c>
      <c r="O15" s="66">
        <f t="shared" si="5"/>
        <v>10</v>
      </c>
      <c r="P15" s="65">
        <f>VLOOKUP($A15,'Return Data'!$B$7:$R$2843,11,0)</f>
        <v>3.1202999999999999</v>
      </c>
      <c r="Q15" s="66">
        <f t="shared" si="6"/>
        <v>11</v>
      </c>
      <c r="R15" s="65">
        <f>VLOOKUP($A15,'Return Data'!$B$7:$R$2843,12,0)</f>
        <v>3.1398999999999999</v>
      </c>
      <c r="S15" s="66">
        <f t="shared" si="7"/>
        <v>12</v>
      </c>
      <c r="T15" s="65">
        <f>VLOOKUP($A15,'Return Data'!$B$7:$R$2843,13,0)</f>
        <v>3.1436000000000002</v>
      </c>
      <c r="U15" s="66">
        <f t="shared" si="8"/>
        <v>26</v>
      </c>
      <c r="V15" s="65">
        <f>VLOOKUP($A15,'Return Data'!$B$7:$R$2843,17,0)</f>
        <v>4.4787999999999997</v>
      </c>
      <c r="W15" s="66">
        <f t="shared" si="9"/>
        <v>18</v>
      </c>
      <c r="X15" s="65">
        <f>VLOOKUP($A15,'Return Data'!$B$7:$R$2843,14,0)</f>
        <v>5.4877000000000002</v>
      </c>
      <c r="Y15" s="66">
        <f t="shared" si="10"/>
        <v>15</v>
      </c>
      <c r="Z15" s="65">
        <f>VLOOKUP($A15,'Return Data'!$B$7:$R$2843,16,0)</f>
        <v>7.2491000000000003</v>
      </c>
      <c r="AA15" s="67">
        <f t="shared" si="11"/>
        <v>13</v>
      </c>
    </row>
    <row r="16" spans="1:27" x14ac:dyDescent="0.3">
      <c r="A16" s="63" t="s">
        <v>236</v>
      </c>
      <c r="B16" s="64">
        <f>VLOOKUP($A16,'Return Data'!$B$7:$R$2843,3,0)</f>
        <v>44346</v>
      </c>
      <c r="C16" s="65">
        <f>VLOOKUP($A16,'Return Data'!$B$7:$R$2843,4,0)</f>
        <v>4037.7435999999998</v>
      </c>
      <c r="D16" s="65">
        <f>VLOOKUP($A16,'Return Data'!$B$7:$R$2843,5,0)</f>
        <v>3.1633</v>
      </c>
      <c r="E16" s="66">
        <f t="shared" si="0"/>
        <v>27</v>
      </c>
      <c r="F16" s="65">
        <f>VLOOKUP($A16,'Return Data'!$B$7:$R$2843,6,0)</f>
        <v>3.3245</v>
      </c>
      <c r="G16" s="66">
        <f t="shared" si="1"/>
        <v>9</v>
      </c>
      <c r="H16" s="65">
        <f>VLOOKUP($A16,'Return Data'!$B$7:$R$2843,7,0)</f>
        <v>3.2677</v>
      </c>
      <c r="I16" s="66">
        <f t="shared" si="2"/>
        <v>8</v>
      </c>
      <c r="J16" s="65">
        <f>VLOOKUP($A16,'Return Data'!$B$7:$R$2843,8,0)</f>
        <v>3.1861000000000002</v>
      </c>
      <c r="K16" s="66">
        <f t="shared" si="3"/>
        <v>22</v>
      </c>
      <c r="L16" s="65">
        <f>VLOOKUP($A16,'Return Data'!$B$7:$R$2843,9,0)</f>
        <v>3.0560999999999998</v>
      </c>
      <c r="M16" s="66">
        <f t="shared" si="4"/>
        <v>28</v>
      </c>
      <c r="N16" s="65">
        <f>VLOOKUP($A16,'Return Data'!$B$7:$R$2843,10,0)</f>
        <v>3.0785</v>
      </c>
      <c r="O16" s="66">
        <f t="shared" si="5"/>
        <v>30</v>
      </c>
      <c r="P16" s="65">
        <f>VLOOKUP($A16,'Return Data'!$B$7:$R$2843,11,0)</f>
        <v>2.972</v>
      </c>
      <c r="Q16" s="66">
        <f t="shared" si="6"/>
        <v>31</v>
      </c>
      <c r="R16" s="65">
        <f>VLOOKUP($A16,'Return Data'!$B$7:$R$2843,12,0)</f>
        <v>3.0526</v>
      </c>
      <c r="S16" s="66">
        <f t="shared" si="7"/>
        <v>30</v>
      </c>
      <c r="T16" s="65">
        <f>VLOOKUP($A16,'Return Data'!$B$7:$R$2843,13,0)</f>
        <v>3.1297000000000001</v>
      </c>
      <c r="U16" s="66">
        <f t="shared" si="8"/>
        <v>27</v>
      </c>
      <c r="V16" s="65">
        <f>VLOOKUP($A16,'Return Data'!$B$7:$R$2843,17,0)</f>
        <v>4.4109999999999996</v>
      </c>
      <c r="W16" s="66">
        <f t="shared" si="9"/>
        <v>23</v>
      </c>
      <c r="X16" s="65">
        <f>VLOOKUP($A16,'Return Data'!$B$7:$R$2843,14,0)</f>
        <v>5.3996000000000004</v>
      </c>
      <c r="Y16" s="66">
        <f t="shared" si="10"/>
        <v>25</v>
      </c>
      <c r="Z16" s="65">
        <f>VLOOKUP($A16,'Return Data'!$B$7:$R$2843,16,0)</f>
        <v>6.9993999999999996</v>
      </c>
      <c r="AA16" s="67">
        <f t="shared" si="11"/>
        <v>24</v>
      </c>
    </row>
    <row r="17" spans="1:27" x14ac:dyDescent="0.3">
      <c r="A17" s="63" t="s">
        <v>237</v>
      </c>
      <c r="B17" s="64">
        <f>VLOOKUP($A17,'Return Data'!$B$7:$R$2843,3,0)</f>
        <v>44346</v>
      </c>
      <c r="C17" s="65">
        <f>VLOOKUP($A17,'Return Data'!$B$7:$R$2843,4,0)</f>
        <v>2048.7988999999998</v>
      </c>
      <c r="D17" s="65">
        <f>VLOOKUP($A17,'Return Data'!$B$7:$R$2843,5,0)</f>
        <v>3.1867999999999999</v>
      </c>
      <c r="E17" s="66">
        <f t="shared" si="0"/>
        <v>21</v>
      </c>
      <c r="F17" s="65">
        <f>VLOOKUP($A17,'Return Data'!$B$7:$R$2843,6,0)</f>
        <v>3.1671999999999998</v>
      </c>
      <c r="G17" s="66">
        <f t="shared" si="1"/>
        <v>32</v>
      </c>
      <c r="H17" s="65">
        <f>VLOOKUP($A17,'Return Data'!$B$7:$R$2843,7,0)</f>
        <v>3.2187000000000001</v>
      </c>
      <c r="I17" s="66">
        <f t="shared" si="2"/>
        <v>22</v>
      </c>
      <c r="J17" s="65">
        <f>VLOOKUP($A17,'Return Data'!$B$7:$R$2843,8,0)</f>
        <v>3.1709999999999998</v>
      </c>
      <c r="K17" s="66">
        <f t="shared" si="3"/>
        <v>26</v>
      </c>
      <c r="L17" s="65">
        <f>VLOOKUP($A17,'Return Data'!$B$7:$R$2843,9,0)</f>
        <v>3.0771999999999999</v>
      </c>
      <c r="M17" s="66">
        <f t="shared" si="4"/>
        <v>25</v>
      </c>
      <c r="N17" s="65">
        <f>VLOOKUP($A17,'Return Data'!$B$7:$R$2843,10,0)</f>
        <v>3.1453000000000002</v>
      </c>
      <c r="O17" s="66">
        <f t="shared" si="5"/>
        <v>25</v>
      </c>
      <c r="P17" s="65">
        <f>VLOOKUP($A17,'Return Data'!$B$7:$R$2843,11,0)</f>
        <v>3.0674000000000001</v>
      </c>
      <c r="Q17" s="66">
        <f t="shared" si="6"/>
        <v>24</v>
      </c>
      <c r="R17" s="65">
        <f>VLOOKUP($A17,'Return Data'!$B$7:$R$2843,12,0)</f>
        <v>3.1057999999999999</v>
      </c>
      <c r="S17" s="66">
        <f t="shared" si="7"/>
        <v>26</v>
      </c>
      <c r="T17" s="65">
        <f>VLOOKUP($A17,'Return Data'!$B$7:$R$2843,13,0)</f>
        <v>3.1880999999999999</v>
      </c>
      <c r="U17" s="66">
        <f t="shared" si="8"/>
        <v>23</v>
      </c>
      <c r="V17" s="65">
        <f>VLOOKUP($A17,'Return Data'!$B$7:$R$2843,17,0)</f>
        <v>4.4310999999999998</v>
      </c>
      <c r="W17" s="66">
        <f t="shared" si="9"/>
        <v>21</v>
      </c>
      <c r="X17" s="65">
        <f>VLOOKUP($A17,'Return Data'!$B$7:$R$2843,14,0)</f>
        <v>5.4657</v>
      </c>
      <c r="Y17" s="66">
        <f t="shared" si="10"/>
        <v>18</v>
      </c>
      <c r="Z17" s="65">
        <f>VLOOKUP($A17,'Return Data'!$B$7:$R$2843,16,0)</f>
        <v>4.3079999999999998</v>
      </c>
      <c r="AA17" s="67">
        <f t="shared" si="11"/>
        <v>35</v>
      </c>
    </row>
    <row r="18" spans="1:27" x14ac:dyDescent="0.3">
      <c r="A18" s="63" t="s">
        <v>238</v>
      </c>
      <c r="B18" s="64">
        <f>VLOOKUP($A18,'Return Data'!$B$7:$R$2843,3,0)</f>
        <v>44346</v>
      </c>
      <c r="C18" s="65">
        <f>VLOOKUP($A18,'Return Data'!$B$7:$R$2843,4,0)</f>
        <v>304.56979999999999</v>
      </c>
      <c r="D18" s="65">
        <f>VLOOKUP($A18,'Return Data'!$B$7:$R$2843,5,0)</f>
        <v>3.2360000000000002</v>
      </c>
      <c r="E18" s="66">
        <f t="shared" si="0"/>
        <v>11</v>
      </c>
      <c r="F18" s="65">
        <f>VLOOKUP($A18,'Return Data'!$B$7:$R$2843,6,0)</f>
        <v>3.3005</v>
      </c>
      <c r="G18" s="66">
        <f t="shared" si="1"/>
        <v>12</v>
      </c>
      <c r="H18" s="65">
        <f>VLOOKUP($A18,'Return Data'!$B$7:$R$2843,7,0)</f>
        <v>3.2103000000000002</v>
      </c>
      <c r="I18" s="66">
        <f t="shared" si="2"/>
        <v>24</v>
      </c>
      <c r="J18" s="65">
        <f>VLOOKUP($A18,'Return Data'!$B$7:$R$2843,8,0)</f>
        <v>3.1677</v>
      </c>
      <c r="K18" s="66">
        <f t="shared" si="3"/>
        <v>27</v>
      </c>
      <c r="L18" s="65">
        <f>VLOOKUP($A18,'Return Data'!$B$7:$R$2843,9,0)</f>
        <v>3.0488</v>
      </c>
      <c r="M18" s="66">
        <f t="shared" si="4"/>
        <v>29</v>
      </c>
      <c r="N18" s="65">
        <f>VLOOKUP($A18,'Return Data'!$B$7:$R$2843,10,0)</f>
        <v>3.1333000000000002</v>
      </c>
      <c r="O18" s="66">
        <f t="shared" si="5"/>
        <v>28</v>
      </c>
      <c r="P18" s="65">
        <f>VLOOKUP($A18,'Return Data'!$B$7:$R$2843,11,0)</f>
        <v>3.0438999999999998</v>
      </c>
      <c r="Q18" s="66">
        <f t="shared" si="6"/>
        <v>26</v>
      </c>
      <c r="R18" s="65">
        <f>VLOOKUP($A18,'Return Data'!$B$7:$R$2843,12,0)</f>
        <v>3.1181999999999999</v>
      </c>
      <c r="S18" s="66">
        <f t="shared" si="7"/>
        <v>22</v>
      </c>
      <c r="T18" s="65">
        <f>VLOOKUP($A18,'Return Data'!$B$7:$R$2843,13,0)</f>
        <v>3.2410000000000001</v>
      </c>
      <c r="U18" s="66">
        <f t="shared" si="8"/>
        <v>11</v>
      </c>
      <c r="V18" s="65">
        <f>VLOOKUP($A18,'Return Data'!$B$7:$R$2843,17,0)</f>
        <v>4.5366</v>
      </c>
      <c r="W18" s="66">
        <f t="shared" si="9"/>
        <v>8</v>
      </c>
      <c r="X18" s="65">
        <f>VLOOKUP($A18,'Return Data'!$B$7:$R$2843,14,0)</f>
        <v>5.5151000000000003</v>
      </c>
      <c r="Y18" s="66">
        <f t="shared" si="10"/>
        <v>10</v>
      </c>
      <c r="Z18" s="65">
        <f>VLOOKUP($A18,'Return Data'!$B$7:$R$2843,16,0)</f>
        <v>7.4287000000000001</v>
      </c>
      <c r="AA18" s="67">
        <f t="shared" si="11"/>
        <v>6</v>
      </c>
    </row>
    <row r="19" spans="1:27" x14ac:dyDescent="0.3">
      <c r="A19" s="63" t="s">
        <v>239</v>
      </c>
      <c r="B19" s="64">
        <f>VLOOKUP($A19,'Return Data'!$B$7:$R$2843,3,0)</f>
        <v>44346</v>
      </c>
      <c r="C19" s="65">
        <f>VLOOKUP($A19,'Return Data'!$B$7:$R$2843,4,0)</f>
        <v>2208.1106</v>
      </c>
      <c r="D19" s="65">
        <f>VLOOKUP($A19,'Return Data'!$B$7:$R$2843,5,0)</f>
        <v>3.3723999999999998</v>
      </c>
      <c r="E19" s="66">
        <f t="shared" si="0"/>
        <v>5</v>
      </c>
      <c r="F19" s="65">
        <f>VLOOKUP($A19,'Return Data'!$B$7:$R$2843,6,0)</f>
        <v>3.4689999999999999</v>
      </c>
      <c r="G19" s="66">
        <f t="shared" si="1"/>
        <v>2</v>
      </c>
      <c r="H19" s="65">
        <f>VLOOKUP($A19,'Return Data'!$B$7:$R$2843,7,0)</f>
        <v>3.4883000000000002</v>
      </c>
      <c r="I19" s="66">
        <f t="shared" si="2"/>
        <v>2</v>
      </c>
      <c r="J19" s="65">
        <f>VLOOKUP($A19,'Return Data'!$B$7:$R$2843,8,0)</f>
        <v>3.3868</v>
      </c>
      <c r="K19" s="66">
        <f t="shared" si="3"/>
        <v>2</v>
      </c>
      <c r="L19" s="65">
        <f>VLOOKUP($A19,'Return Data'!$B$7:$R$2843,9,0)</f>
        <v>3.2315999999999998</v>
      </c>
      <c r="M19" s="66">
        <f t="shared" si="4"/>
        <v>2</v>
      </c>
      <c r="N19" s="65">
        <f>VLOOKUP($A19,'Return Data'!$B$7:$R$2843,10,0)</f>
        <v>3.3235999999999999</v>
      </c>
      <c r="O19" s="66">
        <f t="shared" si="5"/>
        <v>2</v>
      </c>
      <c r="P19" s="65">
        <f>VLOOKUP($A19,'Return Data'!$B$7:$R$2843,11,0)</f>
        <v>3.2606999999999999</v>
      </c>
      <c r="Q19" s="66">
        <f t="shared" si="6"/>
        <v>2</v>
      </c>
      <c r="R19" s="65">
        <f>VLOOKUP($A19,'Return Data'!$B$7:$R$2843,12,0)</f>
        <v>3.3279000000000001</v>
      </c>
      <c r="S19" s="66">
        <f t="shared" si="7"/>
        <v>2</v>
      </c>
      <c r="T19" s="65">
        <f>VLOOKUP($A19,'Return Data'!$B$7:$R$2843,13,0)</f>
        <v>3.4803999999999999</v>
      </c>
      <c r="U19" s="66">
        <f t="shared" si="8"/>
        <v>2</v>
      </c>
      <c r="V19" s="65">
        <f>VLOOKUP($A19,'Return Data'!$B$7:$R$2843,17,0)</f>
        <v>4.7300000000000004</v>
      </c>
      <c r="W19" s="66">
        <f t="shared" si="9"/>
        <v>2</v>
      </c>
      <c r="X19" s="65">
        <f>VLOOKUP($A19,'Return Data'!$B$7:$R$2843,14,0)</f>
        <v>5.6679000000000004</v>
      </c>
      <c r="Y19" s="66">
        <f t="shared" si="10"/>
        <v>2</v>
      </c>
      <c r="Z19" s="65">
        <f>VLOOKUP($A19,'Return Data'!$B$7:$R$2843,16,0)</f>
        <v>7.5388999999999999</v>
      </c>
      <c r="AA19" s="67">
        <f t="shared" si="11"/>
        <v>3</v>
      </c>
    </row>
    <row r="20" spans="1:27" x14ac:dyDescent="0.3">
      <c r="A20" s="63" t="s">
        <v>240</v>
      </c>
      <c r="B20" s="64">
        <f>VLOOKUP($A20,'Return Data'!$B$7:$R$2843,3,0)</f>
        <v>44346</v>
      </c>
      <c r="C20" s="65">
        <f>VLOOKUP($A20,'Return Data'!$B$7:$R$2843,4,0)</f>
        <v>2486.1716000000001</v>
      </c>
      <c r="D20" s="65">
        <f>VLOOKUP($A20,'Return Data'!$B$7:$R$2843,5,0)</f>
        <v>3.1625999999999999</v>
      </c>
      <c r="E20" s="66">
        <f t="shared" si="0"/>
        <v>28</v>
      </c>
      <c r="F20" s="65">
        <f>VLOOKUP($A20,'Return Data'!$B$7:$R$2843,6,0)</f>
        <v>3.2195</v>
      </c>
      <c r="G20" s="66">
        <f t="shared" si="1"/>
        <v>23</v>
      </c>
      <c r="H20" s="65">
        <f>VLOOKUP($A20,'Return Data'!$B$7:$R$2843,7,0)</f>
        <v>3.2572999999999999</v>
      </c>
      <c r="I20" s="66">
        <f t="shared" si="2"/>
        <v>11</v>
      </c>
      <c r="J20" s="65">
        <f>VLOOKUP($A20,'Return Data'!$B$7:$R$2843,8,0)</f>
        <v>3.2107999999999999</v>
      </c>
      <c r="K20" s="66">
        <f t="shared" si="3"/>
        <v>12</v>
      </c>
      <c r="L20" s="65">
        <f>VLOOKUP($A20,'Return Data'!$B$7:$R$2843,9,0)</f>
        <v>3.1084999999999998</v>
      </c>
      <c r="M20" s="66">
        <f t="shared" si="4"/>
        <v>17</v>
      </c>
      <c r="N20" s="65">
        <f>VLOOKUP($A20,'Return Data'!$B$7:$R$2843,10,0)</f>
        <v>3.1871999999999998</v>
      </c>
      <c r="O20" s="66">
        <f t="shared" si="5"/>
        <v>13</v>
      </c>
      <c r="P20" s="65">
        <f>VLOOKUP($A20,'Return Data'!$B$7:$R$2843,11,0)</f>
        <v>3.0669</v>
      </c>
      <c r="Q20" s="66">
        <f t="shared" si="6"/>
        <v>25</v>
      </c>
      <c r="R20" s="65">
        <f>VLOOKUP($A20,'Return Data'!$B$7:$R$2843,12,0)</f>
        <v>3.1073</v>
      </c>
      <c r="S20" s="66">
        <f t="shared" si="7"/>
        <v>25</v>
      </c>
      <c r="T20" s="65">
        <f>VLOOKUP($A20,'Return Data'!$B$7:$R$2843,13,0)</f>
        <v>3.1659000000000002</v>
      </c>
      <c r="U20" s="66">
        <f t="shared" si="8"/>
        <v>25</v>
      </c>
      <c r="V20" s="65">
        <f>VLOOKUP($A20,'Return Data'!$B$7:$R$2843,17,0)</f>
        <v>4.3419999999999996</v>
      </c>
      <c r="W20" s="66">
        <f t="shared" si="9"/>
        <v>28</v>
      </c>
      <c r="X20" s="65">
        <f>VLOOKUP($A20,'Return Data'!$B$7:$R$2843,14,0)</f>
        <v>5.3352000000000004</v>
      </c>
      <c r="Y20" s="66">
        <f t="shared" si="10"/>
        <v>27</v>
      </c>
      <c r="Z20" s="65">
        <f>VLOOKUP($A20,'Return Data'!$B$7:$R$2843,16,0)</f>
        <v>5.4466999999999999</v>
      </c>
      <c r="AA20" s="67">
        <f t="shared" si="11"/>
        <v>32</v>
      </c>
    </row>
    <row r="21" spans="1:27" x14ac:dyDescent="0.3">
      <c r="A21" s="63" t="s">
        <v>241</v>
      </c>
      <c r="B21" s="64">
        <f>VLOOKUP($A21,'Return Data'!$B$7:$R$2843,3,0)</f>
        <v>44346</v>
      </c>
      <c r="C21" s="65">
        <f>VLOOKUP($A21,'Return Data'!$B$7:$R$2843,4,0)</f>
        <v>1591.5957000000001</v>
      </c>
      <c r="D21" s="65">
        <f>VLOOKUP($A21,'Return Data'!$B$7:$R$2843,5,0)</f>
        <v>2.9359000000000002</v>
      </c>
      <c r="E21" s="66">
        <f t="shared" si="0"/>
        <v>34</v>
      </c>
      <c r="F21" s="65">
        <f>VLOOKUP($A21,'Return Data'!$B$7:$R$2843,6,0)</f>
        <v>3.0775999999999999</v>
      </c>
      <c r="G21" s="66">
        <f t="shared" si="1"/>
        <v>34</v>
      </c>
      <c r="H21" s="65">
        <f>VLOOKUP($A21,'Return Data'!$B$7:$R$2843,7,0)</f>
        <v>2.964</v>
      </c>
      <c r="I21" s="66">
        <f t="shared" si="2"/>
        <v>35</v>
      </c>
      <c r="J21" s="65">
        <f>VLOOKUP($A21,'Return Data'!$B$7:$R$2843,8,0)</f>
        <v>2.9864999999999999</v>
      </c>
      <c r="K21" s="66">
        <f t="shared" si="3"/>
        <v>34</v>
      </c>
      <c r="L21" s="65">
        <f>VLOOKUP($A21,'Return Data'!$B$7:$R$2843,9,0)</f>
        <v>2.8727999999999998</v>
      </c>
      <c r="M21" s="66">
        <f t="shared" si="4"/>
        <v>35</v>
      </c>
      <c r="N21" s="65">
        <f>VLOOKUP($A21,'Return Data'!$B$7:$R$2843,10,0)</f>
        <v>2.8767999999999998</v>
      </c>
      <c r="O21" s="66">
        <f t="shared" si="5"/>
        <v>35</v>
      </c>
      <c r="P21" s="65">
        <f>VLOOKUP($A21,'Return Data'!$B$7:$R$2843,11,0)</f>
        <v>2.7629000000000001</v>
      </c>
      <c r="Q21" s="66">
        <f t="shared" si="6"/>
        <v>36</v>
      </c>
      <c r="R21" s="65">
        <f>VLOOKUP($A21,'Return Data'!$B$7:$R$2843,12,0)</f>
        <v>2.7818000000000001</v>
      </c>
      <c r="S21" s="66">
        <f t="shared" si="7"/>
        <v>37</v>
      </c>
      <c r="T21" s="65">
        <f>VLOOKUP($A21,'Return Data'!$B$7:$R$2843,13,0)</f>
        <v>2.8531</v>
      </c>
      <c r="U21" s="66">
        <f t="shared" si="8"/>
        <v>36</v>
      </c>
      <c r="V21" s="65">
        <f>VLOOKUP($A21,'Return Data'!$B$7:$R$2843,17,0)</f>
        <v>3.8847</v>
      </c>
      <c r="W21" s="66">
        <f t="shared" si="9"/>
        <v>34</v>
      </c>
      <c r="X21" s="65">
        <f>VLOOKUP($A21,'Return Data'!$B$7:$R$2843,14,0)</f>
        <v>4.8497000000000003</v>
      </c>
      <c r="Y21" s="66">
        <f t="shared" si="10"/>
        <v>31</v>
      </c>
      <c r="Z21" s="65">
        <f>VLOOKUP($A21,'Return Data'!$B$7:$R$2843,16,0)</f>
        <v>6.3474000000000004</v>
      </c>
      <c r="AA21" s="67">
        <f t="shared" si="11"/>
        <v>30</v>
      </c>
    </row>
    <row r="22" spans="1:27" x14ac:dyDescent="0.3">
      <c r="A22" s="63" t="s">
        <v>242</v>
      </c>
      <c r="B22" s="64">
        <f>VLOOKUP($A22,'Return Data'!$B$7:$R$2843,3,0)</f>
        <v>44346</v>
      </c>
      <c r="C22" s="65">
        <f>VLOOKUP($A22,'Return Data'!$B$7:$R$2843,4,0)</f>
        <v>1999.2248</v>
      </c>
      <c r="D22" s="65">
        <f>VLOOKUP($A22,'Return Data'!$B$7:$R$2843,5,0)</f>
        <v>2.8483000000000001</v>
      </c>
      <c r="E22" s="66">
        <f t="shared" si="0"/>
        <v>36</v>
      </c>
      <c r="F22" s="65">
        <f>VLOOKUP($A22,'Return Data'!$B$7:$R$2843,6,0)</f>
        <v>2.9504999999999999</v>
      </c>
      <c r="G22" s="66">
        <f t="shared" si="1"/>
        <v>36</v>
      </c>
      <c r="H22" s="65">
        <f>VLOOKUP($A22,'Return Data'!$B$7:$R$2843,7,0)</f>
        <v>2.8410000000000002</v>
      </c>
      <c r="I22" s="66">
        <f t="shared" si="2"/>
        <v>37</v>
      </c>
      <c r="J22" s="65">
        <f>VLOOKUP($A22,'Return Data'!$B$7:$R$2843,8,0)</f>
        <v>2.8281999999999998</v>
      </c>
      <c r="K22" s="66">
        <f t="shared" si="3"/>
        <v>37</v>
      </c>
      <c r="L22" s="65">
        <f>VLOOKUP($A22,'Return Data'!$B$7:$R$2843,9,0)</f>
        <v>2.8163999999999998</v>
      </c>
      <c r="M22" s="66">
        <f t="shared" si="4"/>
        <v>37</v>
      </c>
      <c r="N22" s="65">
        <f>VLOOKUP($A22,'Return Data'!$B$7:$R$2843,10,0)</f>
        <v>2.8027000000000002</v>
      </c>
      <c r="O22" s="66">
        <f t="shared" si="5"/>
        <v>36</v>
      </c>
      <c r="P22" s="65">
        <f>VLOOKUP($A22,'Return Data'!$B$7:$R$2843,11,0)</f>
        <v>3.1732999999999998</v>
      </c>
      <c r="Q22" s="66">
        <f t="shared" si="6"/>
        <v>5</v>
      </c>
      <c r="R22" s="65">
        <f>VLOOKUP($A22,'Return Data'!$B$7:$R$2843,12,0)</f>
        <v>3.1383999999999999</v>
      </c>
      <c r="S22" s="66">
        <f t="shared" si="7"/>
        <v>13</v>
      </c>
      <c r="T22" s="65">
        <f>VLOOKUP($A22,'Return Data'!$B$7:$R$2843,13,0)</f>
        <v>3.1166999999999998</v>
      </c>
      <c r="U22" s="66">
        <f t="shared" si="8"/>
        <v>29</v>
      </c>
      <c r="V22" s="65">
        <f>VLOOKUP($A22,'Return Data'!$B$7:$R$2843,17,0)</f>
        <v>4.3505000000000003</v>
      </c>
      <c r="W22" s="66">
        <f t="shared" si="9"/>
        <v>27</v>
      </c>
      <c r="X22" s="65">
        <f>VLOOKUP($A22,'Return Data'!$B$7:$R$2843,14,0)</f>
        <v>5.3677999999999999</v>
      </c>
      <c r="Y22" s="66">
        <f t="shared" si="10"/>
        <v>26</v>
      </c>
      <c r="Z22" s="65">
        <f>VLOOKUP($A22,'Return Data'!$B$7:$R$2843,16,0)</f>
        <v>7.4808000000000003</v>
      </c>
      <c r="AA22" s="67">
        <f t="shared" si="11"/>
        <v>4</v>
      </c>
    </row>
    <row r="23" spans="1:27" x14ac:dyDescent="0.3">
      <c r="A23" s="63" t="s">
        <v>243</v>
      </c>
      <c r="B23" s="64">
        <f>VLOOKUP($A23,'Return Data'!$B$7:$R$2843,3,0)</f>
        <v>44346</v>
      </c>
      <c r="C23" s="65">
        <f>VLOOKUP($A23,'Return Data'!$B$7:$R$2843,4,0)</f>
        <v>2824.5263</v>
      </c>
      <c r="D23" s="65">
        <f>VLOOKUP($A23,'Return Data'!$B$7:$R$2843,5,0)</f>
        <v>3.2839</v>
      </c>
      <c r="E23" s="66">
        <f t="shared" si="0"/>
        <v>7</v>
      </c>
      <c r="F23" s="65">
        <f>VLOOKUP($A23,'Return Data'!$B$7:$R$2843,6,0)</f>
        <v>3.2082000000000002</v>
      </c>
      <c r="G23" s="66">
        <f t="shared" si="1"/>
        <v>27</v>
      </c>
      <c r="H23" s="65">
        <f>VLOOKUP($A23,'Return Data'!$B$7:$R$2843,7,0)</f>
        <v>3.2669999999999999</v>
      </c>
      <c r="I23" s="66">
        <f t="shared" si="2"/>
        <v>9</v>
      </c>
      <c r="J23" s="65">
        <f>VLOOKUP($A23,'Return Data'!$B$7:$R$2843,8,0)</f>
        <v>3.2343000000000002</v>
      </c>
      <c r="K23" s="66">
        <f t="shared" si="3"/>
        <v>7</v>
      </c>
      <c r="L23" s="65">
        <f>VLOOKUP($A23,'Return Data'!$B$7:$R$2843,9,0)</f>
        <v>3.0897999999999999</v>
      </c>
      <c r="M23" s="66">
        <f t="shared" si="4"/>
        <v>20</v>
      </c>
      <c r="N23" s="65">
        <f>VLOOKUP($A23,'Return Data'!$B$7:$R$2843,10,0)</f>
        <v>3.1427999999999998</v>
      </c>
      <c r="O23" s="66">
        <f t="shared" si="5"/>
        <v>26</v>
      </c>
      <c r="P23" s="65">
        <f>VLOOKUP($A23,'Return Data'!$B$7:$R$2843,11,0)</f>
        <v>3.0674999999999999</v>
      </c>
      <c r="Q23" s="66">
        <f t="shared" si="6"/>
        <v>23</v>
      </c>
      <c r="R23" s="65">
        <f>VLOOKUP($A23,'Return Data'!$B$7:$R$2843,12,0)</f>
        <v>3.1288</v>
      </c>
      <c r="S23" s="66">
        <f t="shared" si="7"/>
        <v>17</v>
      </c>
      <c r="T23" s="65">
        <f>VLOOKUP($A23,'Return Data'!$B$7:$R$2843,13,0)</f>
        <v>3.1928999999999998</v>
      </c>
      <c r="U23" s="66">
        <f t="shared" si="8"/>
        <v>21</v>
      </c>
      <c r="V23" s="65">
        <f>VLOOKUP($A23,'Return Data'!$B$7:$R$2843,17,0)</f>
        <v>4.3921000000000001</v>
      </c>
      <c r="W23" s="66">
        <f t="shared" si="9"/>
        <v>24</v>
      </c>
      <c r="X23" s="65">
        <f>VLOOKUP($A23,'Return Data'!$B$7:$R$2843,14,0)</f>
        <v>5.4211999999999998</v>
      </c>
      <c r="Y23" s="66">
        <f t="shared" si="10"/>
        <v>22</v>
      </c>
      <c r="Z23" s="65">
        <f>VLOOKUP($A23,'Return Data'!$B$7:$R$2843,16,0)</f>
        <v>7.4010999999999996</v>
      </c>
      <c r="AA23" s="67">
        <f t="shared" si="11"/>
        <v>8</v>
      </c>
    </row>
    <row r="24" spans="1:27" x14ac:dyDescent="0.3">
      <c r="A24" s="63" t="s">
        <v>244</v>
      </c>
      <c r="B24" s="64">
        <f>VLOOKUP($A24,'Return Data'!$B$7:$R$2843,3,0)</f>
        <v>44346</v>
      </c>
      <c r="C24" s="65">
        <f>VLOOKUP($A24,'Return Data'!$B$7:$R$2843,4,0)</f>
        <v>1082.8973000000001</v>
      </c>
      <c r="D24" s="65">
        <f>VLOOKUP($A24,'Return Data'!$B$7:$R$2843,5,0)</f>
        <v>2.9664000000000001</v>
      </c>
      <c r="E24" s="66">
        <f t="shared" si="0"/>
        <v>33</v>
      </c>
      <c r="F24" s="65">
        <f>VLOOKUP($A24,'Return Data'!$B$7:$R$2843,6,0)</f>
        <v>2.9691000000000001</v>
      </c>
      <c r="G24" s="66">
        <f t="shared" si="1"/>
        <v>35</v>
      </c>
      <c r="H24" s="65">
        <f>VLOOKUP($A24,'Return Data'!$B$7:$R$2843,7,0)</f>
        <v>2.9826999999999999</v>
      </c>
      <c r="I24" s="66">
        <f t="shared" si="2"/>
        <v>33</v>
      </c>
      <c r="J24" s="65">
        <f>VLOOKUP($A24,'Return Data'!$B$7:$R$2843,8,0)</f>
        <v>2.9965000000000002</v>
      </c>
      <c r="K24" s="66">
        <f t="shared" si="3"/>
        <v>33</v>
      </c>
      <c r="L24" s="65">
        <f>VLOOKUP($A24,'Return Data'!$B$7:$R$2843,9,0)</f>
        <v>2.9891000000000001</v>
      </c>
      <c r="M24" s="66">
        <f t="shared" si="4"/>
        <v>32</v>
      </c>
      <c r="N24" s="65">
        <f>VLOOKUP($A24,'Return Data'!$B$7:$R$2843,10,0)</f>
        <v>2.9504999999999999</v>
      </c>
      <c r="O24" s="66">
        <f t="shared" si="5"/>
        <v>33</v>
      </c>
      <c r="P24" s="65">
        <f>VLOOKUP($A24,'Return Data'!$B$7:$R$2843,11,0)</f>
        <v>2.8906999999999998</v>
      </c>
      <c r="Q24" s="66">
        <f t="shared" si="6"/>
        <v>35</v>
      </c>
      <c r="R24" s="65">
        <f>VLOOKUP($A24,'Return Data'!$B$7:$R$2843,12,0)</f>
        <v>2.8875000000000002</v>
      </c>
      <c r="S24" s="66">
        <f t="shared" si="7"/>
        <v>35</v>
      </c>
      <c r="T24" s="65">
        <f>VLOOKUP($A24,'Return Data'!$B$7:$R$2843,13,0)</f>
        <v>2.8786999999999998</v>
      </c>
      <c r="U24" s="66">
        <f t="shared" si="8"/>
        <v>35</v>
      </c>
      <c r="V24" s="65"/>
      <c r="W24" s="66"/>
      <c r="X24" s="65"/>
      <c r="Y24" s="66"/>
      <c r="Z24" s="65">
        <f>VLOOKUP($A24,'Return Data'!$B$7:$R$2843,16,0)</f>
        <v>3.8584999999999998</v>
      </c>
      <c r="AA24" s="67">
        <f t="shared" si="11"/>
        <v>37</v>
      </c>
    </row>
    <row r="25" spans="1:27" x14ac:dyDescent="0.3">
      <c r="A25" s="63" t="s">
        <v>245</v>
      </c>
      <c r="B25" s="64">
        <f>VLOOKUP($A25,'Return Data'!$B$7:$R$2843,3,0)</f>
        <v>44346</v>
      </c>
      <c r="C25" s="65">
        <f>VLOOKUP($A25,'Return Data'!$B$7:$R$2843,4,0)</f>
        <v>56.170499999999997</v>
      </c>
      <c r="D25" s="65">
        <f>VLOOKUP($A25,'Return Data'!$B$7:$R$2843,5,0)</f>
        <v>3.1842999999999999</v>
      </c>
      <c r="E25" s="66">
        <f t="shared" si="0"/>
        <v>23</v>
      </c>
      <c r="F25" s="65">
        <f>VLOOKUP($A25,'Return Data'!$B$7:$R$2843,6,0)</f>
        <v>3.2498999999999998</v>
      </c>
      <c r="G25" s="66">
        <f t="shared" si="1"/>
        <v>19</v>
      </c>
      <c r="H25" s="65">
        <f>VLOOKUP($A25,'Return Data'!$B$7:$R$2843,7,0)</f>
        <v>3.2231999999999998</v>
      </c>
      <c r="I25" s="66">
        <f t="shared" si="2"/>
        <v>20</v>
      </c>
      <c r="J25" s="65">
        <f>VLOOKUP($A25,'Return Data'!$B$7:$R$2843,8,0)</f>
        <v>3.2065999999999999</v>
      </c>
      <c r="K25" s="66">
        <f t="shared" si="3"/>
        <v>13</v>
      </c>
      <c r="L25" s="65">
        <f>VLOOKUP($A25,'Return Data'!$B$7:$R$2843,9,0)</f>
        <v>3.1663000000000001</v>
      </c>
      <c r="M25" s="66">
        <f t="shared" si="4"/>
        <v>6</v>
      </c>
      <c r="N25" s="65">
        <f>VLOOKUP($A25,'Return Data'!$B$7:$R$2843,10,0)</f>
        <v>3.2669000000000001</v>
      </c>
      <c r="O25" s="66">
        <f t="shared" si="5"/>
        <v>5</v>
      </c>
      <c r="P25" s="65">
        <f>VLOOKUP($A25,'Return Data'!$B$7:$R$2843,11,0)</f>
        <v>3.1524999999999999</v>
      </c>
      <c r="Q25" s="66">
        <f t="shared" si="6"/>
        <v>8</v>
      </c>
      <c r="R25" s="65">
        <f>VLOOKUP($A25,'Return Data'!$B$7:$R$2843,12,0)</f>
        <v>3.1454</v>
      </c>
      <c r="S25" s="66">
        <f t="shared" si="7"/>
        <v>11</v>
      </c>
      <c r="T25" s="65">
        <f>VLOOKUP($A25,'Return Data'!$B$7:$R$2843,13,0)</f>
        <v>3.2109999999999999</v>
      </c>
      <c r="U25" s="66">
        <f t="shared" si="8"/>
        <v>18</v>
      </c>
      <c r="V25" s="65">
        <f>VLOOKUP($A25,'Return Data'!$B$7:$R$2843,17,0)</f>
        <v>4.3815</v>
      </c>
      <c r="W25" s="66">
        <f t="shared" ref="W25:W30" si="12">RANK(V25,V$8:V$45,0)</f>
        <v>26</v>
      </c>
      <c r="X25" s="65">
        <f>VLOOKUP($A25,'Return Data'!$B$7:$R$2843,14,0)</f>
        <v>5.4405000000000001</v>
      </c>
      <c r="Y25" s="66">
        <f t="shared" ref="Y25:Y30" si="13">RANK(X25,X$8:X$45,0)</f>
        <v>21</v>
      </c>
      <c r="Z25" s="65">
        <f>VLOOKUP($A25,'Return Data'!$B$7:$R$2843,16,0)</f>
        <v>7.6447000000000003</v>
      </c>
      <c r="AA25" s="67">
        <f t="shared" si="11"/>
        <v>2</v>
      </c>
    </row>
    <row r="26" spans="1:27" x14ac:dyDescent="0.3">
      <c r="A26" s="63" t="s">
        <v>246</v>
      </c>
      <c r="B26" s="64">
        <f>VLOOKUP($A26,'Return Data'!$B$7:$R$2843,3,0)</f>
        <v>44346</v>
      </c>
      <c r="C26" s="65">
        <f>VLOOKUP($A26,'Return Data'!$B$7:$R$2843,4,0)</f>
        <v>4161.8591999999999</v>
      </c>
      <c r="D26" s="65">
        <f>VLOOKUP($A26,'Return Data'!$B$7:$R$2843,5,0)</f>
        <v>3.1657000000000002</v>
      </c>
      <c r="E26" s="66">
        <f t="shared" si="0"/>
        <v>25</v>
      </c>
      <c r="F26" s="65">
        <f>VLOOKUP($A26,'Return Data'!$B$7:$R$2843,6,0)</f>
        <v>3.3704000000000001</v>
      </c>
      <c r="G26" s="66">
        <f t="shared" si="1"/>
        <v>4</v>
      </c>
      <c r="H26" s="65">
        <f>VLOOKUP($A26,'Return Data'!$B$7:$R$2843,7,0)</f>
        <v>3.2608000000000001</v>
      </c>
      <c r="I26" s="66">
        <f t="shared" si="2"/>
        <v>10</v>
      </c>
      <c r="J26" s="65">
        <f>VLOOKUP($A26,'Return Data'!$B$7:$R$2843,8,0)</f>
        <v>3.1876000000000002</v>
      </c>
      <c r="K26" s="66">
        <f t="shared" si="3"/>
        <v>19</v>
      </c>
      <c r="L26" s="65">
        <f>VLOOKUP($A26,'Return Data'!$B$7:$R$2843,9,0)</f>
        <v>3.0804</v>
      </c>
      <c r="M26" s="66">
        <f t="shared" si="4"/>
        <v>22</v>
      </c>
      <c r="N26" s="65">
        <f>VLOOKUP($A26,'Return Data'!$B$7:$R$2843,10,0)</f>
        <v>3.1778</v>
      </c>
      <c r="O26" s="66">
        <f t="shared" si="5"/>
        <v>18</v>
      </c>
      <c r="P26" s="65">
        <f>VLOOKUP($A26,'Return Data'!$B$7:$R$2843,11,0)</f>
        <v>3.0350999999999999</v>
      </c>
      <c r="Q26" s="66">
        <f t="shared" si="6"/>
        <v>29</v>
      </c>
      <c r="R26" s="65">
        <f>VLOOKUP($A26,'Return Data'!$B$7:$R$2843,12,0)</f>
        <v>3.1021999999999998</v>
      </c>
      <c r="S26" s="66">
        <f t="shared" si="7"/>
        <v>27</v>
      </c>
      <c r="T26" s="65">
        <f>VLOOKUP($A26,'Return Data'!$B$7:$R$2843,13,0)</f>
        <v>3.2158000000000002</v>
      </c>
      <c r="U26" s="66">
        <f t="shared" si="8"/>
        <v>17</v>
      </c>
      <c r="V26" s="65">
        <f>VLOOKUP($A26,'Return Data'!$B$7:$R$2843,17,0)</f>
        <v>4.4252000000000002</v>
      </c>
      <c r="W26" s="66">
        <f t="shared" si="12"/>
        <v>22</v>
      </c>
      <c r="X26" s="65">
        <f>VLOOKUP($A26,'Return Data'!$B$7:$R$2843,14,0)</f>
        <v>5.4207000000000001</v>
      </c>
      <c r="Y26" s="66">
        <f t="shared" si="13"/>
        <v>23</v>
      </c>
      <c r="Z26" s="65">
        <f>VLOOKUP($A26,'Return Data'!$B$7:$R$2843,16,0)</f>
        <v>7.0915999999999997</v>
      </c>
      <c r="AA26" s="67">
        <f t="shared" si="11"/>
        <v>19</v>
      </c>
    </row>
    <row r="27" spans="1:27" x14ac:dyDescent="0.3">
      <c r="A27" s="63" t="s">
        <v>247</v>
      </c>
      <c r="B27" s="64">
        <f>VLOOKUP($A27,'Return Data'!$B$7:$R$2843,3,0)</f>
        <v>44346</v>
      </c>
      <c r="C27" s="65">
        <f>VLOOKUP($A27,'Return Data'!$B$7:$R$2843,4,0)</f>
        <v>2820.4924999999998</v>
      </c>
      <c r="D27" s="65">
        <f>VLOOKUP($A27,'Return Data'!$B$7:$R$2843,5,0)</f>
        <v>3.1901999999999999</v>
      </c>
      <c r="E27" s="66">
        <f t="shared" si="0"/>
        <v>18</v>
      </c>
      <c r="F27" s="65">
        <f>VLOOKUP($A27,'Return Data'!$B$7:$R$2843,6,0)</f>
        <v>3.2616000000000001</v>
      </c>
      <c r="G27" s="66">
        <f t="shared" si="1"/>
        <v>16</v>
      </c>
      <c r="H27" s="65">
        <f>VLOOKUP($A27,'Return Data'!$B$7:$R$2843,7,0)</f>
        <v>3.2328000000000001</v>
      </c>
      <c r="I27" s="66">
        <f t="shared" si="2"/>
        <v>16</v>
      </c>
      <c r="J27" s="65">
        <f>VLOOKUP($A27,'Return Data'!$B$7:$R$2843,8,0)</f>
        <v>3.1829999999999998</v>
      </c>
      <c r="K27" s="66">
        <f t="shared" si="3"/>
        <v>23</v>
      </c>
      <c r="L27" s="65">
        <f>VLOOKUP($A27,'Return Data'!$B$7:$R$2843,9,0)</f>
        <v>3.0773000000000001</v>
      </c>
      <c r="M27" s="66">
        <f t="shared" si="4"/>
        <v>24</v>
      </c>
      <c r="N27" s="65">
        <f>VLOOKUP($A27,'Return Data'!$B$7:$R$2843,10,0)</f>
        <v>3.1494</v>
      </c>
      <c r="O27" s="66">
        <f t="shared" si="5"/>
        <v>24</v>
      </c>
      <c r="P27" s="65">
        <f>VLOOKUP($A27,'Return Data'!$B$7:$R$2843,11,0)</f>
        <v>3.0691999999999999</v>
      </c>
      <c r="Q27" s="66">
        <f t="shared" si="6"/>
        <v>22</v>
      </c>
      <c r="R27" s="65">
        <f>VLOOKUP($A27,'Return Data'!$B$7:$R$2843,12,0)</f>
        <v>3.1254</v>
      </c>
      <c r="S27" s="66">
        <f t="shared" si="7"/>
        <v>19</v>
      </c>
      <c r="T27" s="65">
        <f>VLOOKUP($A27,'Return Data'!$B$7:$R$2843,13,0)</f>
        <v>3.2191000000000001</v>
      </c>
      <c r="U27" s="66">
        <f t="shared" si="8"/>
        <v>16</v>
      </c>
      <c r="V27" s="65">
        <f>VLOOKUP($A27,'Return Data'!$B$7:$R$2843,17,0)</f>
        <v>4.4827000000000004</v>
      </c>
      <c r="W27" s="66">
        <f t="shared" si="12"/>
        <v>17</v>
      </c>
      <c r="X27" s="65">
        <f>VLOOKUP($A27,'Return Data'!$B$7:$R$2843,14,0)</f>
        <v>5.4814999999999996</v>
      </c>
      <c r="Y27" s="66">
        <f t="shared" si="13"/>
        <v>16</v>
      </c>
      <c r="Z27" s="65">
        <f>VLOOKUP($A27,'Return Data'!$B$7:$R$2843,16,0)</f>
        <v>7.3262</v>
      </c>
      <c r="AA27" s="67">
        <f t="shared" si="11"/>
        <v>11</v>
      </c>
    </row>
    <row r="28" spans="1:27" x14ac:dyDescent="0.3">
      <c r="A28" s="63" t="s">
        <v>248</v>
      </c>
      <c r="B28" s="64">
        <f>VLOOKUP($A28,'Return Data'!$B$7:$R$2843,3,0)</f>
        <v>44346</v>
      </c>
      <c r="C28" s="65">
        <f>VLOOKUP($A28,'Return Data'!$B$7:$R$2843,4,0)</f>
        <v>3721.8496</v>
      </c>
      <c r="D28" s="65">
        <f>VLOOKUP($A28,'Return Data'!$B$7:$R$2843,5,0)</f>
        <v>3.1640000000000001</v>
      </c>
      <c r="E28" s="66">
        <f t="shared" si="0"/>
        <v>26</v>
      </c>
      <c r="F28" s="65">
        <f>VLOOKUP($A28,'Return Data'!$B$7:$R$2843,6,0)</f>
        <v>3.2675999999999998</v>
      </c>
      <c r="G28" s="66">
        <f t="shared" si="1"/>
        <v>15</v>
      </c>
      <c r="H28" s="65">
        <f>VLOOKUP($A28,'Return Data'!$B$7:$R$2843,7,0)</f>
        <v>3.1941000000000002</v>
      </c>
      <c r="I28" s="66">
        <f t="shared" si="2"/>
        <v>27</v>
      </c>
      <c r="J28" s="65">
        <f>VLOOKUP($A28,'Return Data'!$B$7:$R$2843,8,0)</f>
        <v>3.1865999999999999</v>
      </c>
      <c r="K28" s="66">
        <f t="shared" si="3"/>
        <v>21</v>
      </c>
      <c r="L28" s="65">
        <f>VLOOKUP($A28,'Return Data'!$B$7:$R$2843,9,0)</f>
        <v>3.1143999999999998</v>
      </c>
      <c r="M28" s="66">
        <f t="shared" si="4"/>
        <v>14</v>
      </c>
      <c r="N28" s="65">
        <f>VLOOKUP($A28,'Return Data'!$B$7:$R$2843,10,0)</f>
        <v>3.1770999999999998</v>
      </c>
      <c r="O28" s="66">
        <f t="shared" si="5"/>
        <v>19</v>
      </c>
      <c r="P28" s="65">
        <f>VLOOKUP($A28,'Return Data'!$B$7:$R$2843,11,0)</f>
        <v>3.1092</v>
      </c>
      <c r="Q28" s="66">
        <f t="shared" si="6"/>
        <v>12</v>
      </c>
      <c r="R28" s="65">
        <f>VLOOKUP($A28,'Return Data'!$B$7:$R$2843,12,0)</f>
        <v>3.1374</v>
      </c>
      <c r="S28" s="66">
        <f t="shared" si="7"/>
        <v>15</v>
      </c>
      <c r="T28" s="65">
        <f>VLOOKUP($A28,'Return Data'!$B$7:$R$2843,13,0)</f>
        <v>3.2494999999999998</v>
      </c>
      <c r="U28" s="66">
        <f t="shared" si="8"/>
        <v>7</v>
      </c>
      <c r="V28" s="65">
        <f>VLOOKUP($A28,'Return Data'!$B$7:$R$2843,17,0)</f>
        <v>4.5294999999999996</v>
      </c>
      <c r="W28" s="66">
        <f t="shared" si="12"/>
        <v>10</v>
      </c>
      <c r="X28" s="65">
        <f>VLOOKUP($A28,'Return Data'!$B$7:$R$2843,14,0)</f>
        <v>5.4805999999999999</v>
      </c>
      <c r="Y28" s="66">
        <f t="shared" si="13"/>
        <v>17</v>
      </c>
      <c r="Z28" s="65">
        <f>VLOOKUP($A28,'Return Data'!$B$7:$R$2843,16,0)</f>
        <v>7.0742000000000003</v>
      </c>
      <c r="AA28" s="67">
        <f t="shared" si="11"/>
        <v>21</v>
      </c>
    </row>
    <row r="29" spans="1:27" x14ac:dyDescent="0.3">
      <c r="A29" s="63" t="s">
        <v>437</v>
      </c>
      <c r="B29" s="64">
        <f>VLOOKUP($A29,'Return Data'!$B$7:$R$2843,3,0)</f>
        <v>44346</v>
      </c>
      <c r="C29" s="65">
        <f>VLOOKUP($A29,'Return Data'!$B$7:$R$2843,4,0)</f>
        <v>1336.2611999999999</v>
      </c>
      <c r="D29" s="65">
        <f>VLOOKUP($A29,'Return Data'!$B$7:$R$2843,5,0)</f>
        <v>3.2808000000000002</v>
      </c>
      <c r="E29" s="66">
        <f t="shared" si="0"/>
        <v>8</v>
      </c>
      <c r="F29" s="65">
        <f>VLOOKUP($A29,'Return Data'!$B$7:$R$2843,6,0)</f>
        <v>3.3306</v>
      </c>
      <c r="G29" s="66">
        <f t="shared" si="1"/>
        <v>8</v>
      </c>
      <c r="H29" s="65">
        <f>VLOOKUP($A29,'Return Data'!$B$7:$R$2843,7,0)</f>
        <v>3.2892000000000001</v>
      </c>
      <c r="I29" s="66">
        <f t="shared" si="2"/>
        <v>6</v>
      </c>
      <c r="J29" s="65">
        <f>VLOOKUP($A29,'Return Data'!$B$7:$R$2843,8,0)</f>
        <v>3.3113000000000001</v>
      </c>
      <c r="K29" s="66">
        <f t="shared" si="3"/>
        <v>4</v>
      </c>
      <c r="L29" s="65">
        <f>VLOOKUP($A29,'Return Data'!$B$7:$R$2843,9,0)</f>
        <v>3.2044999999999999</v>
      </c>
      <c r="M29" s="66">
        <f t="shared" si="4"/>
        <v>3</v>
      </c>
      <c r="N29" s="65">
        <f>VLOOKUP($A29,'Return Data'!$B$7:$R$2843,10,0)</f>
        <v>3.2816999999999998</v>
      </c>
      <c r="O29" s="66">
        <f t="shared" si="5"/>
        <v>4</v>
      </c>
      <c r="P29" s="65">
        <f>VLOOKUP($A29,'Return Data'!$B$7:$R$2843,11,0)</f>
        <v>3.1680999999999999</v>
      </c>
      <c r="Q29" s="66">
        <f t="shared" si="6"/>
        <v>6</v>
      </c>
      <c r="R29" s="65">
        <f>VLOOKUP($A29,'Return Data'!$B$7:$R$2843,12,0)</f>
        <v>3.2178</v>
      </c>
      <c r="S29" s="66">
        <f t="shared" si="7"/>
        <v>5</v>
      </c>
      <c r="T29" s="65">
        <f>VLOOKUP($A29,'Return Data'!$B$7:$R$2843,13,0)</f>
        <v>3.3369</v>
      </c>
      <c r="U29" s="66">
        <f t="shared" si="8"/>
        <v>3</v>
      </c>
      <c r="V29" s="65">
        <f>VLOOKUP($A29,'Return Data'!$B$7:$R$2843,17,0)</f>
        <v>4.6055999999999999</v>
      </c>
      <c r="W29" s="66">
        <f t="shared" si="12"/>
        <v>3</v>
      </c>
      <c r="X29" s="65">
        <f>VLOOKUP($A29,'Return Data'!$B$7:$R$2843,14,0)</f>
        <v>5.5873999999999997</v>
      </c>
      <c r="Y29" s="66">
        <f t="shared" si="13"/>
        <v>3</v>
      </c>
      <c r="Z29" s="65">
        <f>VLOOKUP($A29,'Return Data'!$B$7:$R$2843,16,0)</f>
        <v>6.0820999999999996</v>
      </c>
      <c r="AA29" s="67">
        <f t="shared" si="11"/>
        <v>31</v>
      </c>
    </row>
    <row r="30" spans="1:27" x14ac:dyDescent="0.3">
      <c r="A30" s="63" t="s">
        <v>250</v>
      </c>
      <c r="B30" s="64">
        <f>VLOOKUP($A30,'Return Data'!$B$7:$R$2843,3,0)</f>
        <v>44346</v>
      </c>
      <c r="C30" s="65">
        <f>VLOOKUP($A30,'Return Data'!$B$7:$R$2843,4,0)</f>
        <v>2155.0886999999998</v>
      </c>
      <c r="D30" s="65">
        <f>VLOOKUP($A30,'Return Data'!$B$7:$R$2843,5,0)</f>
        <v>3.1880000000000002</v>
      </c>
      <c r="E30" s="66">
        <f t="shared" si="0"/>
        <v>20</v>
      </c>
      <c r="F30" s="65">
        <f>VLOOKUP($A30,'Return Data'!$B$7:$R$2843,6,0)</f>
        <v>3.2187999999999999</v>
      </c>
      <c r="G30" s="66">
        <f t="shared" si="1"/>
        <v>24</v>
      </c>
      <c r="H30" s="65">
        <f>VLOOKUP($A30,'Return Data'!$B$7:$R$2843,7,0)</f>
        <v>3.2439</v>
      </c>
      <c r="I30" s="66">
        <f t="shared" si="2"/>
        <v>13</v>
      </c>
      <c r="J30" s="65">
        <f>VLOOKUP($A30,'Return Data'!$B$7:$R$2843,8,0)</f>
        <v>3.2309999999999999</v>
      </c>
      <c r="K30" s="66">
        <f t="shared" si="3"/>
        <v>8</v>
      </c>
      <c r="L30" s="65">
        <f>VLOOKUP($A30,'Return Data'!$B$7:$R$2843,9,0)</f>
        <v>3.1753</v>
      </c>
      <c r="M30" s="66">
        <f t="shared" si="4"/>
        <v>5</v>
      </c>
      <c r="N30" s="65">
        <f>VLOOKUP($A30,'Return Data'!$B$7:$R$2843,10,0)</f>
        <v>3.2599</v>
      </c>
      <c r="O30" s="66">
        <f t="shared" si="5"/>
        <v>6</v>
      </c>
      <c r="P30" s="65">
        <f>VLOOKUP($A30,'Return Data'!$B$7:$R$2843,11,0)</f>
        <v>3.2037</v>
      </c>
      <c r="Q30" s="66">
        <f t="shared" si="6"/>
        <v>3</v>
      </c>
      <c r="R30" s="65">
        <f>VLOOKUP($A30,'Return Data'!$B$7:$R$2843,12,0)</f>
        <v>3.2435</v>
      </c>
      <c r="S30" s="66">
        <f t="shared" si="7"/>
        <v>3</v>
      </c>
      <c r="T30" s="65">
        <f>VLOOKUP($A30,'Return Data'!$B$7:$R$2843,13,0)</f>
        <v>3.2991000000000001</v>
      </c>
      <c r="U30" s="66">
        <f t="shared" si="8"/>
        <v>4</v>
      </c>
      <c r="V30" s="65">
        <f>VLOOKUP($A30,'Return Data'!$B$7:$R$2843,17,0)</f>
        <v>4.5004</v>
      </c>
      <c r="W30" s="66">
        <f t="shared" si="12"/>
        <v>14</v>
      </c>
      <c r="X30" s="65">
        <f>VLOOKUP($A30,'Return Data'!$B$7:$R$2843,14,0)</f>
        <v>5.4973999999999998</v>
      </c>
      <c r="Y30" s="66">
        <f t="shared" si="13"/>
        <v>14</v>
      </c>
      <c r="Z30" s="65">
        <f>VLOOKUP($A30,'Return Data'!$B$7:$R$2843,16,0)</f>
        <v>6.3952</v>
      </c>
      <c r="AA30" s="67">
        <f t="shared" si="11"/>
        <v>29</v>
      </c>
    </row>
    <row r="31" spans="1:27" x14ac:dyDescent="0.3">
      <c r="A31" s="63" t="s">
        <v>251</v>
      </c>
      <c r="B31" s="64">
        <f>VLOOKUP($A31,'Return Data'!$B$7:$R$2843,3,0)</f>
        <v>44346</v>
      </c>
      <c r="C31" s="65">
        <f>VLOOKUP($A31,'Return Data'!$B$7:$R$2843,4,0)</f>
        <v>11.049799999999999</v>
      </c>
      <c r="D31" s="65">
        <f>VLOOKUP($A31,'Return Data'!$B$7:$R$2843,5,0)</f>
        <v>2.8081999999999998</v>
      </c>
      <c r="E31" s="66">
        <f t="shared" si="0"/>
        <v>37</v>
      </c>
      <c r="F31" s="65">
        <f>VLOOKUP($A31,'Return Data'!$B$7:$R$2843,6,0)</f>
        <v>3.3041</v>
      </c>
      <c r="G31" s="66">
        <f t="shared" si="1"/>
        <v>11</v>
      </c>
      <c r="H31" s="65">
        <f>VLOOKUP($A31,'Return Data'!$B$7:$R$2843,7,0)</f>
        <v>2.9746000000000001</v>
      </c>
      <c r="I31" s="66">
        <f t="shared" si="2"/>
        <v>34</v>
      </c>
      <c r="J31" s="65">
        <f>VLOOKUP($A31,'Return Data'!$B$7:$R$2843,8,0)</f>
        <v>2.9054000000000002</v>
      </c>
      <c r="K31" s="66">
        <f t="shared" si="3"/>
        <v>36</v>
      </c>
      <c r="L31" s="65">
        <f>VLOOKUP($A31,'Return Data'!$B$7:$R$2843,9,0)</f>
        <v>2.8473999999999999</v>
      </c>
      <c r="M31" s="66">
        <f t="shared" si="4"/>
        <v>36</v>
      </c>
      <c r="N31" s="65">
        <f>VLOOKUP($A31,'Return Data'!$B$7:$R$2843,10,0)</f>
        <v>2.7852000000000001</v>
      </c>
      <c r="O31" s="66">
        <f t="shared" si="5"/>
        <v>37</v>
      </c>
      <c r="P31" s="65">
        <f>VLOOKUP($A31,'Return Data'!$B$7:$R$2843,11,0)</f>
        <v>2.7564000000000002</v>
      </c>
      <c r="Q31" s="66">
        <f t="shared" si="6"/>
        <v>37</v>
      </c>
      <c r="R31" s="65">
        <f>VLOOKUP($A31,'Return Data'!$B$7:$R$2843,12,0)</f>
        <v>2.8206000000000002</v>
      </c>
      <c r="S31" s="66">
        <f t="shared" si="7"/>
        <v>36</v>
      </c>
      <c r="T31" s="65">
        <f>VLOOKUP($A31,'Return Data'!$B$7:$R$2843,13,0)</f>
        <v>2.8317999999999999</v>
      </c>
      <c r="U31" s="66">
        <f t="shared" si="8"/>
        <v>37</v>
      </c>
      <c r="V31" s="65"/>
      <c r="W31" s="66"/>
      <c r="X31" s="65"/>
      <c r="Y31" s="66"/>
      <c r="Z31" s="65">
        <f>VLOOKUP($A31,'Return Data'!$B$7:$R$2843,16,0)</f>
        <v>4.1646999999999998</v>
      </c>
      <c r="AA31" s="67">
        <f t="shared" si="11"/>
        <v>36</v>
      </c>
    </row>
    <row r="32" spans="1:27" x14ac:dyDescent="0.3">
      <c r="A32" s="63" t="s">
        <v>2026</v>
      </c>
      <c r="B32" s="64">
        <f>VLOOKUP($A32,'Return Data'!$B$7:$R$2843,3,0)</f>
        <v>44346</v>
      </c>
      <c r="C32" s="65">
        <f>VLOOKUP($A32,'Return Data'!$B$7:$R$2843,4,0)</f>
        <v>2244.6750999999999</v>
      </c>
      <c r="D32" s="65">
        <f>VLOOKUP($A32,'Return Data'!$B$7:$R$2843,5,0)</f>
        <v>3.234</v>
      </c>
      <c r="E32" s="66">
        <f t="shared" si="0"/>
        <v>12</v>
      </c>
      <c r="F32" s="65">
        <f>VLOOKUP($A32,'Return Data'!$B$7:$R$2843,6,0)</f>
        <v>3.2959000000000001</v>
      </c>
      <c r="G32" s="66">
        <f t="shared" si="1"/>
        <v>13</v>
      </c>
      <c r="H32" s="65">
        <f>VLOOKUP($A32,'Return Data'!$B$7:$R$2843,7,0)</f>
        <v>3.3656000000000001</v>
      </c>
      <c r="I32" s="66">
        <f t="shared" si="2"/>
        <v>3</v>
      </c>
      <c r="J32" s="65">
        <f>VLOOKUP($A32,'Return Data'!$B$7:$R$2843,8,0)</f>
        <v>3.1993999999999998</v>
      </c>
      <c r="K32" s="66">
        <f t="shared" si="3"/>
        <v>16</v>
      </c>
      <c r="L32" s="65">
        <f>VLOOKUP($A32,'Return Data'!$B$7:$R$2843,9,0)</f>
        <v>3.1393</v>
      </c>
      <c r="M32" s="66">
        <f t="shared" si="4"/>
        <v>12</v>
      </c>
      <c r="N32" s="65">
        <f>VLOOKUP($A32,'Return Data'!$B$7:$R$2843,10,0)</f>
        <v>3.1589999999999998</v>
      </c>
      <c r="O32" s="66">
        <f t="shared" si="5"/>
        <v>22</v>
      </c>
      <c r="P32" s="65">
        <f>VLOOKUP($A32,'Return Data'!$B$7:$R$2843,11,0)</f>
        <v>3.0695000000000001</v>
      </c>
      <c r="Q32" s="66">
        <f t="shared" si="6"/>
        <v>21</v>
      </c>
      <c r="R32" s="65">
        <f>VLOOKUP($A32,'Return Data'!$B$7:$R$2843,12,0)</f>
        <v>3.0188000000000001</v>
      </c>
      <c r="S32" s="66">
        <f t="shared" si="7"/>
        <v>31</v>
      </c>
      <c r="T32" s="65">
        <f>VLOOKUP($A32,'Return Data'!$B$7:$R$2843,13,0)</f>
        <v>3.0404</v>
      </c>
      <c r="U32" s="66">
        <f t="shared" si="8"/>
        <v>31</v>
      </c>
      <c r="V32" s="65">
        <f>VLOOKUP($A32,'Return Data'!$B$7:$R$2843,17,0)</f>
        <v>4.0564</v>
      </c>
      <c r="W32" s="66">
        <f t="shared" ref="W32:W44" si="14">RANK(V32,V$8:V$45,0)</f>
        <v>31</v>
      </c>
      <c r="X32" s="65">
        <f>VLOOKUP($A32,'Return Data'!$B$7:$R$2843,14,0)</f>
        <v>5.1999000000000004</v>
      </c>
      <c r="Y32" s="66">
        <f>RANK(X32,X$8:X$45,0)</f>
        <v>29</v>
      </c>
      <c r="Z32" s="65">
        <f>VLOOKUP($A32,'Return Data'!$B$7:$R$2843,16,0)</f>
        <v>7.4298000000000002</v>
      </c>
      <c r="AA32" s="67">
        <f t="shared" si="11"/>
        <v>5</v>
      </c>
    </row>
    <row r="33" spans="1:27" x14ac:dyDescent="0.3">
      <c r="A33" s="63" t="s">
        <v>252</v>
      </c>
      <c r="B33" s="64">
        <f>VLOOKUP($A33,'Return Data'!$B$7:$R$2843,3,0)</f>
        <v>44346</v>
      </c>
      <c r="C33" s="65">
        <f>VLOOKUP($A33,'Return Data'!$B$7:$R$2843,4,0)</f>
        <v>5022.6004999999996</v>
      </c>
      <c r="D33" s="65">
        <f>VLOOKUP($A33,'Return Data'!$B$7:$R$2843,5,0)</f>
        <v>3.1396999999999999</v>
      </c>
      <c r="E33" s="66">
        <f t="shared" si="0"/>
        <v>30</v>
      </c>
      <c r="F33" s="65">
        <f>VLOOKUP($A33,'Return Data'!$B$7:$R$2843,6,0)</f>
        <v>3.2275</v>
      </c>
      <c r="G33" s="66">
        <f t="shared" si="1"/>
        <v>22</v>
      </c>
      <c r="H33" s="65">
        <f>VLOOKUP($A33,'Return Data'!$B$7:$R$2843,7,0)</f>
        <v>3.2258</v>
      </c>
      <c r="I33" s="66">
        <f t="shared" si="2"/>
        <v>19</v>
      </c>
      <c r="J33" s="65">
        <f>VLOOKUP($A33,'Return Data'!$B$7:$R$2843,8,0)</f>
        <v>3.1577999999999999</v>
      </c>
      <c r="K33" s="66">
        <f t="shared" si="3"/>
        <v>28</v>
      </c>
      <c r="L33" s="65">
        <f>VLOOKUP($A33,'Return Data'!$B$7:$R$2843,9,0)</f>
        <v>3.0297000000000001</v>
      </c>
      <c r="M33" s="66">
        <f t="shared" si="4"/>
        <v>30</v>
      </c>
      <c r="N33" s="65">
        <f>VLOOKUP($A33,'Return Data'!$B$7:$R$2843,10,0)</f>
        <v>3.1391</v>
      </c>
      <c r="O33" s="66">
        <f t="shared" si="5"/>
        <v>27</v>
      </c>
      <c r="P33" s="65">
        <f>VLOOKUP($A33,'Return Data'!$B$7:$R$2843,11,0)</f>
        <v>3.0427</v>
      </c>
      <c r="Q33" s="66">
        <f t="shared" si="6"/>
        <v>27</v>
      </c>
      <c r="R33" s="65">
        <f>VLOOKUP($A33,'Return Data'!$B$7:$R$2843,12,0)</f>
        <v>3.1019000000000001</v>
      </c>
      <c r="S33" s="66">
        <f t="shared" si="7"/>
        <v>28</v>
      </c>
      <c r="T33" s="65">
        <f>VLOOKUP($A33,'Return Data'!$B$7:$R$2843,13,0)</f>
        <v>3.2227000000000001</v>
      </c>
      <c r="U33" s="66">
        <f t="shared" si="8"/>
        <v>15</v>
      </c>
      <c r="V33" s="65">
        <f>VLOOKUP($A33,'Return Data'!$B$7:$R$2843,17,0)</f>
        <v>4.5571999999999999</v>
      </c>
      <c r="W33" s="66">
        <f t="shared" si="14"/>
        <v>5</v>
      </c>
      <c r="X33" s="65">
        <f>VLOOKUP($A33,'Return Data'!$B$7:$R$2843,14,0)</f>
        <v>5.5609000000000002</v>
      </c>
      <c r="Y33" s="66">
        <f>RANK(X33,X$8:X$45,0)</f>
        <v>5</v>
      </c>
      <c r="Z33" s="65">
        <f>VLOOKUP($A33,'Return Data'!$B$7:$R$2843,16,0)</f>
        <v>7.0731999999999999</v>
      </c>
      <c r="AA33" s="67">
        <f t="shared" si="11"/>
        <v>22</v>
      </c>
    </row>
    <row r="34" spans="1:27" x14ac:dyDescent="0.3">
      <c r="A34" s="63" t="s">
        <v>253</v>
      </c>
      <c r="B34" s="64">
        <f>VLOOKUP($A34,'Return Data'!$B$7:$R$2843,3,0)</f>
        <v>44346</v>
      </c>
      <c r="C34" s="65">
        <f>VLOOKUP($A34,'Return Data'!$B$7:$R$2843,4,0)</f>
        <v>1155.2709</v>
      </c>
      <c r="D34" s="65">
        <f>VLOOKUP($A34,'Return Data'!$B$7:$R$2843,5,0)</f>
        <v>3.1031</v>
      </c>
      <c r="E34" s="66">
        <f t="shared" si="0"/>
        <v>32</v>
      </c>
      <c r="F34" s="65">
        <f>VLOOKUP($A34,'Return Data'!$B$7:$R$2843,6,0)</f>
        <v>3.1297000000000001</v>
      </c>
      <c r="G34" s="66">
        <f t="shared" si="1"/>
        <v>33</v>
      </c>
      <c r="H34" s="65">
        <f>VLOOKUP($A34,'Return Data'!$B$7:$R$2843,7,0)</f>
        <v>3.0796000000000001</v>
      </c>
      <c r="I34" s="66">
        <f t="shared" si="2"/>
        <v>32</v>
      </c>
      <c r="J34" s="65">
        <f>VLOOKUP($A34,'Return Data'!$B$7:$R$2843,8,0)</f>
        <v>3.0541999999999998</v>
      </c>
      <c r="K34" s="66">
        <f t="shared" si="3"/>
        <v>31</v>
      </c>
      <c r="L34" s="65">
        <f>VLOOKUP($A34,'Return Data'!$B$7:$R$2843,9,0)</f>
        <v>3.0032000000000001</v>
      </c>
      <c r="M34" s="66">
        <f t="shared" si="4"/>
        <v>31</v>
      </c>
      <c r="N34" s="65">
        <f>VLOOKUP($A34,'Return Data'!$B$7:$R$2843,10,0)</f>
        <v>2.9847999999999999</v>
      </c>
      <c r="O34" s="66">
        <f t="shared" si="5"/>
        <v>31</v>
      </c>
      <c r="P34" s="65">
        <f>VLOOKUP($A34,'Return Data'!$B$7:$R$2843,11,0)</f>
        <v>2.9194</v>
      </c>
      <c r="Q34" s="66">
        <f t="shared" si="6"/>
        <v>32</v>
      </c>
      <c r="R34" s="65">
        <f>VLOOKUP($A34,'Return Data'!$B$7:$R$2843,12,0)</f>
        <v>2.9826000000000001</v>
      </c>
      <c r="S34" s="66">
        <f t="shared" si="7"/>
        <v>32</v>
      </c>
      <c r="T34" s="65">
        <f>VLOOKUP($A34,'Return Data'!$B$7:$R$2843,13,0)</f>
        <v>2.9895</v>
      </c>
      <c r="U34" s="66">
        <f t="shared" si="8"/>
        <v>33</v>
      </c>
      <c r="V34" s="65">
        <f>VLOOKUP($A34,'Return Data'!$B$7:$R$2843,17,0)</f>
        <v>4.0495000000000001</v>
      </c>
      <c r="W34" s="66">
        <f t="shared" si="14"/>
        <v>32</v>
      </c>
      <c r="X34" s="65"/>
      <c r="Y34" s="66"/>
      <c r="Z34" s="65">
        <f>VLOOKUP($A34,'Return Data'!$B$7:$R$2843,16,0)</f>
        <v>4.8383000000000003</v>
      </c>
      <c r="AA34" s="67">
        <f t="shared" si="11"/>
        <v>33</v>
      </c>
    </row>
    <row r="35" spans="1:27" x14ac:dyDescent="0.3">
      <c r="A35" s="63" t="s">
        <v>254</v>
      </c>
      <c r="B35" s="64">
        <f>VLOOKUP($A35,'Return Data'!$B$7:$R$2843,3,0)</f>
        <v>44346</v>
      </c>
      <c r="C35" s="65">
        <f>VLOOKUP($A35,'Return Data'!$B$7:$R$2843,4,0)</f>
        <v>267.65249999999997</v>
      </c>
      <c r="D35" s="65">
        <f>VLOOKUP($A35,'Return Data'!$B$7:$R$2843,5,0)</f>
        <v>3.4369000000000001</v>
      </c>
      <c r="E35" s="66">
        <f t="shared" si="0"/>
        <v>4</v>
      </c>
      <c r="F35" s="65">
        <f>VLOOKUP($A35,'Return Data'!$B$7:$R$2843,6,0)</f>
        <v>3.3193000000000001</v>
      </c>
      <c r="G35" s="66">
        <f t="shared" si="1"/>
        <v>10</v>
      </c>
      <c r="H35" s="65">
        <f>VLOOKUP($A35,'Return Data'!$B$7:$R$2843,7,0)</f>
        <v>3.2008000000000001</v>
      </c>
      <c r="I35" s="66">
        <f t="shared" si="2"/>
        <v>25</v>
      </c>
      <c r="J35" s="65">
        <f>VLOOKUP($A35,'Return Data'!$B$7:$R$2843,8,0)</f>
        <v>3.2145000000000001</v>
      </c>
      <c r="K35" s="66">
        <f t="shared" si="3"/>
        <v>11</v>
      </c>
      <c r="L35" s="65">
        <f>VLOOKUP($A35,'Return Data'!$B$7:$R$2843,9,0)</f>
        <v>3.1459999999999999</v>
      </c>
      <c r="M35" s="66">
        <f t="shared" si="4"/>
        <v>11</v>
      </c>
      <c r="N35" s="65">
        <f>VLOOKUP($A35,'Return Data'!$B$7:$R$2843,10,0)</f>
        <v>3.2107000000000001</v>
      </c>
      <c r="O35" s="66">
        <f t="shared" si="5"/>
        <v>11</v>
      </c>
      <c r="P35" s="65">
        <f>VLOOKUP($A35,'Return Data'!$B$7:$R$2843,11,0)</f>
        <v>3.0859999999999999</v>
      </c>
      <c r="Q35" s="66">
        <f t="shared" si="6"/>
        <v>15</v>
      </c>
      <c r="R35" s="65">
        <f>VLOOKUP($A35,'Return Data'!$B$7:$R$2843,12,0)</f>
        <v>3.1229</v>
      </c>
      <c r="S35" s="66">
        <f t="shared" si="7"/>
        <v>20</v>
      </c>
      <c r="T35" s="65">
        <f>VLOOKUP($A35,'Return Data'!$B$7:$R$2843,13,0)</f>
        <v>3.2484000000000002</v>
      </c>
      <c r="U35" s="66">
        <f t="shared" si="8"/>
        <v>8</v>
      </c>
      <c r="V35" s="65">
        <f>VLOOKUP($A35,'Return Data'!$B$7:$R$2843,17,0)</f>
        <v>4.5332999999999997</v>
      </c>
      <c r="W35" s="66">
        <f t="shared" si="14"/>
        <v>9</v>
      </c>
      <c r="X35" s="65">
        <f>VLOOKUP($A35,'Return Data'!$B$7:$R$2843,14,0)</f>
        <v>5.5537000000000001</v>
      </c>
      <c r="Y35" s="66">
        <f t="shared" ref="Y35:Y44" si="15">RANK(X35,X$8:X$45,0)</f>
        <v>6</v>
      </c>
      <c r="Z35" s="65">
        <f>VLOOKUP($A35,'Return Data'!$B$7:$R$2843,16,0)</f>
        <v>7.4253999999999998</v>
      </c>
      <c r="AA35" s="67">
        <f t="shared" si="11"/>
        <v>7</v>
      </c>
    </row>
    <row r="36" spans="1:27" x14ac:dyDescent="0.3">
      <c r="A36" s="63" t="s">
        <v>255</v>
      </c>
      <c r="B36" s="64">
        <f>VLOOKUP($A36,'Return Data'!$B$7:$R$2843,3,0)</f>
        <v>44346</v>
      </c>
      <c r="C36" s="65">
        <f>VLOOKUP($A36,'Return Data'!$B$7:$R$2843,4,0)</f>
        <v>2905.1438400000002</v>
      </c>
      <c r="D36" s="65">
        <f>VLOOKUP($A36,'Return Data'!$B$7:$R$2843,5,0)</f>
        <v>3.3393000000000002</v>
      </c>
      <c r="E36" s="66">
        <f t="shared" si="0"/>
        <v>6</v>
      </c>
      <c r="F36" s="65">
        <f>VLOOKUP($A36,'Return Data'!$B$7:$R$2843,6,0)</f>
        <v>3.2614999999999998</v>
      </c>
      <c r="G36" s="66">
        <f t="shared" si="1"/>
        <v>17</v>
      </c>
      <c r="H36" s="65">
        <f>VLOOKUP($A36,'Return Data'!$B$7:$R$2843,7,0)</f>
        <v>3.2151999999999998</v>
      </c>
      <c r="I36" s="66">
        <f t="shared" si="2"/>
        <v>23</v>
      </c>
      <c r="J36" s="65">
        <f>VLOOKUP($A36,'Return Data'!$B$7:$R$2843,8,0)</f>
        <v>3.1753</v>
      </c>
      <c r="K36" s="66">
        <f t="shared" si="3"/>
        <v>25</v>
      </c>
      <c r="L36" s="65">
        <f>VLOOKUP($A36,'Return Data'!$B$7:$R$2843,9,0)</f>
        <v>3.1101999999999999</v>
      </c>
      <c r="M36" s="66">
        <f t="shared" si="4"/>
        <v>16</v>
      </c>
      <c r="N36" s="65">
        <f>VLOOKUP($A36,'Return Data'!$B$7:$R$2843,10,0)</f>
        <v>3.1143000000000001</v>
      </c>
      <c r="O36" s="66">
        <f t="shared" si="5"/>
        <v>29</v>
      </c>
      <c r="P36" s="65">
        <f>VLOOKUP($A36,'Return Data'!$B$7:$R$2843,11,0)</f>
        <v>3.0407999999999999</v>
      </c>
      <c r="Q36" s="66">
        <f t="shared" si="6"/>
        <v>28</v>
      </c>
      <c r="R36" s="65">
        <f>VLOOKUP($A36,'Return Data'!$B$7:$R$2843,12,0)</f>
        <v>3.0710000000000002</v>
      </c>
      <c r="S36" s="66">
        <f t="shared" si="7"/>
        <v>29</v>
      </c>
      <c r="T36" s="65">
        <f>VLOOKUP($A36,'Return Data'!$B$7:$R$2843,13,0)</f>
        <v>3.1141999999999999</v>
      </c>
      <c r="U36" s="66">
        <f t="shared" si="8"/>
        <v>30</v>
      </c>
      <c r="V36" s="65">
        <f>VLOOKUP($A36,'Return Data'!$B$7:$R$2843,17,0)</f>
        <v>4.1687000000000003</v>
      </c>
      <c r="W36" s="66">
        <f t="shared" si="14"/>
        <v>29</v>
      </c>
      <c r="X36" s="65">
        <f>VLOOKUP($A36,'Return Data'!$B$7:$R$2843,14,0)</f>
        <v>2.1019000000000001</v>
      </c>
      <c r="Y36" s="66">
        <f t="shared" si="15"/>
        <v>33</v>
      </c>
      <c r="Z36" s="65">
        <f>VLOOKUP($A36,'Return Data'!$B$7:$R$2843,16,0)</f>
        <v>6.5705</v>
      </c>
      <c r="AA36" s="67">
        <f t="shared" si="11"/>
        <v>28</v>
      </c>
    </row>
    <row r="37" spans="1:27" x14ac:dyDescent="0.3">
      <c r="A37" s="63" t="s">
        <v>256</v>
      </c>
      <c r="B37" s="64">
        <f>VLOOKUP($A37,'Return Data'!$B$7:$R$2843,3,0)</f>
        <v>44346</v>
      </c>
      <c r="C37" s="65">
        <f>VLOOKUP($A37,'Return Data'!$B$7:$R$2843,4,0)</f>
        <v>32.671199999999999</v>
      </c>
      <c r="D37" s="65">
        <f>VLOOKUP($A37,'Return Data'!$B$7:$R$2843,5,0)</f>
        <v>3.9668999999999999</v>
      </c>
      <c r="E37" s="66">
        <f t="shared" si="0"/>
        <v>1</v>
      </c>
      <c r="F37" s="65">
        <f>VLOOKUP($A37,'Return Data'!$B$7:$R$2843,6,0)</f>
        <v>3.9860000000000002</v>
      </c>
      <c r="G37" s="66">
        <f t="shared" si="1"/>
        <v>1</v>
      </c>
      <c r="H37" s="65">
        <f>VLOOKUP($A37,'Return Data'!$B$7:$R$2843,7,0)</f>
        <v>4.3926999999999996</v>
      </c>
      <c r="I37" s="66">
        <f t="shared" si="2"/>
        <v>1</v>
      </c>
      <c r="J37" s="65">
        <f>VLOOKUP($A37,'Return Data'!$B$7:$R$2843,8,0)</f>
        <v>4.2282000000000002</v>
      </c>
      <c r="K37" s="66">
        <f t="shared" si="3"/>
        <v>1</v>
      </c>
      <c r="L37" s="65">
        <f>VLOOKUP($A37,'Return Data'!$B$7:$R$2843,9,0)</f>
        <v>4.1177000000000001</v>
      </c>
      <c r="M37" s="66">
        <f t="shared" si="4"/>
        <v>1</v>
      </c>
      <c r="N37" s="65">
        <f>VLOOKUP($A37,'Return Data'!$B$7:$R$2843,10,0)</f>
        <v>4.3459000000000003</v>
      </c>
      <c r="O37" s="66">
        <f t="shared" si="5"/>
        <v>1</v>
      </c>
      <c r="P37" s="65">
        <f>VLOOKUP($A37,'Return Data'!$B$7:$R$2843,11,0)</f>
        <v>4.2175000000000002</v>
      </c>
      <c r="Q37" s="66">
        <f t="shared" si="6"/>
        <v>1</v>
      </c>
      <c r="R37" s="65">
        <f>VLOOKUP($A37,'Return Data'!$B$7:$R$2843,12,0)</f>
        <v>4.4142000000000001</v>
      </c>
      <c r="S37" s="66">
        <f t="shared" si="7"/>
        <v>1</v>
      </c>
      <c r="T37" s="65">
        <f>VLOOKUP($A37,'Return Data'!$B$7:$R$2843,13,0)</f>
        <v>4.4374000000000002</v>
      </c>
      <c r="U37" s="66">
        <f t="shared" si="8"/>
        <v>1</v>
      </c>
      <c r="V37" s="65">
        <f>VLOOKUP($A37,'Return Data'!$B$7:$R$2843,17,0)</f>
        <v>5.3326000000000002</v>
      </c>
      <c r="W37" s="66">
        <f t="shared" si="14"/>
        <v>1</v>
      </c>
      <c r="X37" s="65">
        <f>VLOOKUP($A37,'Return Data'!$B$7:$R$2843,14,0)</f>
        <v>6.0651999999999999</v>
      </c>
      <c r="Y37" s="66">
        <f t="shared" si="15"/>
        <v>1</v>
      </c>
      <c r="Z37" s="65">
        <f>VLOOKUP($A37,'Return Data'!$B$7:$R$2843,16,0)</f>
        <v>7.8445</v>
      </c>
      <c r="AA37" s="67">
        <f t="shared" si="11"/>
        <v>1</v>
      </c>
    </row>
    <row r="38" spans="1:27" x14ac:dyDescent="0.3">
      <c r="A38" s="63" t="s">
        <v>257</v>
      </c>
      <c r="B38" s="64">
        <f>VLOOKUP($A38,'Return Data'!$B$7:$R$2843,3,0)</f>
        <v>44346</v>
      </c>
      <c r="C38" s="65">
        <f>VLOOKUP($A38,'Return Data'!$B$7:$R$2843,4,0)</f>
        <v>27.844999999999999</v>
      </c>
      <c r="D38" s="65">
        <f>VLOOKUP($A38,'Return Data'!$B$7:$R$2843,5,0)</f>
        <v>3.2774000000000001</v>
      </c>
      <c r="E38" s="66">
        <f t="shared" si="0"/>
        <v>9</v>
      </c>
      <c r="F38" s="65">
        <f>VLOOKUP($A38,'Return Data'!$B$7:$R$2843,6,0)</f>
        <v>3.2342</v>
      </c>
      <c r="G38" s="66">
        <f t="shared" si="1"/>
        <v>21</v>
      </c>
      <c r="H38" s="65">
        <f>VLOOKUP($A38,'Return Data'!$B$7:$R$2843,7,0)</f>
        <v>3.1291000000000002</v>
      </c>
      <c r="I38" s="66">
        <f t="shared" si="2"/>
        <v>31</v>
      </c>
      <c r="J38" s="65">
        <f>VLOOKUP($A38,'Return Data'!$B$7:$R$2843,8,0)</f>
        <v>3.0184000000000002</v>
      </c>
      <c r="K38" s="66">
        <f t="shared" si="3"/>
        <v>32</v>
      </c>
      <c r="L38" s="65">
        <f>VLOOKUP($A38,'Return Data'!$B$7:$R$2843,9,0)</f>
        <v>2.9872999999999998</v>
      </c>
      <c r="M38" s="66">
        <f t="shared" si="4"/>
        <v>33</v>
      </c>
      <c r="N38" s="65">
        <f>VLOOKUP($A38,'Return Data'!$B$7:$R$2843,10,0)</f>
        <v>2.9617</v>
      </c>
      <c r="O38" s="66">
        <f t="shared" si="5"/>
        <v>32</v>
      </c>
      <c r="P38" s="65">
        <f>VLOOKUP($A38,'Return Data'!$B$7:$R$2843,11,0)</f>
        <v>2.9121999999999999</v>
      </c>
      <c r="Q38" s="66">
        <f t="shared" si="6"/>
        <v>33</v>
      </c>
      <c r="R38" s="65">
        <f>VLOOKUP($A38,'Return Data'!$B$7:$R$2843,12,0)</f>
        <v>2.98</v>
      </c>
      <c r="S38" s="66">
        <f t="shared" si="7"/>
        <v>33</v>
      </c>
      <c r="T38" s="65">
        <f>VLOOKUP($A38,'Return Data'!$B$7:$R$2843,13,0)</f>
        <v>2.9908000000000001</v>
      </c>
      <c r="U38" s="66">
        <f t="shared" si="8"/>
        <v>32</v>
      </c>
      <c r="V38" s="65">
        <f>VLOOKUP($A38,'Return Data'!$B$7:$R$2843,17,0)</f>
        <v>4.0152999999999999</v>
      </c>
      <c r="W38" s="66">
        <f t="shared" si="14"/>
        <v>33</v>
      </c>
      <c r="X38" s="65">
        <f>VLOOKUP($A38,'Return Data'!$B$7:$R$2843,14,0)</f>
        <v>4.9143999999999997</v>
      </c>
      <c r="Y38" s="66">
        <f t="shared" si="15"/>
        <v>30</v>
      </c>
      <c r="Z38" s="65">
        <f>VLOOKUP($A38,'Return Data'!$B$7:$R$2843,16,0)</f>
        <v>6.9515000000000002</v>
      </c>
      <c r="AA38" s="67">
        <f t="shared" si="11"/>
        <v>25</v>
      </c>
    </row>
    <row r="39" spans="1:27" x14ac:dyDescent="0.3">
      <c r="A39" s="63" t="s">
        <v>260</v>
      </c>
      <c r="B39" s="64">
        <f>VLOOKUP($A39,'Return Data'!$B$7:$R$2843,3,0)</f>
        <v>44346</v>
      </c>
      <c r="C39" s="65">
        <f>VLOOKUP($A39,'Return Data'!$B$7:$R$2843,4,0)</f>
        <v>3219.393</v>
      </c>
      <c r="D39" s="65">
        <f>VLOOKUP($A39,'Return Data'!$B$7:$R$2843,5,0)</f>
        <v>3.16</v>
      </c>
      <c r="E39" s="66">
        <f t="shared" si="0"/>
        <v>29</v>
      </c>
      <c r="F39" s="65">
        <f>VLOOKUP($A39,'Return Data'!$B$7:$R$2843,6,0)</f>
        <v>3.3639999999999999</v>
      </c>
      <c r="G39" s="66">
        <f t="shared" si="1"/>
        <v>5</v>
      </c>
      <c r="H39" s="65">
        <f>VLOOKUP($A39,'Return Data'!$B$7:$R$2843,7,0)</f>
        <v>3.2454999999999998</v>
      </c>
      <c r="I39" s="66">
        <f t="shared" si="2"/>
        <v>12</v>
      </c>
      <c r="J39" s="65">
        <f>VLOOKUP($A39,'Return Data'!$B$7:$R$2843,8,0)</f>
        <v>3.1962000000000002</v>
      </c>
      <c r="K39" s="66">
        <f t="shared" si="3"/>
        <v>18</v>
      </c>
      <c r="L39" s="65">
        <f>VLOOKUP($A39,'Return Data'!$B$7:$R$2843,9,0)</f>
        <v>3.0783999999999998</v>
      </c>
      <c r="M39" s="66">
        <f t="shared" si="4"/>
        <v>23</v>
      </c>
      <c r="N39" s="65">
        <f>VLOOKUP($A39,'Return Data'!$B$7:$R$2843,10,0)</f>
        <v>3.1846999999999999</v>
      </c>
      <c r="O39" s="66">
        <f t="shared" si="5"/>
        <v>15</v>
      </c>
      <c r="P39" s="65">
        <f>VLOOKUP($A39,'Return Data'!$B$7:$R$2843,11,0)</f>
        <v>3.0794999999999999</v>
      </c>
      <c r="Q39" s="66">
        <f t="shared" si="6"/>
        <v>17</v>
      </c>
      <c r="R39" s="65">
        <f>VLOOKUP($A39,'Return Data'!$B$7:$R$2843,12,0)</f>
        <v>3.1375999999999999</v>
      </c>
      <c r="S39" s="66">
        <f t="shared" si="7"/>
        <v>14</v>
      </c>
      <c r="T39" s="65">
        <f>VLOOKUP($A39,'Return Data'!$B$7:$R$2843,13,0)</f>
        <v>3.2238000000000002</v>
      </c>
      <c r="U39" s="66">
        <f t="shared" si="8"/>
        <v>14</v>
      </c>
      <c r="V39" s="65">
        <f>VLOOKUP($A39,'Return Data'!$B$7:$R$2843,17,0)</f>
        <v>4.4676</v>
      </c>
      <c r="W39" s="66">
        <f t="shared" si="14"/>
        <v>19</v>
      </c>
      <c r="X39" s="65">
        <f>VLOOKUP($A39,'Return Data'!$B$7:$R$2843,14,0)</f>
        <v>5.4429999999999996</v>
      </c>
      <c r="Y39" s="66">
        <f t="shared" si="15"/>
        <v>20</v>
      </c>
      <c r="Z39" s="65">
        <f>VLOOKUP($A39,'Return Data'!$B$7:$R$2843,16,0)</f>
        <v>6.9297000000000004</v>
      </c>
      <c r="AA39" s="67">
        <f t="shared" si="11"/>
        <v>26</v>
      </c>
    </row>
    <row r="40" spans="1:27" x14ac:dyDescent="0.3">
      <c r="A40" s="63" t="s">
        <v>261</v>
      </c>
      <c r="B40" s="64">
        <f>VLOOKUP($A40,'Return Data'!$B$7:$R$2843,3,0)</f>
        <v>44346</v>
      </c>
      <c r="C40" s="65">
        <f>VLOOKUP($A40,'Return Data'!$B$7:$R$2843,4,0)</f>
        <v>43.3431</v>
      </c>
      <c r="D40" s="65">
        <f>VLOOKUP($A40,'Return Data'!$B$7:$R$2843,5,0)</f>
        <v>3.2002999999999999</v>
      </c>
      <c r="E40" s="66">
        <f t="shared" si="0"/>
        <v>16</v>
      </c>
      <c r="F40" s="65">
        <f>VLOOKUP($A40,'Return Data'!$B$7:$R$2843,6,0)</f>
        <v>3.2008999999999999</v>
      </c>
      <c r="G40" s="66">
        <f t="shared" si="1"/>
        <v>28</v>
      </c>
      <c r="H40" s="65">
        <f>VLOOKUP($A40,'Return Data'!$B$7:$R$2843,7,0)</f>
        <v>3.19</v>
      </c>
      <c r="I40" s="66">
        <f t="shared" si="2"/>
        <v>28</v>
      </c>
      <c r="J40" s="65">
        <f>VLOOKUP($A40,'Return Data'!$B$7:$R$2843,8,0)</f>
        <v>3.198</v>
      </c>
      <c r="K40" s="66">
        <f t="shared" si="3"/>
        <v>17</v>
      </c>
      <c r="L40" s="65">
        <f>VLOOKUP($A40,'Return Data'!$B$7:$R$2843,9,0)</f>
        <v>3.1577000000000002</v>
      </c>
      <c r="M40" s="66">
        <f t="shared" si="4"/>
        <v>8</v>
      </c>
      <c r="N40" s="65">
        <f>VLOOKUP($A40,'Return Data'!$B$7:$R$2843,10,0)</f>
        <v>3.2408000000000001</v>
      </c>
      <c r="O40" s="66">
        <f t="shared" si="5"/>
        <v>8</v>
      </c>
      <c r="P40" s="65">
        <f>VLOOKUP($A40,'Return Data'!$B$7:$R$2843,11,0)</f>
        <v>3.1431</v>
      </c>
      <c r="Q40" s="66">
        <f t="shared" si="6"/>
        <v>9</v>
      </c>
      <c r="R40" s="65">
        <f>VLOOKUP($A40,'Return Data'!$B$7:$R$2843,12,0)</f>
        <v>3.1979000000000002</v>
      </c>
      <c r="S40" s="66">
        <f t="shared" si="7"/>
        <v>6</v>
      </c>
      <c r="T40" s="65">
        <f>VLOOKUP($A40,'Return Data'!$B$7:$R$2843,13,0)</f>
        <v>3.2566000000000002</v>
      </c>
      <c r="U40" s="66">
        <f t="shared" si="8"/>
        <v>6</v>
      </c>
      <c r="V40" s="65">
        <f>VLOOKUP($A40,'Return Data'!$B$7:$R$2843,17,0)</f>
        <v>4.4995000000000003</v>
      </c>
      <c r="W40" s="66">
        <f t="shared" si="14"/>
        <v>15</v>
      </c>
      <c r="X40" s="65">
        <f>VLOOKUP($A40,'Return Data'!$B$7:$R$2843,14,0)</f>
        <v>5.5084</v>
      </c>
      <c r="Y40" s="66">
        <f t="shared" si="15"/>
        <v>13</v>
      </c>
      <c r="Z40" s="65">
        <f>VLOOKUP($A40,'Return Data'!$B$7:$R$2843,16,0)</f>
        <v>7.3361000000000001</v>
      </c>
      <c r="AA40" s="67">
        <f t="shared" si="11"/>
        <v>10</v>
      </c>
    </row>
    <row r="41" spans="1:27" x14ac:dyDescent="0.3">
      <c r="A41" s="63" t="s">
        <v>262</v>
      </c>
      <c r="B41" s="64">
        <f>VLOOKUP($A41,'Return Data'!$B$7:$R$2843,3,0)</f>
        <v>44346</v>
      </c>
      <c r="C41" s="65">
        <f>VLOOKUP($A41,'Return Data'!$B$7:$R$2843,4,0)</f>
        <v>3241.2424999999998</v>
      </c>
      <c r="D41" s="65">
        <f>VLOOKUP($A41,'Return Data'!$B$7:$R$2843,5,0)</f>
        <v>3.1951000000000001</v>
      </c>
      <c r="E41" s="66">
        <f t="shared" si="0"/>
        <v>17</v>
      </c>
      <c r="F41" s="65">
        <f>VLOOKUP($A41,'Return Data'!$B$7:$R$2843,6,0)</f>
        <v>3.35</v>
      </c>
      <c r="G41" s="66">
        <f t="shared" si="1"/>
        <v>6</v>
      </c>
      <c r="H41" s="65">
        <f>VLOOKUP($A41,'Return Data'!$B$7:$R$2843,7,0)</f>
        <v>3.2296</v>
      </c>
      <c r="I41" s="66">
        <f t="shared" si="2"/>
        <v>18</v>
      </c>
      <c r="J41" s="65">
        <f>VLOOKUP($A41,'Return Data'!$B$7:$R$2843,8,0)</f>
        <v>3.1867000000000001</v>
      </c>
      <c r="K41" s="66">
        <f t="shared" si="3"/>
        <v>20</v>
      </c>
      <c r="L41" s="65">
        <f>VLOOKUP($A41,'Return Data'!$B$7:$R$2843,9,0)</f>
        <v>3.0562999999999998</v>
      </c>
      <c r="M41" s="66">
        <f t="shared" si="4"/>
        <v>27</v>
      </c>
      <c r="N41" s="65">
        <f>VLOOKUP($A41,'Return Data'!$B$7:$R$2843,10,0)</f>
        <v>3.1534</v>
      </c>
      <c r="O41" s="66">
        <f t="shared" si="5"/>
        <v>23</v>
      </c>
      <c r="P41" s="65">
        <f>VLOOKUP($A41,'Return Data'!$B$7:$R$2843,11,0)</f>
        <v>3.0219</v>
      </c>
      <c r="Q41" s="66">
        <f t="shared" si="6"/>
        <v>30</v>
      </c>
      <c r="R41" s="65">
        <f>VLOOKUP($A41,'Return Data'!$B$7:$R$2843,12,0)</f>
        <v>3.1093000000000002</v>
      </c>
      <c r="S41" s="66">
        <f t="shared" si="7"/>
        <v>24</v>
      </c>
      <c r="T41" s="65">
        <f>VLOOKUP($A41,'Return Data'!$B$7:$R$2843,13,0)</f>
        <v>3.2012999999999998</v>
      </c>
      <c r="U41" s="66">
        <f t="shared" si="8"/>
        <v>19</v>
      </c>
      <c r="V41" s="65">
        <f>VLOOKUP($A41,'Return Data'!$B$7:$R$2843,17,0)</f>
        <v>4.5377999999999998</v>
      </c>
      <c r="W41" s="66">
        <f t="shared" si="14"/>
        <v>7</v>
      </c>
      <c r="X41" s="65">
        <f>VLOOKUP($A41,'Return Data'!$B$7:$R$2843,14,0)</f>
        <v>5.5281000000000002</v>
      </c>
      <c r="Y41" s="66">
        <f t="shared" si="15"/>
        <v>8</v>
      </c>
      <c r="Z41" s="65">
        <f>VLOOKUP($A41,'Return Data'!$B$7:$R$2843,16,0)</f>
        <v>7.2713999999999999</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44346</v>
      </c>
      <c r="C43" s="65">
        <f>VLOOKUP($A43,'Return Data'!$B$7:$R$2843,4,0)</f>
        <v>1976.3942999999999</v>
      </c>
      <c r="D43" s="65">
        <f>VLOOKUP($A43,'Return Data'!$B$7:$R$2843,5,0)</f>
        <v>3.2322000000000002</v>
      </c>
      <c r="E43" s="66">
        <f t="shared" si="0"/>
        <v>13</v>
      </c>
      <c r="F43" s="65">
        <f>VLOOKUP($A43,'Return Data'!$B$7:$R$2843,6,0)</f>
        <v>3.2562000000000002</v>
      </c>
      <c r="G43" s="66">
        <f t="shared" si="1"/>
        <v>18</v>
      </c>
      <c r="H43" s="65">
        <f>VLOOKUP($A43,'Return Data'!$B$7:$R$2843,7,0)</f>
        <v>3.2717000000000001</v>
      </c>
      <c r="I43" s="66">
        <f t="shared" si="2"/>
        <v>7</v>
      </c>
      <c r="J43" s="65">
        <f>VLOOKUP($A43,'Return Data'!$B$7:$R$2843,8,0)</f>
        <v>3.2202000000000002</v>
      </c>
      <c r="K43" s="66">
        <f t="shared" si="3"/>
        <v>10</v>
      </c>
      <c r="L43" s="65">
        <f>VLOOKUP($A43,'Return Data'!$B$7:$R$2843,9,0)</f>
        <v>3.1513</v>
      </c>
      <c r="M43" s="66">
        <f t="shared" si="4"/>
        <v>10</v>
      </c>
      <c r="N43" s="65">
        <f>VLOOKUP($A43,'Return Data'!$B$7:$R$2843,10,0)</f>
        <v>3.2292999999999998</v>
      </c>
      <c r="O43" s="66">
        <f t="shared" si="5"/>
        <v>9</v>
      </c>
      <c r="P43" s="65">
        <f>VLOOKUP($A43,'Return Data'!$B$7:$R$2843,11,0)</f>
        <v>3.1394000000000002</v>
      </c>
      <c r="Q43" s="66">
        <f t="shared" si="6"/>
        <v>10</v>
      </c>
      <c r="R43" s="65">
        <f>VLOOKUP($A43,'Return Data'!$B$7:$R$2843,12,0)</f>
        <v>3.1680999999999999</v>
      </c>
      <c r="S43" s="66">
        <f t="shared" si="7"/>
        <v>8</v>
      </c>
      <c r="T43" s="65">
        <f>VLOOKUP($A43,'Return Data'!$B$7:$R$2843,13,0)</f>
        <v>3.2440000000000002</v>
      </c>
      <c r="U43" s="66">
        <f t="shared" si="8"/>
        <v>10</v>
      </c>
      <c r="V43" s="65">
        <f>VLOOKUP($A43,'Return Data'!$B$7:$R$2843,17,0)</f>
        <v>4.5270999999999999</v>
      </c>
      <c r="W43" s="66">
        <f t="shared" si="14"/>
        <v>11</v>
      </c>
      <c r="X43" s="65">
        <f>VLOOKUP($A43,'Return Data'!$B$7:$R$2843,14,0)</f>
        <v>4.2206999999999999</v>
      </c>
      <c r="Y43" s="66">
        <f t="shared" si="15"/>
        <v>32</v>
      </c>
      <c r="Z43" s="65">
        <f>VLOOKUP($A43,'Return Data'!$B$7:$R$2843,16,0)</f>
        <v>7.0743</v>
      </c>
      <c r="AA43" s="67">
        <f t="shared" si="11"/>
        <v>20</v>
      </c>
    </row>
    <row r="44" spans="1:27" x14ac:dyDescent="0.3">
      <c r="A44" s="63" t="s">
        <v>264</v>
      </c>
      <c r="B44" s="64">
        <f>VLOOKUP($A44,'Return Data'!$B$7:$R$2843,3,0)</f>
        <v>44346</v>
      </c>
      <c r="C44" s="65">
        <f>VLOOKUP($A44,'Return Data'!$B$7:$R$2843,4,0)</f>
        <v>3370.3815</v>
      </c>
      <c r="D44" s="65">
        <f>VLOOKUP($A44,'Return Data'!$B$7:$R$2843,5,0)</f>
        <v>3.2101999999999999</v>
      </c>
      <c r="E44" s="66">
        <f t="shared" si="0"/>
        <v>15</v>
      </c>
      <c r="F44" s="65">
        <f>VLOOKUP($A44,'Return Data'!$B$7:$R$2843,6,0)</f>
        <v>3.2471999999999999</v>
      </c>
      <c r="G44" s="66">
        <f t="shared" si="1"/>
        <v>20</v>
      </c>
      <c r="H44" s="65">
        <f>VLOOKUP($A44,'Return Data'!$B$7:$R$2843,7,0)</f>
        <v>3.2368000000000001</v>
      </c>
      <c r="I44" s="66">
        <f t="shared" si="2"/>
        <v>15</v>
      </c>
      <c r="J44" s="65">
        <f>VLOOKUP($A44,'Return Data'!$B$7:$R$2843,8,0)</f>
        <v>3.2029999999999998</v>
      </c>
      <c r="K44" s="66">
        <f t="shared" si="3"/>
        <v>15</v>
      </c>
      <c r="L44" s="65">
        <f>VLOOKUP($A44,'Return Data'!$B$7:$R$2843,9,0)</f>
        <v>3.1032999999999999</v>
      </c>
      <c r="M44" s="66">
        <f t="shared" si="4"/>
        <v>19</v>
      </c>
      <c r="N44" s="65">
        <f>VLOOKUP($A44,'Return Data'!$B$7:$R$2843,10,0)</f>
        <v>3.1835</v>
      </c>
      <c r="O44" s="66">
        <f t="shared" si="5"/>
        <v>16</v>
      </c>
      <c r="P44" s="65">
        <f>VLOOKUP($A44,'Return Data'!$B$7:$R$2843,11,0)</f>
        <v>3.1019000000000001</v>
      </c>
      <c r="Q44" s="66">
        <f t="shared" si="6"/>
        <v>14</v>
      </c>
      <c r="R44" s="65">
        <f>VLOOKUP($A44,'Return Data'!$B$7:$R$2843,12,0)</f>
        <v>3.1583000000000001</v>
      </c>
      <c r="S44" s="66">
        <f t="shared" si="7"/>
        <v>9</v>
      </c>
      <c r="T44" s="65">
        <f>VLOOKUP($A44,'Return Data'!$B$7:$R$2843,13,0)</f>
        <v>3.246</v>
      </c>
      <c r="U44" s="66">
        <f t="shared" si="8"/>
        <v>9</v>
      </c>
      <c r="V44" s="65">
        <f>VLOOKUP($A44,'Return Data'!$B$7:$R$2843,17,0)</f>
        <v>4.5007000000000001</v>
      </c>
      <c r="W44" s="66">
        <f t="shared" si="14"/>
        <v>13</v>
      </c>
      <c r="X44" s="65">
        <f>VLOOKUP($A44,'Return Data'!$B$7:$R$2843,14,0)</f>
        <v>5.5137999999999998</v>
      </c>
      <c r="Y44" s="66">
        <f t="shared" si="15"/>
        <v>11</v>
      </c>
      <c r="Z44" s="65">
        <f>VLOOKUP($A44,'Return Data'!$B$7:$R$2843,16,0)</f>
        <v>7.0614999999999997</v>
      </c>
      <c r="AA44" s="67">
        <f t="shared" si="11"/>
        <v>23</v>
      </c>
    </row>
    <row r="45" spans="1:27" x14ac:dyDescent="0.3">
      <c r="A45" s="63" t="s">
        <v>265</v>
      </c>
      <c r="B45" s="64">
        <f>VLOOKUP($A45,'Return Data'!$B$7:$R$2843,3,0)</f>
        <v>44346</v>
      </c>
      <c r="C45" s="65">
        <f>VLOOKUP($A45,'Return Data'!$B$7:$R$2843,4,0)</f>
        <v>1115.4786999999999</v>
      </c>
      <c r="D45" s="65">
        <f>VLOOKUP($A45,'Return Data'!$B$7:$R$2843,5,0)</f>
        <v>2.8782999999999999</v>
      </c>
      <c r="E45" s="66">
        <f t="shared" si="0"/>
        <v>35</v>
      </c>
      <c r="F45" s="65">
        <f>VLOOKUP($A45,'Return Data'!$B$7:$R$2843,6,0)</f>
        <v>2.8780000000000001</v>
      </c>
      <c r="G45" s="66">
        <f t="shared" si="1"/>
        <v>37</v>
      </c>
      <c r="H45" s="65">
        <f>VLOOKUP($A45,'Return Data'!$B$7:$R$2843,7,0)</f>
        <v>2.8997999999999999</v>
      </c>
      <c r="I45" s="66">
        <f t="shared" si="2"/>
        <v>36</v>
      </c>
      <c r="J45" s="65">
        <f>VLOOKUP($A45,'Return Data'!$B$7:$R$2843,8,0)</f>
        <v>2.9180000000000001</v>
      </c>
      <c r="K45" s="66">
        <f t="shared" si="3"/>
        <v>35</v>
      </c>
      <c r="L45" s="65">
        <f>VLOOKUP($A45,'Return Data'!$B$7:$R$2843,9,0)</f>
        <v>2.9481000000000002</v>
      </c>
      <c r="M45" s="66">
        <f t="shared" si="4"/>
        <v>34</v>
      </c>
      <c r="N45" s="65">
        <f>VLOOKUP($A45,'Return Data'!$B$7:$R$2843,10,0)</f>
        <v>2.9197000000000002</v>
      </c>
      <c r="O45" s="66">
        <f t="shared" si="5"/>
        <v>34</v>
      </c>
      <c r="P45" s="65">
        <f>VLOOKUP($A45,'Return Data'!$B$7:$R$2843,11,0)</f>
        <v>2.8942999999999999</v>
      </c>
      <c r="Q45" s="66">
        <f t="shared" si="6"/>
        <v>34</v>
      </c>
      <c r="R45" s="65">
        <f>VLOOKUP($A45,'Return Data'!$B$7:$R$2843,12,0)</f>
        <v>2.9438</v>
      </c>
      <c r="S45" s="66">
        <f t="shared" si="7"/>
        <v>34</v>
      </c>
      <c r="T45" s="65">
        <f>VLOOKUP($A45,'Return Data'!$B$7:$R$2843,13,0)</f>
        <v>2.9531000000000001</v>
      </c>
      <c r="U45" s="66">
        <f t="shared" si="8"/>
        <v>34</v>
      </c>
      <c r="V45" s="65"/>
      <c r="W45" s="66"/>
      <c r="X45" s="65"/>
      <c r="Y45" s="66"/>
      <c r="Z45" s="65">
        <f>VLOOKUP($A45,'Return Data'!$B$7:$R$2843,16,0)</f>
        <v>4.7089999999999996</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3.1323552631578941</v>
      </c>
      <c r="E47" s="65"/>
      <c r="F47" s="75">
        <f>AVERAGE(F8:F45)</f>
        <v>3.1714657894736846</v>
      </c>
      <c r="G47" s="65"/>
      <c r="H47" s="75">
        <f>AVERAGE(H8:H45)</f>
        <v>3.1430526315789478</v>
      </c>
      <c r="I47" s="65"/>
      <c r="J47" s="75">
        <f>AVERAGE(J8:J45)</f>
        <v>3.1067210526315789</v>
      </c>
      <c r="K47" s="65"/>
      <c r="L47" s="75">
        <f>AVERAGE(L8:L45)</f>
        <v>3.0265184210526321</v>
      </c>
      <c r="M47" s="65"/>
      <c r="N47" s="75">
        <f>AVERAGE(N8:N45)</f>
        <v>3.084918421052631</v>
      </c>
      <c r="O47" s="65"/>
      <c r="P47" s="75">
        <f>AVERAGE(P8:P45)</f>
        <v>3.0095052631578945</v>
      </c>
      <c r="Q47" s="65"/>
      <c r="R47" s="75">
        <f>AVERAGE(R8:R45)</f>
        <v>3.0537421052631579</v>
      </c>
      <c r="S47" s="65"/>
      <c r="T47" s="75">
        <f>AVERAGE(T8:T45)</f>
        <v>3.1151526315789475</v>
      </c>
      <c r="U47" s="65"/>
      <c r="V47" s="75">
        <f>AVERAGE(V8:V45)</f>
        <v>4.3112514285714285</v>
      </c>
      <c r="W47" s="65"/>
      <c r="X47" s="75">
        <f>AVERAGE(X8:X45)</f>
        <v>5.1551205882352935</v>
      </c>
      <c r="Y47" s="65"/>
      <c r="Z47" s="75">
        <f>AVERAGE(Z8:Z45)</f>
        <v>6.5413578947368416</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3.9668999999999999</v>
      </c>
      <c r="E49" s="95"/>
      <c r="F49" s="79">
        <f>MAX(F8:F45)</f>
        <v>3.9860000000000002</v>
      </c>
      <c r="G49" s="95"/>
      <c r="H49" s="79">
        <f>MAX(H8:H45)</f>
        <v>4.3926999999999996</v>
      </c>
      <c r="I49" s="95"/>
      <c r="J49" s="79">
        <f>MAX(J8:J45)</f>
        <v>4.2282000000000002</v>
      </c>
      <c r="K49" s="95"/>
      <c r="L49" s="79">
        <f>MAX(L8:L45)</f>
        <v>4.1177000000000001</v>
      </c>
      <c r="M49" s="95"/>
      <c r="N49" s="79">
        <f>MAX(N8:N45)</f>
        <v>4.3459000000000003</v>
      </c>
      <c r="O49" s="95"/>
      <c r="P49" s="79">
        <f>MAX(P8:P45)</f>
        <v>4.2175000000000002</v>
      </c>
      <c r="Q49" s="95"/>
      <c r="R49" s="79">
        <f>MAX(R8:R45)</f>
        <v>4.4142000000000001</v>
      </c>
      <c r="S49" s="95"/>
      <c r="T49" s="79">
        <f>MAX(T8:T45)</f>
        <v>4.4374000000000002</v>
      </c>
      <c r="U49" s="95"/>
      <c r="V49" s="79">
        <f>MAX(V8:V45)</f>
        <v>5.3326000000000002</v>
      </c>
      <c r="W49" s="95"/>
      <c r="X49" s="79">
        <f>MAX(X8:X45)</f>
        <v>6.0651999999999999</v>
      </c>
      <c r="Y49" s="95"/>
      <c r="Z49" s="79">
        <f>MAX(Z8:Z45)</f>
        <v>7.8445</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44344</v>
      </c>
      <c r="E7" s="184">
        <v>954.21</v>
      </c>
      <c r="F7" s="184">
        <v>0.30909999999999999</v>
      </c>
      <c r="G7" s="184">
        <v>0.86470000000000002</v>
      </c>
      <c r="H7" s="184">
        <v>0.90090000000000003</v>
      </c>
      <c r="I7" s="184">
        <v>3.863</v>
      </c>
      <c r="J7" s="184">
        <v>2.6661999999999999</v>
      </c>
      <c r="K7" s="184">
        <v>6.0834000000000001</v>
      </c>
      <c r="L7" s="184">
        <v>17.282399999999999</v>
      </c>
      <c r="M7" s="184">
        <v>30.627800000000001</v>
      </c>
      <c r="N7" s="184">
        <v>55.105699999999999</v>
      </c>
      <c r="O7" s="184">
        <v>8.1325000000000003</v>
      </c>
      <c r="P7" s="184">
        <v>10.421900000000001</v>
      </c>
      <c r="Q7" s="184">
        <v>18.914899999999999</v>
      </c>
      <c r="R7" s="184">
        <v>11.598000000000001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44344</v>
      </c>
      <c r="E8" s="184">
        <v>1034.45</v>
      </c>
      <c r="F8" s="184">
        <v>0.31030000000000002</v>
      </c>
      <c r="G8" s="184">
        <v>0.87080000000000002</v>
      </c>
      <c r="H8" s="184">
        <v>0.91700000000000004</v>
      </c>
      <c r="I8" s="184">
        <v>3.8969999999999998</v>
      </c>
      <c r="J8" s="184">
        <v>2.7341000000000002</v>
      </c>
      <c r="K8" s="184">
        <v>6.2511000000000001</v>
      </c>
      <c r="L8" s="184">
        <v>17.695599999999999</v>
      </c>
      <c r="M8" s="184">
        <v>31.358699999999999</v>
      </c>
      <c r="N8" s="184">
        <v>56.299100000000003</v>
      </c>
      <c r="O8" s="184">
        <v>9.0180000000000007</v>
      </c>
      <c r="P8" s="184">
        <v>11.534800000000001</v>
      </c>
      <c r="Q8" s="184">
        <v>13.797700000000001</v>
      </c>
      <c r="R8" s="184">
        <v>12.4429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44344</v>
      </c>
      <c r="E9" s="184">
        <v>14.18</v>
      </c>
      <c r="F9" s="184">
        <v>7.0599999999999996E-2</v>
      </c>
      <c r="G9" s="184">
        <v>0.78180000000000005</v>
      </c>
      <c r="H9" s="184">
        <v>0.99719999999999998</v>
      </c>
      <c r="I9" s="184">
        <v>4.1881000000000004</v>
      </c>
      <c r="J9" s="184">
        <v>2.9028</v>
      </c>
      <c r="K9" s="184">
        <v>5.1928999999999998</v>
      </c>
      <c r="L9" s="184">
        <v>11.7415</v>
      </c>
      <c r="M9" s="184">
        <v>23.8428</v>
      </c>
      <c r="N9" s="184">
        <v>44.989800000000002</v>
      </c>
      <c r="O9" s="184"/>
      <c r="P9" s="184"/>
      <c r="Q9" s="184">
        <v>13.2706</v>
      </c>
      <c r="R9" s="184">
        <v>15.9657</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44344</v>
      </c>
      <c r="E10" s="184">
        <v>13.6</v>
      </c>
      <c r="F10" s="184">
        <v>7.3599999999999999E-2</v>
      </c>
      <c r="G10" s="184">
        <v>0.74070000000000003</v>
      </c>
      <c r="H10" s="184">
        <v>0.96509999999999996</v>
      </c>
      <c r="I10" s="184">
        <v>4.1348000000000003</v>
      </c>
      <c r="J10" s="184">
        <v>2.7967</v>
      </c>
      <c r="K10" s="184">
        <v>4.7766000000000002</v>
      </c>
      <c r="L10" s="184">
        <v>10.9299</v>
      </c>
      <c r="M10" s="184">
        <v>22.522500000000001</v>
      </c>
      <c r="N10" s="184">
        <v>43.007399999999997</v>
      </c>
      <c r="O10" s="184"/>
      <c r="P10" s="184"/>
      <c r="Q10" s="184">
        <v>11.5953</v>
      </c>
      <c r="R10" s="184">
        <v>14.333399999999999</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44344</v>
      </c>
      <c r="E11" s="184">
        <v>71.44</v>
      </c>
      <c r="F11" s="184">
        <v>0.19639999999999999</v>
      </c>
      <c r="G11" s="184">
        <v>0.6623</v>
      </c>
      <c r="H11" s="184">
        <v>0.90400000000000003</v>
      </c>
      <c r="I11" s="184">
        <v>3.6263000000000001</v>
      </c>
      <c r="J11" s="184">
        <v>2.7027000000000001</v>
      </c>
      <c r="K11" s="184">
        <v>4.9508000000000001</v>
      </c>
      <c r="L11" s="184">
        <v>16.713000000000001</v>
      </c>
      <c r="M11" s="184">
        <v>26.9819</v>
      </c>
      <c r="N11" s="184">
        <v>51.259799999999998</v>
      </c>
      <c r="O11" s="184">
        <v>8.2994000000000003</v>
      </c>
      <c r="P11" s="184">
        <v>10.495100000000001</v>
      </c>
      <c r="Q11" s="184">
        <v>11.734999999999999</v>
      </c>
      <c r="R11" s="184">
        <v>12.3591</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44344</v>
      </c>
      <c r="E12" s="184">
        <v>78.02</v>
      </c>
      <c r="F12" s="184">
        <v>0.19259999999999999</v>
      </c>
      <c r="G12" s="184">
        <v>0.67100000000000004</v>
      </c>
      <c r="H12" s="184">
        <v>0.91839999999999999</v>
      </c>
      <c r="I12" s="184">
        <v>3.6396999999999999</v>
      </c>
      <c r="J12" s="184">
        <v>2.7524999999999999</v>
      </c>
      <c r="K12" s="184">
        <v>5.1058000000000003</v>
      </c>
      <c r="L12" s="184">
        <v>17.0944</v>
      </c>
      <c r="M12" s="184">
        <v>27.608799999999999</v>
      </c>
      <c r="N12" s="184">
        <v>52.2044</v>
      </c>
      <c r="O12" s="184">
        <v>9.2004999999999999</v>
      </c>
      <c r="P12" s="184">
        <v>11.720499999999999</v>
      </c>
      <c r="Q12" s="184">
        <v>11.945399999999999</v>
      </c>
      <c r="R12" s="184">
        <v>13.111599999999999</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1780</v>
      </c>
      <c r="C13" s="180">
        <v>141006</v>
      </c>
      <c r="D13" s="183">
        <v>44344</v>
      </c>
      <c r="E13" s="184">
        <v>18.035900000000002</v>
      </c>
      <c r="F13" s="184">
        <v>-0.26869999999999999</v>
      </c>
      <c r="G13" s="184">
        <v>0.53059999999999996</v>
      </c>
      <c r="H13" s="184">
        <v>0.97870000000000001</v>
      </c>
      <c r="I13" s="184">
        <v>4.7435999999999998</v>
      </c>
      <c r="J13" s="184">
        <v>5.0529000000000002</v>
      </c>
      <c r="K13" s="184">
        <v>7.0564</v>
      </c>
      <c r="L13" s="184">
        <v>21.102399999999999</v>
      </c>
      <c r="M13" s="184">
        <v>28.7028</v>
      </c>
      <c r="N13" s="184">
        <v>48.133899999999997</v>
      </c>
      <c r="O13" s="184">
        <v>17.299700000000001</v>
      </c>
      <c r="P13" s="184"/>
      <c r="Q13" s="184">
        <v>15.300800000000001</v>
      </c>
      <c r="R13" s="184">
        <v>20.0809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1781</v>
      </c>
      <c r="C14" s="180">
        <v>141004</v>
      </c>
      <c r="D14" s="183">
        <v>44344</v>
      </c>
      <c r="E14" s="184">
        <v>16.895499999999998</v>
      </c>
      <c r="F14" s="184">
        <v>-0.27329999999999999</v>
      </c>
      <c r="G14" s="184">
        <v>0.51580000000000004</v>
      </c>
      <c r="H14" s="184">
        <v>0.94399999999999995</v>
      </c>
      <c r="I14" s="184">
        <v>4.6725000000000003</v>
      </c>
      <c r="J14" s="184">
        <v>4.9012000000000002</v>
      </c>
      <c r="K14" s="184">
        <v>6.5820999999999996</v>
      </c>
      <c r="L14" s="184">
        <v>20.053599999999999</v>
      </c>
      <c r="M14" s="184">
        <v>27.1084</v>
      </c>
      <c r="N14" s="184">
        <v>45.635800000000003</v>
      </c>
      <c r="O14" s="184">
        <v>15.481400000000001</v>
      </c>
      <c r="P14" s="184"/>
      <c r="Q14" s="184">
        <v>13.497</v>
      </c>
      <c r="R14" s="184">
        <v>18.148399999999999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44344</v>
      </c>
      <c r="E15" s="184">
        <v>19.7</v>
      </c>
      <c r="F15" s="184">
        <v>-0.1014</v>
      </c>
      <c r="G15" s="184">
        <v>0.45889999999999997</v>
      </c>
      <c r="H15" s="184">
        <v>1.5464</v>
      </c>
      <c r="I15" s="184">
        <v>4.3985000000000003</v>
      </c>
      <c r="J15" s="184">
        <v>4.2328000000000001</v>
      </c>
      <c r="K15" s="184">
        <v>15.1373</v>
      </c>
      <c r="L15" s="184">
        <v>26.0397</v>
      </c>
      <c r="M15" s="184">
        <v>40.014200000000002</v>
      </c>
      <c r="N15" s="184">
        <v>76.05</v>
      </c>
      <c r="O15" s="184">
        <v>10.416700000000001</v>
      </c>
      <c r="P15" s="184"/>
      <c r="Q15" s="184">
        <v>14.9795</v>
      </c>
      <c r="R15" s="184">
        <v>21.626300000000001</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44344</v>
      </c>
      <c r="E16" s="184">
        <v>18.89</v>
      </c>
      <c r="F16" s="184">
        <v>-5.2900000000000003E-2</v>
      </c>
      <c r="G16" s="184">
        <v>0.47870000000000001</v>
      </c>
      <c r="H16" s="184">
        <v>1.5590999999999999</v>
      </c>
      <c r="I16" s="184">
        <v>4.3646000000000003</v>
      </c>
      <c r="J16" s="184">
        <v>4.1919000000000004</v>
      </c>
      <c r="K16" s="184">
        <v>14.902699999999999</v>
      </c>
      <c r="L16" s="184">
        <v>25.515000000000001</v>
      </c>
      <c r="M16" s="184">
        <v>39.101599999999998</v>
      </c>
      <c r="N16" s="184">
        <v>74.584100000000007</v>
      </c>
      <c r="O16" s="184">
        <v>9.4596</v>
      </c>
      <c r="P16" s="184"/>
      <c r="Q16" s="184">
        <v>13.99</v>
      </c>
      <c r="R16" s="184">
        <v>20.605499999999999</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44344</v>
      </c>
      <c r="E17" s="184">
        <v>236.55</v>
      </c>
      <c r="F17" s="184">
        <v>-6.3399999999999998E-2</v>
      </c>
      <c r="G17" s="184">
        <v>0.47570000000000001</v>
      </c>
      <c r="H17" s="184">
        <v>0.83550000000000002</v>
      </c>
      <c r="I17" s="184">
        <v>3.7728000000000002</v>
      </c>
      <c r="J17" s="184">
        <v>3.0583999999999998</v>
      </c>
      <c r="K17" s="184">
        <v>5.6829000000000001</v>
      </c>
      <c r="L17" s="184">
        <v>15.120699999999999</v>
      </c>
      <c r="M17" s="184">
        <v>25.524000000000001</v>
      </c>
      <c r="N17" s="184">
        <v>44.998199999999997</v>
      </c>
      <c r="O17" s="184">
        <v>15.092700000000001</v>
      </c>
      <c r="P17" s="184">
        <v>15.8141</v>
      </c>
      <c r="Q17" s="184">
        <v>15.2593</v>
      </c>
      <c r="R17" s="184">
        <v>17.633800000000001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44344</v>
      </c>
      <c r="E18" s="184">
        <v>219.51</v>
      </c>
      <c r="F18" s="184">
        <v>-6.83E-2</v>
      </c>
      <c r="G18" s="184">
        <v>0.46679999999999999</v>
      </c>
      <c r="H18" s="184">
        <v>0.80830000000000002</v>
      </c>
      <c r="I18" s="184">
        <v>3.7235</v>
      </c>
      <c r="J18" s="184">
        <v>2.9548000000000001</v>
      </c>
      <c r="K18" s="184">
        <v>5.3715000000000002</v>
      </c>
      <c r="L18" s="184">
        <v>14.465199999999999</v>
      </c>
      <c r="M18" s="184">
        <v>24.4529</v>
      </c>
      <c r="N18" s="184">
        <v>43.330100000000002</v>
      </c>
      <c r="O18" s="184">
        <v>13.7651</v>
      </c>
      <c r="P18" s="184">
        <v>14.4214</v>
      </c>
      <c r="Q18" s="184">
        <v>11.5166</v>
      </c>
      <c r="R18" s="184">
        <v>16.2728</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44344</v>
      </c>
      <c r="E19" s="184">
        <v>228.28899999999999</v>
      </c>
      <c r="F19" s="184">
        <v>-0.20019999999999999</v>
      </c>
      <c r="G19" s="184">
        <v>0.1918</v>
      </c>
      <c r="H19" s="184">
        <v>0.41830000000000001</v>
      </c>
      <c r="I19" s="184">
        <v>3.6541999999999999</v>
      </c>
      <c r="J19" s="184">
        <v>3.4535999999999998</v>
      </c>
      <c r="K19" s="184">
        <v>6.1745000000000001</v>
      </c>
      <c r="L19" s="184">
        <v>16.924399999999999</v>
      </c>
      <c r="M19" s="184">
        <v>28.491900000000001</v>
      </c>
      <c r="N19" s="184">
        <v>50.645000000000003</v>
      </c>
      <c r="O19" s="184">
        <v>14.076599999999999</v>
      </c>
      <c r="P19" s="184">
        <v>14.9236</v>
      </c>
      <c r="Q19" s="184">
        <v>14.6555</v>
      </c>
      <c r="R19" s="184">
        <v>18.105599999999999</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44344</v>
      </c>
      <c r="E20" s="184">
        <v>211.93600000000001</v>
      </c>
      <c r="F20" s="184">
        <v>-0.20300000000000001</v>
      </c>
      <c r="G20" s="184">
        <v>0.18290000000000001</v>
      </c>
      <c r="H20" s="184">
        <v>0.39789999999999998</v>
      </c>
      <c r="I20" s="184">
        <v>3.6118999999999999</v>
      </c>
      <c r="J20" s="184">
        <v>3.3643000000000001</v>
      </c>
      <c r="K20" s="184">
        <v>5.9034000000000004</v>
      </c>
      <c r="L20" s="184">
        <v>16.333300000000001</v>
      </c>
      <c r="M20" s="184">
        <v>27.516400000000001</v>
      </c>
      <c r="N20" s="184">
        <v>49.134099999999997</v>
      </c>
      <c r="O20" s="184">
        <v>12.939399999999999</v>
      </c>
      <c r="P20" s="184">
        <v>13.7264</v>
      </c>
      <c r="Q20" s="184">
        <v>14.876099999999999</v>
      </c>
      <c r="R20" s="184">
        <v>16.942900000000002</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44344</v>
      </c>
      <c r="E21" s="184">
        <v>36.049999999999997</v>
      </c>
      <c r="F21" s="184">
        <v>8.3299999999999999E-2</v>
      </c>
      <c r="G21" s="184">
        <v>0.61399999999999999</v>
      </c>
      <c r="H21" s="184">
        <v>1.0086999999999999</v>
      </c>
      <c r="I21" s="184">
        <v>4.3414999999999999</v>
      </c>
      <c r="J21" s="184">
        <v>4.1005000000000003</v>
      </c>
      <c r="K21" s="184">
        <v>6.5307000000000004</v>
      </c>
      <c r="L21" s="184">
        <v>18.4297</v>
      </c>
      <c r="M21" s="184">
        <v>29.026499999999999</v>
      </c>
      <c r="N21" s="184">
        <v>51.089700000000001</v>
      </c>
      <c r="O21" s="184">
        <v>13.1755</v>
      </c>
      <c r="P21" s="184">
        <v>12.8201</v>
      </c>
      <c r="Q21" s="184">
        <v>13.059100000000001</v>
      </c>
      <c r="R21" s="184">
        <v>16.3261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44344</v>
      </c>
      <c r="E22" s="184">
        <v>33.71</v>
      </c>
      <c r="F22" s="184">
        <v>8.9099999999999999E-2</v>
      </c>
      <c r="G22" s="184">
        <v>0.5968</v>
      </c>
      <c r="H22" s="184">
        <v>0.98860000000000003</v>
      </c>
      <c r="I22" s="184">
        <v>4.2685000000000004</v>
      </c>
      <c r="J22" s="184">
        <v>3.9470000000000001</v>
      </c>
      <c r="K22" s="184">
        <v>6.0396000000000001</v>
      </c>
      <c r="L22" s="184">
        <v>17.374700000000001</v>
      </c>
      <c r="M22" s="184">
        <v>27.255600000000001</v>
      </c>
      <c r="N22" s="184">
        <v>48.371499999999997</v>
      </c>
      <c r="O22" s="184">
        <v>11.5322</v>
      </c>
      <c r="P22" s="184">
        <v>11.578799999999999</v>
      </c>
      <c r="Q22" s="184">
        <v>10.8447</v>
      </c>
      <c r="R22" s="184">
        <v>14.4626</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44344</v>
      </c>
      <c r="E23" s="184">
        <v>160.08449999999999</v>
      </c>
      <c r="F23" s="184">
        <v>-0.23250000000000001</v>
      </c>
      <c r="G23" s="184">
        <v>0.37040000000000001</v>
      </c>
      <c r="H23" s="184">
        <v>1.0306999999999999</v>
      </c>
      <c r="I23" s="184">
        <v>3.7174999999999998</v>
      </c>
      <c r="J23" s="184">
        <v>3.9980000000000002</v>
      </c>
      <c r="K23" s="184">
        <v>5.4215999999999998</v>
      </c>
      <c r="L23" s="184">
        <v>18.291899999999998</v>
      </c>
      <c r="M23" s="184">
        <v>30.902100000000001</v>
      </c>
      <c r="N23" s="184">
        <v>52.606200000000001</v>
      </c>
      <c r="O23" s="184">
        <v>11.290699999999999</v>
      </c>
      <c r="P23" s="184">
        <v>11.2615</v>
      </c>
      <c r="Q23" s="184">
        <v>13.781000000000001</v>
      </c>
      <c r="R23" s="184">
        <v>14.363899999999999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44344</v>
      </c>
      <c r="E24" s="184">
        <v>175.21010000000001</v>
      </c>
      <c r="F24" s="184">
        <v>-0.2298</v>
      </c>
      <c r="G24" s="184">
        <v>0.37830000000000003</v>
      </c>
      <c r="H24" s="184">
        <v>1.0492999999999999</v>
      </c>
      <c r="I24" s="184">
        <v>3.7557</v>
      </c>
      <c r="J24" s="184">
        <v>4.0799000000000003</v>
      </c>
      <c r="K24" s="184">
        <v>5.6829999999999998</v>
      </c>
      <c r="L24" s="184">
        <v>18.881499999999999</v>
      </c>
      <c r="M24" s="184">
        <v>31.881599999999999</v>
      </c>
      <c r="N24" s="184">
        <v>54.136800000000001</v>
      </c>
      <c r="O24" s="184">
        <v>12.479200000000001</v>
      </c>
      <c r="P24" s="184">
        <v>12.642899999999999</v>
      </c>
      <c r="Q24" s="184">
        <v>14.736599999999999</v>
      </c>
      <c r="R24" s="184">
        <v>15.530200000000001</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44344</v>
      </c>
      <c r="E25" s="184">
        <v>71.540000000000006</v>
      </c>
      <c r="F25" s="184">
        <v>0.13159999999999999</v>
      </c>
      <c r="G25" s="184">
        <v>0.69669999999999999</v>
      </c>
      <c r="H25" s="184">
        <v>1.1624000000000001</v>
      </c>
      <c r="I25" s="184">
        <v>4.4470999999999998</v>
      </c>
      <c r="J25" s="184">
        <v>4.9250999999999996</v>
      </c>
      <c r="K25" s="184">
        <v>5.9161000000000001</v>
      </c>
      <c r="L25" s="184">
        <v>21.161799999999999</v>
      </c>
      <c r="M25" s="184">
        <v>31.817499999999999</v>
      </c>
      <c r="N25" s="184">
        <v>57.500799999999998</v>
      </c>
      <c r="O25" s="184">
        <v>11.0364</v>
      </c>
      <c r="P25" s="184">
        <v>12.435</v>
      </c>
      <c r="Q25" s="184">
        <v>12.9541</v>
      </c>
      <c r="R25" s="184">
        <v>13.7525</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1835</v>
      </c>
      <c r="C26" s="180"/>
      <c r="D26" s="183">
        <v>44344</v>
      </c>
      <c r="E26" s="184">
        <v>71.540000000000006</v>
      </c>
      <c r="F26" s="184">
        <v>0.13159999999999999</v>
      </c>
      <c r="G26" s="184">
        <v>0.69669999999999999</v>
      </c>
      <c r="H26" s="184">
        <v>1.1624000000000001</v>
      </c>
      <c r="I26" s="184">
        <v>4.4470999999999998</v>
      </c>
      <c r="J26" s="184">
        <v>4.9250999999999996</v>
      </c>
      <c r="K26" s="184">
        <v>5.9161000000000001</v>
      </c>
      <c r="L26" s="184">
        <v>21.161799999999999</v>
      </c>
      <c r="M26" s="184">
        <v>31.817499999999999</v>
      </c>
      <c r="N26" s="184">
        <v>57.500799999999998</v>
      </c>
      <c r="O26" s="184">
        <v>11.4099</v>
      </c>
      <c r="P26" s="184">
        <v>13.167</v>
      </c>
      <c r="Q26" s="184">
        <v>15.699199999999999</v>
      </c>
      <c r="R26" s="184">
        <v>13.7525</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1836</v>
      </c>
      <c r="C27" s="180">
        <v>119062</v>
      </c>
      <c r="D27" s="183">
        <v>44344</v>
      </c>
      <c r="E27" s="184">
        <v>75.513999999999996</v>
      </c>
      <c r="F27" s="184">
        <v>0.1326</v>
      </c>
      <c r="G27" s="184">
        <v>0.70140000000000002</v>
      </c>
      <c r="H27" s="184">
        <v>1.1737</v>
      </c>
      <c r="I27" s="184">
        <v>4.4728000000000003</v>
      </c>
      <c r="J27" s="184">
        <v>4.9797000000000002</v>
      </c>
      <c r="K27" s="184">
        <v>6.0812999999999997</v>
      </c>
      <c r="L27" s="184">
        <v>21.534099999999999</v>
      </c>
      <c r="M27" s="184">
        <v>32.431899999999999</v>
      </c>
      <c r="N27" s="184">
        <v>58.486400000000003</v>
      </c>
      <c r="O27" s="184">
        <v>11.857200000000001</v>
      </c>
      <c r="P27" s="184">
        <v>13.215400000000001</v>
      </c>
      <c r="Q27" s="184">
        <v>12.226699999999999</v>
      </c>
      <c r="R27" s="184">
        <v>14.4582</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44344</v>
      </c>
      <c r="E28" s="184">
        <v>75.513999999999996</v>
      </c>
      <c r="F28" s="184">
        <v>0.1326</v>
      </c>
      <c r="G28" s="184">
        <v>0.70140000000000002</v>
      </c>
      <c r="H28" s="184">
        <v>1.1737</v>
      </c>
      <c r="I28" s="184">
        <v>4.4728000000000003</v>
      </c>
      <c r="J28" s="184">
        <v>4.9797000000000002</v>
      </c>
      <c r="K28" s="184">
        <v>6.0812999999999997</v>
      </c>
      <c r="L28" s="184">
        <v>21.534099999999999</v>
      </c>
      <c r="M28" s="184">
        <v>32.431899999999999</v>
      </c>
      <c r="N28" s="184">
        <v>58.486400000000003</v>
      </c>
      <c r="O28" s="184">
        <v>12.236499999999999</v>
      </c>
      <c r="P28" s="184">
        <v>14.1891</v>
      </c>
      <c r="Q28" s="184">
        <v>15.763500000000001</v>
      </c>
      <c r="R28" s="184">
        <v>14.4582</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44344</v>
      </c>
      <c r="E29" s="184">
        <v>14.8355</v>
      </c>
      <c r="F29" s="184">
        <v>2.7E-2</v>
      </c>
      <c r="G29" s="184">
        <v>0.69779999999999998</v>
      </c>
      <c r="H29" s="184">
        <v>1.0923</v>
      </c>
      <c r="I29" s="184">
        <v>4.1928999999999998</v>
      </c>
      <c r="J29" s="184">
        <v>3.3515999999999999</v>
      </c>
      <c r="K29" s="184">
        <v>4.9320000000000004</v>
      </c>
      <c r="L29" s="184">
        <v>14.798299999999999</v>
      </c>
      <c r="M29" s="184">
        <v>25.5565</v>
      </c>
      <c r="N29" s="184">
        <v>45.319299999999998</v>
      </c>
      <c r="O29" s="184"/>
      <c r="P29" s="184"/>
      <c r="Q29" s="184">
        <v>16.381900000000002</v>
      </c>
      <c r="R29" s="184">
        <v>15.609400000000001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44344</v>
      </c>
      <c r="E30" s="184">
        <v>14.298999999999999</v>
      </c>
      <c r="F30" s="184">
        <v>2.3800000000000002E-2</v>
      </c>
      <c r="G30" s="184">
        <v>0.68579999999999997</v>
      </c>
      <c r="H30" s="184">
        <v>1.0644</v>
      </c>
      <c r="I30" s="184">
        <v>4.1351000000000004</v>
      </c>
      <c r="J30" s="184">
        <v>3.2277</v>
      </c>
      <c r="K30" s="184">
        <v>4.5439999999999996</v>
      </c>
      <c r="L30" s="184">
        <v>13.951700000000001</v>
      </c>
      <c r="M30" s="184">
        <v>24.172799999999999</v>
      </c>
      <c r="N30" s="184">
        <v>43.191899999999997</v>
      </c>
      <c r="O30" s="184"/>
      <c r="P30" s="184"/>
      <c r="Q30" s="184">
        <v>14.7448</v>
      </c>
      <c r="R30" s="184">
        <v>13.9367</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44344</v>
      </c>
      <c r="E31" s="184">
        <v>182.9</v>
      </c>
      <c r="F31" s="184">
        <v>-0.33779999999999999</v>
      </c>
      <c r="G31" s="184">
        <v>0.1095</v>
      </c>
      <c r="H31" s="184">
        <v>0.76019999999999999</v>
      </c>
      <c r="I31" s="184">
        <v>2.4247999999999998</v>
      </c>
      <c r="J31" s="184">
        <v>5.7347999999999999</v>
      </c>
      <c r="K31" s="184">
        <v>6.7405999999999997</v>
      </c>
      <c r="L31" s="184">
        <v>30.020600000000002</v>
      </c>
      <c r="M31" s="184">
        <v>35.561799999999998</v>
      </c>
      <c r="N31" s="184">
        <v>56.686399999999999</v>
      </c>
      <c r="O31" s="184">
        <v>12.975199999999999</v>
      </c>
      <c r="P31" s="184">
        <v>14.428100000000001</v>
      </c>
      <c r="Q31" s="184">
        <v>14.4163</v>
      </c>
      <c r="R31" s="184">
        <v>15.265000000000001</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44344</v>
      </c>
      <c r="E32" s="184">
        <v>198.21</v>
      </c>
      <c r="F32" s="184">
        <v>-0.34189999999999998</v>
      </c>
      <c r="G32" s="184">
        <v>0.1061</v>
      </c>
      <c r="H32" s="184">
        <v>0.76770000000000005</v>
      </c>
      <c r="I32" s="184">
        <v>2.4394</v>
      </c>
      <c r="J32" s="184">
        <v>5.7683999999999997</v>
      </c>
      <c r="K32" s="184">
        <v>6.8574999999999999</v>
      </c>
      <c r="L32" s="184">
        <v>30.3156</v>
      </c>
      <c r="M32" s="184">
        <v>36.0398</v>
      </c>
      <c r="N32" s="184">
        <v>57.472000000000001</v>
      </c>
      <c r="O32" s="184">
        <v>13.7226</v>
      </c>
      <c r="P32" s="184">
        <v>15.520300000000001</v>
      </c>
      <c r="Q32" s="184">
        <v>16.179400000000001</v>
      </c>
      <c r="R32" s="184">
        <v>15.851800000000001</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44344</v>
      </c>
      <c r="E33" s="184">
        <v>14.3109</v>
      </c>
      <c r="F33" s="184">
        <v>0.13569999999999999</v>
      </c>
      <c r="G33" s="184">
        <v>0.67820000000000003</v>
      </c>
      <c r="H33" s="184">
        <v>0.91810000000000003</v>
      </c>
      <c r="I33" s="184">
        <v>3.5655999999999999</v>
      </c>
      <c r="J33" s="184">
        <v>2.6438000000000001</v>
      </c>
      <c r="K33" s="184">
        <v>4.5903999999999998</v>
      </c>
      <c r="L33" s="184">
        <v>11.8354</v>
      </c>
      <c r="M33" s="184">
        <v>19.4117</v>
      </c>
      <c r="N33" s="184">
        <v>38.020200000000003</v>
      </c>
      <c r="O33" s="184">
        <v>5.5880000000000001</v>
      </c>
      <c r="P33" s="184"/>
      <c r="Q33" s="184">
        <v>8.1137999999999995</v>
      </c>
      <c r="R33" s="184">
        <v>11.3146</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44344</v>
      </c>
      <c r="E34" s="184">
        <v>15.304500000000001</v>
      </c>
      <c r="F34" s="184">
        <v>0.13869999999999999</v>
      </c>
      <c r="G34" s="184">
        <v>0.68620000000000003</v>
      </c>
      <c r="H34" s="184">
        <v>0.93589999999999995</v>
      </c>
      <c r="I34" s="184">
        <v>3.6019999999999999</v>
      </c>
      <c r="J34" s="184">
        <v>2.7195999999999998</v>
      </c>
      <c r="K34" s="184">
        <v>4.7758000000000003</v>
      </c>
      <c r="L34" s="184">
        <v>12.2697</v>
      </c>
      <c r="M34" s="184">
        <v>20.131399999999999</v>
      </c>
      <c r="N34" s="184">
        <v>39.160899999999998</v>
      </c>
      <c r="O34" s="184">
        <v>6.8646000000000003</v>
      </c>
      <c r="P34" s="184"/>
      <c r="Q34" s="184">
        <v>9.7049000000000003</v>
      </c>
      <c r="R34" s="184">
        <v>12.324999999999999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44344</v>
      </c>
      <c r="E35" s="184">
        <v>16.12</v>
      </c>
      <c r="F35" s="184">
        <v>-0.1239</v>
      </c>
      <c r="G35" s="184">
        <v>0.62419999999999998</v>
      </c>
      <c r="H35" s="184">
        <v>1.1927000000000001</v>
      </c>
      <c r="I35" s="184">
        <v>4.1344000000000003</v>
      </c>
      <c r="J35" s="184">
        <v>4.1344000000000003</v>
      </c>
      <c r="K35" s="184">
        <v>8.0428999999999995</v>
      </c>
      <c r="L35" s="184">
        <v>19.851299999999998</v>
      </c>
      <c r="M35" s="184">
        <v>31.163499999999999</v>
      </c>
      <c r="N35" s="184">
        <v>57.115000000000002</v>
      </c>
      <c r="O35" s="184">
        <v>10.6305</v>
      </c>
      <c r="P35" s="184"/>
      <c r="Q35" s="184">
        <v>11.432399999999999</v>
      </c>
      <c r="R35" s="184">
        <v>14.598599999999999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44344</v>
      </c>
      <c r="E36" s="184">
        <v>15.05</v>
      </c>
      <c r="F36" s="184">
        <v>-0.13270000000000001</v>
      </c>
      <c r="G36" s="184">
        <v>0.60160000000000002</v>
      </c>
      <c r="H36" s="184">
        <v>1.1425000000000001</v>
      </c>
      <c r="I36" s="184">
        <v>4.0801999999999996</v>
      </c>
      <c r="J36" s="184">
        <v>4.0083000000000002</v>
      </c>
      <c r="K36" s="184">
        <v>7.7309000000000001</v>
      </c>
      <c r="L36" s="184">
        <v>19.066500000000001</v>
      </c>
      <c r="M36" s="184">
        <v>29.853300000000001</v>
      </c>
      <c r="N36" s="184">
        <v>55.154600000000002</v>
      </c>
      <c r="O36" s="184">
        <v>9.1385000000000005</v>
      </c>
      <c r="P36" s="184"/>
      <c r="Q36" s="184">
        <v>9.7106999999999992</v>
      </c>
      <c r="R36" s="184">
        <v>13.0595</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44344</v>
      </c>
      <c r="E37" s="184">
        <v>13.9815</v>
      </c>
      <c r="F37" s="184">
        <v>0.2316</v>
      </c>
      <c r="G37" s="184">
        <v>0.80320000000000003</v>
      </c>
      <c r="H37" s="184">
        <v>0.93930000000000002</v>
      </c>
      <c r="I37" s="184">
        <v>3.2942999999999998</v>
      </c>
      <c r="J37" s="184">
        <v>2.0956999999999999</v>
      </c>
      <c r="K37" s="184">
        <v>5.6523000000000003</v>
      </c>
      <c r="L37" s="184">
        <v>12.321099999999999</v>
      </c>
      <c r="M37" s="184">
        <v>26.223299999999998</v>
      </c>
      <c r="N37" s="184">
        <v>47.944600000000001</v>
      </c>
      <c r="O37" s="184"/>
      <c r="P37" s="184"/>
      <c r="Q37" s="184">
        <v>14.6113</v>
      </c>
      <c r="R37" s="184">
        <v>13.641500000000001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44344</v>
      </c>
      <c r="E38" s="184">
        <v>13.3011</v>
      </c>
      <c r="F38" s="184">
        <v>0.2261</v>
      </c>
      <c r="G38" s="184">
        <v>0.7873</v>
      </c>
      <c r="H38" s="184">
        <v>0.9012</v>
      </c>
      <c r="I38" s="184">
        <v>3.2204999999999999</v>
      </c>
      <c r="J38" s="184">
        <v>1.9342999999999999</v>
      </c>
      <c r="K38" s="184">
        <v>5.1371000000000002</v>
      </c>
      <c r="L38" s="184">
        <v>11.213200000000001</v>
      </c>
      <c r="M38" s="184">
        <v>24.360499999999998</v>
      </c>
      <c r="N38" s="184">
        <v>45.032800000000002</v>
      </c>
      <c r="O38" s="184"/>
      <c r="P38" s="184"/>
      <c r="Q38" s="184">
        <v>12.308199999999999</v>
      </c>
      <c r="R38" s="184">
        <v>11.3606</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44344</v>
      </c>
      <c r="E39" s="184">
        <v>13.660500000000001</v>
      </c>
      <c r="F39" s="184">
        <v>3.7000000000000002E-3</v>
      </c>
      <c r="G39" s="184">
        <v>0.69510000000000005</v>
      </c>
      <c r="H39" s="184">
        <v>0.86760000000000004</v>
      </c>
      <c r="I39" s="184">
        <v>4.2531999999999996</v>
      </c>
      <c r="J39" s="184">
        <v>3.0133999999999999</v>
      </c>
      <c r="K39" s="184">
        <v>3.8607999999999998</v>
      </c>
      <c r="L39" s="184">
        <v>13.8413</v>
      </c>
      <c r="M39" s="184">
        <v>22.717099999999999</v>
      </c>
      <c r="N39" s="184">
        <v>41.7682</v>
      </c>
      <c r="O39" s="184"/>
      <c r="P39" s="184"/>
      <c r="Q39" s="184">
        <v>11.305099999999999</v>
      </c>
      <c r="R39" s="184">
        <v>12.9678</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44344</v>
      </c>
      <c r="E40" s="184">
        <v>13.0693</v>
      </c>
      <c r="F40" s="184">
        <v>-8.0000000000000004E-4</v>
      </c>
      <c r="G40" s="184">
        <v>0.68179999999999996</v>
      </c>
      <c r="H40" s="184">
        <v>0.83640000000000003</v>
      </c>
      <c r="I40" s="184">
        <v>4.1885000000000003</v>
      </c>
      <c r="J40" s="184">
        <v>2.8746999999999998</v>
      </c>
      <c r="K40" s="184">
        <v>3.4192999999999998</v>
      </c>
      <c r="L40" s="184">
        <v>12.884399999999999</v>
      </c>
      <c r="M40" s="184">
        <v>21.191600000000001</v>
      </c>
      <c r="N40" s="184">
        <v>39.454999999999998</v>
      </c>
      <c r="O40" s="184"/>
      <c r="P40" s="184"/>
      <c r="Q40" s="184">
        <v>9.6268999999999991</v>
      </c>
      <c r="R40" s="184">
        <v>11.292299999999999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44344</v>
      </c>
      <c r="E41" s="184">
        <v>184.05638705093401</v>
      </c>
      <c r="F41" s="184">
        <v>0.16619999999999999</v>
      </c>
      <c r="G41" s="184">
        <v>0.38740000000000002</v>
      </c>
      <c r="H41" s="184">
        <v>0.43730000000000002</v>
      </c>
      <c r="I41" s="184">
        <v>3.5205000000000002</v>
      </c>
      <c r="J41" s="184">
        <v>4.9428000000000001</v>
      </c>
      <c r="K41" s="184">
        <v>6.3948999999999998</v>
      </c>
      <c r="L41" s="184">
        <v>18.001799999999999</v>
      </c>
      <c r="M41" s="184">
        <v>31.9636</v>
      </c>
      <c r="N41" s="184">
        <v>78.781400000000005</v>
      </c>
      <c r="O41" s="184">
        <v>11.267300000000001</v>
      </c>
      <c r="P41" s="184">
        <v>10.4177</v>
      </c>
      <c r="Q41" s="184">
        <v>11.770200000000001</v>
      </c>
      <c r="R41" s="184">
        <v>14.533899999999999</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44344</v>
      </c>
      <c r="E42" s="184">
        <v>66.968199999999996</v>
      </c>
      <c r="F42" s="184">
        <v>0.16839999999999999</v>
      </c>
      <c r="G42" s="184">
        <v>0.39400000000000002</v>
      </c>
      <c r="H42" s="184">
        <v>0.45240000000000002</v>
      </c>
      <c r="I42" s="184">
        <v>3.5516999999999999</v>
      </c>
      <c r="J42" s="184">
        <v>5.0101000000000004</v>
      </c>
      <c r="K42" s="184">
        <v>6.6020000000000003</v>
      </c>
      <c r="L42" s="184">
        <v>18.460899999999999</v>
      </c>
      <c r="M42" s="184">
        <v>32.7346</v>
      </c>
      <c r="N42" s="184">
        <v>80.180400000000006</v>
      </c>
      <c r="O42" s="184">
        <v>12.405099999999999</v>
      </c>
      <c r="P42" s="184">
        <v>11.222300000000001</v>
      </c>
      <c r="Q42" s="184">
        <v>12.431699999999999</v>
      </c>
      <c r="R42" s="184">
        <v>15.486800000000001</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1837</v>
      </c>
      <c r="C43" s="180">
        <v>133036</v>
      </c>
      <c r="D43" s="183">
        <v>44344</v>
      </c>
      <c r="E43" s="184">
        <v>35.591000000000001</v>
      </c>
      <c r="F43" s="184">
        <v>0.16600000000000001</v>
      </c>
      <c r="G43" s="184">
        <v>0.72160000000000002</v>
      </c>
      <c r="H43" s="184">
        <v>1.0992999999999999</v>
      </c>
      <c r="I43" s="184">
        <v>4.5533000000000001</v>
      </c>
      <c r="J43" s="184">
        <v>3.6309</v>
      </c>
      <c r="K43" s="184">
        <v>6.8445999999999998</v>
      </c>
      <c r="L43" s="184">
        <v>21.442</v>
      </c>
      <c r="M43" s="184">
        <v>35.409399999999998</v>
      </c>
      <c r="N43" s="184">
        <v>62.761200000000002</v>
      </c>
      <c r="O43" s="184">
        <v>13.5519</v>
      </c>
      <c r="P43" s="184">
        <v>13.310600000000001</v>
      </c>
      <c r="Q43" s="184">
        <v>11.2363</v>
      </c>
      <c r="R43" s="184">
        <v>17.853400000000001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1838</v>
      </c>
      <c r="C44" s="180">
        <v>133035</v>
      </c>
      <c r="D44" s="183">
        <v>44344</v>
      </c>
      <c r="E44" s="184">
        <v>39.494</v>
      </c>
      <c r="F44" s="184">
        <v>0.16739999999999999</v>
      </c>
      <c r="G44" s="184">
        <v>0.73199999999999998</v>
      </c>
      <c r="H44" s="184">
        <v>1.1241000000000001</v>
      </c>
      <c r="I44" s="184">
        <v>4.6059999999999999</v>
      </c>
      <c r="J44" s="184">
        <v>3.7431999999999999</v>
      </c>
      <c r="K44" s="184">
        <v>7.1982999999999997</v>
      </c>
      <c r="L44" s="184">
        <v>22.238399999999999</v>
      </c>
      <c r="M44" s="184">
        <v>36.7331</v>
      </c>
      <c r="N44" s="184">
        <v>64.881200000000007</v>
      </c>
      <c r="O44" s="184">
        <v>14.9764</v>
      </c>
      <c r="P44" s="184">
        <v>14.859400000000001</v>
      </c>
      <c r="Q44" s="184">
        <v>12.768000000000001</v>
      </c>
      <c r="R44" s="184">
        <v>19.3704</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1978</v>
      </c>
      <c r="C45" s="180">
        <v>100286</v>
      </c>
      <c r="D45" s="183">
        <v>44344</v>
      </c>
      <c r="E45" s="184">
        <v>139.735682561266</v>
      </c>
      <c r="F45" s="184">
        <v>0.1676</v>
      </c>
      <c r="G45" s="184">
        <v>0.72230000000000005</v>
      </c>
      <c r="H45" s="184">
        <v>1.0972</v>
      </c>
      <c r="I45" s="184">
        <v>4.5538999999999996</v>
      </c>
      <c r="J45" s="184">
        <v>3.6318000000000001</v>
      </c>
      <c r="K45" s="184">
        <v>6.8451000000000004</v>
      </c>
      <c r="L45" s="184">
        <v>21.439499999999999</v>
      </c>
      <c r="M45" s="184">
        <v>35.403300000000002</v>
      </c>
      <c r="N45" s="184">
        <v>62.761899999999997</v>
      </c>
      <c r="O45" s="184">
        <v>13.0725</v>
      </c>
      <c r="P45" s="184">
        <v>12.983599999999999</v>
      </c>
      <c r="Q45" s="184">
        <v>13.0366</v>
      </c>
      <c r="R45" s="184">
        <v>17.655100000000001</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1979</v>
      </c>
      <c r="C46" s="180">
        <v>119767</v>
      </c>
      <c r="D46" s="183">
        <v>44344</v>
      </c>
      <c r="E46" s="184">
        <v>69.086286426484904</v>
      </c>
      <c r="F46" s="184">
        <v>0.1696</v>
      </c>
      <c r="G46" s="184">
        <v>0.73229999999999995</v>
      </c>
      <c r="H46" s="184">
        <v>1.1235999999999999</v>
      </c>
      <c r="I46" s="184">
        <v>4.6059000000000001</v>
      </c>
      <c r="J46" s="184">
        <v>3.7452999999999999</v>
      </c>
      <c r="K46" s="184">
        <v>7.1997999999999998</v>
      </c>
      <c r="L46" s="184">
        <v>22.235800000000001</v>
      </c>
      <c r="M46" s="184">
        <v>36.723399999999998</v>
      </c>
      <c r="N46" s="184">
        <v>64.868300000000005</v>
      </c>
      <c r="O46" s="184">
        <v>14.5654</v>
      </c>
      <c r="P46" s="184">
        <v>14.5671</v>
      </c>
      <c r="Q46" s="184">
        <v>13.7408</v>
      </c>
      <c r="R46" s="184">
        <v>19.166899999999998</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44344</v>
      </c>
      <c r="E47" s="184">
        <v>36.765000000000001</v>
      </c>
      <c r="F47" s="184">
        <v>-0.13850000000000001</v>
      </c>
      <c r="G47" s="184">
        <v>0.54969999999999997</v>
      </c>
      <c r="H47" s="184">
        <v>0.72330000000000005</v>
      </c>
      <c r="I47" s="184">
        <v>3.6947999999999999</v>
      </c>
      <c r="J47" s="184">
        <v>2.7873999999999999</v>
      </c>
      <c r="K47" s="184">
        <v>5.8198999999999996</v>
      </c>
      <c r="L47" s="184">
        <v>15.1281</v>
      </c>
      <c r="M47" s="184">
        <v>26.136500000000002</v>
      </c>
      <c r="N47" s="184">
        <v>47.662500000000001</v>
      </c>
      <c r="O47" s="184">
        <v>9.7304999999999993</v>
      </c>
      <c r="P47" s="184">
        <v>12.425000000000001</v>
      </c>
      <c r="Q47" s="184">
        <v>14.779199999999999</v>
      </c>
      <c r="R47" s="184">
        <v>13.5862</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44344</v>
      </c>
      <c r="E48" s="184">
        <v>33.767000000000003</v>
      </c>
      <c r="F48" s="184">
        <v>-0.1419</v>
      </c>
      <c r="G48" s="184">
        <v>0.53890000000000005</v>
      </c>
      <c r="H48" s="184">
        <v>0.70379999999999998</v>
      </c>
      <c r="I48" s="184">
        <v>3.6560999999999999</v>
      </c>
      <c r="J48" s="184">
        <v>2.7008000000000001</v>
      </c>
      <c r="K48" s="184">
        <v>5.5582000000000003</v>
      </c>
      <c r="L48" s="184">
        <v>14.553699999999999</v>
      </c>
      <c r="M48" s="184">
        <v>25.174199999999999</v>
      </c>
      <c r="N48" s="184">
        <v>46.1648</v>
      </c>
      <c r="O48" s="184">
        <v>8.6049000000000007</v>
      </c>
      <c r="P48" s="184">
        <v>11.248100000000001</v>
      </c>
      <c r="Q48" s="184">
        <v>12.5284</v>
      </c>
      <c r="R48" s="184">
        <v>12.410600000000001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44344</v>
      </c>
      <c r="E49" s="184">
        <v>126.0643</v>
      </c>
      <c r="F49" s="184">
        <v>6.1499999999999999E-2</v>
      </c>
      <c r="G49" s="184">
        <v>0.7258</v>
      </c>
      <c r="H49" s="184">
        <v>1.5266999999999999</v>
      </c>
      <c r="I49" s="184">
        <v>4.1677</v>
      </c>
      <c r="J49" s="184">
        <v>3.0405000000000002</v>
      </c>
      <c r="K49" s="184">
        <v>4.6452999999999998</v>
      </c>
      <c r="L49" s="184">
        <v>9.9271999999999991</v>
      </c>
      <c r="M49" s="184">
        <v>19.370699999999999</v>
      </c>
      <c r="N49" s="184">
        <v>36.152700000000003</v>
      </c>
      <c r="O49" s="184">
        <v>9.9131</v>
      </c>
      <c r="P49" s="184">
        <v>9.6501999999999999</v>
      </c>
      <c r="Q49" s="184">
        <v>8.6861999999999995</v>
      </c>
      <c r="R49" s="184">
        <v>10.253</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44344</v>
      </c>
      <c r="E50" s="184">
        <v>136.72110000000001</v>
      </c>
      <c r="F50" s="184">
        <v>6.4799999999999996E-2</v>
      </c>
      <c r="G50" s="184">
        <v>0.7359</v>
      </c>
      <c r="H50" s="184">
        <v>1.5505</v>
      </c>
      <c r="I50" s="184">
        <v>4.2167000000000003</v>
      </c>
      <c r="J50" s="184">
        <v>3.1442000000000001</v>
      </c>
      <c r="K50" s="184">
        <v>4.9649999999999999</v>
      </c>
      <c r="L50" s="184">
        <v>10.5863</v>
      </c>
      <c r="M50" s="184">
        <v>20.437899999999999</v>
      </c>
      <c r="N50" s="184">
        <v>37.776899999999998</v>
      </c>
      <c r="O50" s="184">
        <v>11.1294</v>
      </c>
      <c r="P50" s="184">
        <v>10.950900000000001</v>
      </c>
      <c r="Q50" s="184">
        <v>10.3165</v>
      </c>
      <c r="R50" s="184">
        <v>11.4763</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44344</v>
      </c>
      <c r="E51" s="184">
        <v>15.2911</v>
      </c>
      <c r="F51" s="184">
        <v>0.30959999999999999</v>
      </c>
      <c r="G51" s="184">
        <v>1.133</v>
      </c>
      <c r="H51" s="184">
        <v>1.2930999999999999</v>
      </c>
      <c r="I51" s="184">
        <v>4.7679999999999998</v>
      </c>
      <c r="J51" s="184">
        <v>4.1166999999999998</v>
      </c>
      <c r="K51" s="184">
        <v>8.2977000000000007</v>
      </c>
      <c r="L51" s="184">
        <v>23.569400000000002</v>
      </c>
      <c r="M51" s="184">
        <v>33.197699999999998</v>
      </c>
      <c r="N51" s="184">
        <v>56.0062</v>
      </c>
      <c r="O51" s="184"/>
      <c r="P51" s="184"/>
      <c r="Q51" s="184">
        <v>25.645199999999999</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44344</v>
      </c>
      <c r="E52" s="184">
        <v>14.776300000000001</v>
      </c>
      <c r="F52" s="184">
        <v>0.30480000000000002</v>
      </c>
      <c r="G52" s="184">
        <v>1.1174999999999999</v>
      </c>
      <c r="H52" s="184">
        <v>1.2554000000000001</v>
      </c>
      <c r="I52" s="184">
        <v>4.6902999999999997</v>
      </c>
      <c r="J52" s="184">
        <v>3.9552</v>
      </c>
      <c r="K52" s="184">
        <v>7.7892999999999999</v>
      </c>
      <c r="L52" s="184">
        <v>22.434899999999999</v>
      </c>
      <c r="M52" s="184">
        <v>31.382300000000001</v>
      </c>
      <c r="N52" s="184">
        <v>53.179400000000001</v>
      </c>
      <c r="O52" s="184"/>
      <c r="P52" s="184"/>
      <c r="Q52" s="184">
        <v>23.353300000000001</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1840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1841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44344</v>
      </c>
      <c r="E57" s="184">
        <v>21.795999999999999</v>
      </c>
      <c r="F57" s="184">
        <v>0.22989999999999999</v>
      </c>
      <c r="G57" s="184">
        <v>0.88870000000000005</v>
      </c>
      <c r="H57" s="184">
        <v>1.2919</v>
      </c>
      <c r="I57" s="184">
        <v>4.2621000000000002</v>
      </c>
      <c r="J57" s="184">
        <v>3.9439000000000002</v>
      </c>
      <c r="K57" s="184">
        <v>6.0167999999999999</v>
      </c>
      <c r="L57" s="184">
        <v>17.7971</v>
      </c>
      <c r="M57" s="184">
        <v>27.068200000000001</v>
      </c>
      <c r="N57" s="184">
        <v>50.223999999999997</v>
      </c>
      <c r="O57" s="184">
        <v>15.146699999999999</v>
      </c>
      <c r="P57" s="184">
        <v>15.9329</v>
      </c>
      <c r="Q57" s="184">
        <v>14.283799999999999</v>
      </c>
      <c r="R57" s="184">
        <v>16.123200000000001</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44344</v>
      </c>
      <c r="E58" s="184">
        <v>19.768999999999998</v>
      </c>
      <c r="F58" s="184">
        <v>0.2281</v>
      </c>
      <c r="G58" s="184">
        <v>0.87770000000000004</v>
      </c>
      <c r="H58" s="184">
        <v>1.2652000000000001</v>
      </c>
      <c r="I58" s="184">
        <v>4.2064000000000004</v>
      </c>
      <c r="J58" s="184">
        <v>3.8178999999999998</v>
      </c>
      <c r="K58" s="184">
        <v>5.6487999999999996</v>
      </c>
      <c r="L58" s="184">
        <v>16.948699999999999</v>
      </c>
      <c r="M58" s="184">
        <v>25.684999999999999</v>
      </c>
      <c r="N58" s="184">
        <v>48.027000000000001</v>
      </c>
      <c r="O58" s="184">
        <v>13.393800000000001</v>
      </c>
      <c r="P58" s="184">
        <v>13.986800000000001</v>
      </c>
      <c r="Q58" s="184">
        <v>12.3881</v>
      </c>
      <c r="R58" s="184">
        <v>14.369199999999999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44344</v>
      </c>
      <c r="E59" s="184">
        <v>14.763999999999999</v>
      </c>
      <c r="F59" s="184">
        <v>-7.3099999999999998E-2</v>
      </c>
      <c r="G59" s="184">
        <v>0.76100000000000001</v>
      </c>
      <c r="H59" s="184">
        <v>1.6566000000000001</v>
      </c>
      <c r="I59" s="184">
        <v>4.1809000000000003</v>
      </c>
      <c r="J59" s="184">
        <v>2.2749000000000001</v>
      </c>
      <c r="K59" s="184">
        <v>4.3118999999999996</v>
      </c>
      <c r="L59" s="184">
        <v>11.6953</v>
      </c>
      <c r="M59" s="184">
        <v>22.4862</v>
      </c>
      <c r="N59" s="184">
        <v>41.066299999999998</v>
      </c>
      <c r="O59" s="184"/>
      <c r="P59" s="184"/>
      <c r="Q59" s="184">
        <v>15.4976</v>
      </c>
      <c r="R59" s="184">
        <v>17.37</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44344</v>
      </c>
      <c r="E60" s="184">
        <v>14.1355</v>
      </c>
      <c r="F60" s="184">
        <v>-7.85E-2</v>
      </c>
      <c r="G60" s="184">
        <v>0.74690000000000001</v>
      </c>
      <c r="H60" s="184">
        <v>1.6248</v>
      </c>
      <c r="I60" s="184">
        <v>4.1158999999999999</v>
      </c>
      <c r="J60" s="184">
        <v>2.1395</v>
      </c>
      <c r="K60" s="184">
        <v>3.9001000000000001</v>
      </c>
      <c r="L60" s="184">
        <v>10.811</v>
      </c>
      <c r="M60" s="184">
        <v>20.999300000000002</v>
      </c>
      <c r="N60" s="184">
        <v>38.690800000000003</v>
      </c>
      <c r="O60" s="184"/>
      <c r="P60" s="184"/>
      <c r="Q60" s="184">
        <v>13.654400000000001</v>
      </c>
      <c r="R60" s="184">
        <v>15.4856</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2011</v>
      </c>
      <c r="C61" s="180">
        <v>143163</v>
      </c>
      <c r="D61" s="183">
        <v>44344</v>
      </c>
      <c r="E61" s="184">
        <v>13.338699999999999</v>
      </c>
      <c r="F61" s="184">
        <v>-8.09E-2</v>
      </c>
      <c r="G61" s="184">
        <v>0.58140000000000003</v>
      </c>
      <c r="H61" s="184">
        <v>0.52759999999999996</v>
      </c>
      <c r="I61" s="184">
        <v>3.0764</v>
      </c>
      <c r="J61" s="184">
        <v>2.6109</v>
      </c>
      <c r="K61" s="184">
        <v>4.9150999999999998</v>
      </c>
      <c r="L61" s="184">
        <v>13.892099999999999</v>
      </c>
      <c r="M61" s="184">
        <v>21.568100000000001</v>
      </c>
      <c r="N61" s="184">
        <v>40.215499999999999</v>
      </c>
      <c r="O61" s="184">
        <v>10.288</v>
      </c>
      <c r="P61" s="184"/>
      <c r="Q61" s="184">
        <v>9.8065999999999995</v>
      </c>
      <c r="R61" s="184">
        <v>10.4727</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2012</v>
      </c>
      <c r="C62" s="180">
        <v>143162</v>
      </c>
      <c r="D62" s="183">
        <v>44344</v>
      </c>
      <c r="E62" s="184">
        <v>12.644600000000001</v>
      </c>
      <c r="F62" s="184">
        <v>-8.6099999999999996E-2</v>
      </c>
      <c r="G62" s="184">
        <v>0.5655</v>
      </c>
      <c r="H62" s="184">
        <v>0.49030000000000001</v>
      </c>
      <c r="I62" s="184">
        <v>3.0009000000000001</v>
      </c>
      <c r="J62" s="184">
        <v>2.4500999999999999</v>
      </c>
      <c r="K62" s="184">
        <v>4.4188000000000001</v>
      </c>
      <c r="L62" s="184">
        <v>12.8317</v>
      </c>
      <c r="M62" s="184">
        <v>19.875599999999999</v>
      </c>
      <c r="N62" s="184">
        <v>37.595399999999998</v>
      </c>
      <c r="O62" s="184">
        <v>8.3763000000000005</v>
      </c>
      <c r="P62" s="184"/>
      <c r="Q62" s="184">
        <v>7.9175000000000004</v>
      </c>
      <c r="R62" s="184">
        <v>8.5228000000000002</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44344</v>
      </c>
      <c r="E63" s="184">
        <v>59.478400000000001</v>
      </c>
      <c r="F63" s="184">
        <v>0.29420000000000002</v>
      </c>
      <c r="G63" s="184">
        <v>0.79210000000000003</v>
      </c>
      <c r="H63" s="184">
        <v>0.96760000000000002</v>
      </c>
      <c r="I63" s="184">
        <v>3.5954999999999999</v>
      </c>
      <c r="J63" s="184">
        <v>3.3774000000000002</v>
      </c>
      <c r="K63" s="184">
        <v>6.8377999999999997</v>
      </c>
      <c r="L63" s="184">
        <v>22.755600000000001</v>
      </c>
      <c r="M63" s="184">
        <v>31.5702</v>
      </c>
      <c r="N63" s="184">
        <v>55.6297</v>
      </c>
      <c r="O63" s="184">
        <v>2.8761000000000001</v>
      </c>
      <c r="P63" s="184">
        <v>7.6828000000000003</v>
      </c>
      <c r="Q63" s="184">
        <v>11.8078</v>
      </c>
      <c r="R63" s="184">
        <v>4.6604999999999999</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44344</v>
      </c>
      <c r="E64" s="184">
        <v>64.884900000000002</v>
      </c>
      <c r="F64" s="184">
        <v>0.29630000000000001</v>
      </c>
      <c r="G64" s="184">
        <v>0.79849999999999999</v>
      </c>
      <c r="H64" s="184">
        <v>0.98270000000000002</v>
      </c>
      <c r="I64" s="184">
        <v>3.6278000000000001</v>
      </c>
      <c r="J64" s="184">
        <v>3.4477000000000002</v>
      </c>
      <c r="K64" s="184">
        <v>7.0583999999999998</v>
      </c>
      <c r="L64" s="184">
        <v>23.261099999999999</v>
      </c>
      <c r="M64" s="184">
        <v>32.362499999999997</v>
      </c>
      <c r="N64" s="184">
        <v>56.867800000000003</v>
      </c>
      <c r="O64" s="184">
        <v>3.7673999999999999</v>
      </c>
      <c r="P64" s="184">
        <v>8.9108999999999998</v>
      </c>
      <c r="Q64" s="184">
        <v>11.599399999999999</v>
      </c>
      <c r="R64" s="184">
        <v>5.4734999999999996</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44344</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44344</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44344</v>
      </c>
      <c r="E69" s="184">
        <v>88.04</v>
      </c>
      <c r="F69" s="184">
        <v>-0.1021</v>
      </c>
      <c r="G69" s="184">
        <v>0.45639999999999997</v>
      </c>
      <c r="H69" s="184">
        <v>1.0096000000000001</v>
      </c>
      <c r="I69" s="184">
        <v>4.1031000000000004</v>
      </c>
      <c r="J69" s="184">
        <v>3.1758999999999999</v>
      </c>
      <c r="K69" s="184">
        <v>6.8575999999999997</v>
      </c>
      <c r="L69" s="184">
        <v>16.578399999999998</v>
      </c>
      <c r="M69" s="184">
        <v>28.319500000000001</v>
      </c>
      <c r="N69" s="184">
        <v>48.691099999999999</v>
      </c>
      <c r="O69" s="184">
        <v>9.8665000000000003</v>
      </c>
      <c r="P69" s="184">
        <v>9.5814000000000004</v>
      </c>
      <c r="Q69" s="184">
        <v>13.3812</v>
      </c>
      <c r="R69" s="184">
        <v>12.170299999999999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44344</v>
      </c>
      <c r="E70" s="184">
        <v>98.31</v>
      </c>
      <c r="F70" s="184">
        <v>-9.1499999999999998E-2</v>
      </c>
      <c r="G70" s="184">
        <v>0.47010000000000002</v>
      </c>
      <c r="H70" s="184">
        <v>1.0484</v>
      </c>
      <c r="I70" s="184">
        <v>4.1750999999999996</v>
      </c>
      <c r="J70" s="184">
        <v>3.3210999999999999</v>
      </c>
      <c r="K70" s="184">
        <v>7.3136000000000001</v>
      </c>
      <c r="L70" s="184">
        <v>17.5395</v>
      </c>
      <c r="M70" s="184">
        <v>29.902200000000001</v>
      </c>
      <c r="N70" s="184">
        <v>51.153100000000002</v>
      </c>
      <c r="O70" s="184">
        <v>11.5627</v>
      </c>
      <c r="P70" s="184">
        <v>11.217599999999999</v>
      </c>
      <c r="Q70" s="184">
        <v>12.3714</v>
      </c>
      <c r="R70" s="184">
        <v>13.991899999999999</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44344</v>
      </c>
      <c r="E71" s="184">
        <v>98.05</v>
      </c>
      <c r="F71" s="184">
        <v>7.1400000000000005E-2</v>
      </c>
      <c r="G71" s="184">
        <v>0.80189999999999995</v>
      </c>
      <c r="H71" s="184">
        <v>1.1555</v>
      </c>
      <c r="I71" s="184">
        <v>3.4937999999999998</v>
      </c>
      <c r="J71" s="184">
        <v>2.5198999999999998</v>
      </c>
      <c r="K71" s="184">
        <v>4.8775000000000004</v>
      </c>
      <c r="L71" s="184">
        <v>16.159199999999998</v>
      </c>
      <c r="M71" s="184">
        <v>26.597799999999999</v>
      </c>
      <c r="N71" s="184">
        <v>48.044699999999999</v>
      </c>
      <c r="O71" s="184">
        <v>8.8588000000000005</v>
      </c>
      <c r="P71" s="184">
        <v>13.8696</v>
      </c>
      <c r="Q71" s="184">
        <v>11.2666</v>
      </c>
      <c r="R71" s="184">
        <v>11.573499999999999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44344</v>
      </c>
      <c r="E72" s="184">
        <v>107.02</v>
      </c>
      <c r="F72" s="184">
        <v>8.4199999999999997E-2</v>
      </c>
      <c r="G72" s="184">
        <v>0.81010000000000004</v>
      </c>
      <c r="H72" s="184">
        <v>1.1818</v>
      </c>
      <c r="I72" s="184">
        <v>3.5510000000000002</v>
      </c>
      <c r="J72" s="184">
        <v>2.6274999999999999</v>
      </c>
      <c r="K72" s="184">
        <v>5.2103999999999999</v>
      </c>
      <c r="L72" s="184">
        <v>16.872299999999999</v>
      </c>
      <c r="M72" s="184">
        <v>27.7698</v>
      </c>
      <c r="N72" s="184">
        <v>49.887999999999998</v>
      </c>
      <c r="O72" s="184">
        <v>10.153</v>
      </c>
      <c r="P72" s="184">
        <v>15.246600000000001</v>
      </c>
      <c r="Q72" s="184">
        <v>14.4398</v>
      </c>
      <c r="R72" s="184">
        <v>12.9558</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44344</v>
      </c>
      <c r="E73" s="184">
        <v>238.37190000000001</v>
      </c>
      <c r="F73" s="184">
        <v>0.26869999999999999</v>
      </c>
      <c r="G73" s="184">
        <v>0.69850000000000001</v>
      </c>
      <c r="H73" s="184">
        <v>0.64880000000000004</v>
      </c>
      <c r="I73" s="184">
        <v>1.4026000000000001</v>
      </c>
      <c r="J73" s="184">
        <v>6.6665000000000001</v>
      </c>
      <c r="K73" s="184">
        <v>19.985700000000001</v>
      </c>
      <c r="L73" s="184">
        <v>37.775599999999997</v>
      </c>
      <c r="M73" s="184">
        <v>50.195599999999999</v>
      </c>
      <c r="N73" s="184">
        <v>93.480099999999993</v>
      </c>
      <c r="O73" s="184">
        <v>22.802199999999999</v>
      </c>
      <c r="P73" s="184">
        <v>17.4468</v>
      </c>
      <c r="Q73" s="184">
        <v>16.996200000000002</v>
      </c>
      <c r="R73" s="184">
        <v>29.505800000000001</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44344</v>
      </c>
      <c r="E74" s="184">
        <v>246.44540000000001</v>
      </c>
      <c r="F74" s="184">
        <v>0.26929999999999998</v>
      </c>
      <c r="G74" s="184">
        <v>0.69969999999999999</v>
      </c>
      <c r="H74" s="184">
        <v>0.64980000000000004</v>
      </c>
      <c r="I74" s="184">
        <v>1.3653</v>
      </c>
      <c r="J74" s="184">
        <v>6.6369999999999996</v>
      </c>
      <c r="K74" s="184">
        <v>19.950600000000001</v>
      </c>
      <c r="L74" s="184">
        <v>37.832500000000003</v>
      </c>
      <c r="M74" s="184">
        <v>50.270099999999999</v>
      </c>
      <c r="N74" s="184">
        <v>94.104699999999994</v>
      </c>
      <c r="O74" s="184">
        <v>23.872599999999998</v>
      </c>
      <c r="P74" s="184">
        <v>18.135899999999999</v>
      </c>
      <c r="Q74" s="184">
        <v>17.538699999999999</v>
      </c>
      <c r="R74" s="184">
        <v>30.804200000000002</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1842</v>
      </c>
      <c r="C75" s="180">
        <v>119609</v>
      </c>
      <c r="D75" s="183">
        <v>44344</v>
      </c>
      <c r="E75" s="184">
        <v>193.98089999999999</v>
      </c>
      <c r="F75" s="184">
        <v>2.81E-2</v>
      </c>
      <c r="G75" s="184">
        <v>0.4773</v>
      </c>
      <c r="H75" s="184">
        <v>0.78259999999999996</v>
      </c>
      <c r="I75" s="184">
        <v>3.6011000000000002</v>
      </c>
      <c r="J75" s="184">
        <v>3.6496</v>
      </c>
      <c r="K75" s="184">
        <v>5.4508000000000001</v>
      </c>
      <c r="L75" s="184">
        <v>16.354299999999999</v>
      </c>
      <c r="M75" s="184">
        <v>25.396699999999999</v>
      </c>
      <c r="N75" s="184">
        <v>46.400599999999997</v>
      </c>
      <c r="O75" s="184">
        <v>13.242800000000001</v>
      </c>
      <c r="P75" s="184">
        <v>14.121</v>
      </c>
      <c r="Q75" s="184">
        <v>15.7476</v>
      </c>
      <c r="R75" s="184">
        <v>15.0123</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1980</v>
      </c>
      <c r="C76" s="180">
        <v>119604</v>
      </c>
      <c r="D76" s="183">
        <v>44344</v>
      </c>
      <c r="E76" s="184">
        <v>86.286379751507795</v>
      </c>
      <c r="F76" s="184">
        <v>2.8199999999999999E-2</v>
      </c>
      <c r="G76" s="184">
        <v>0.47739999999999999</v>
      </c>
      <c r="H76" s="184">
        <v>0.78259999999999996</v>
      </c>
      <c r="I76" s="184">
        <v>3.6012</v>
      </c>
      <c r="J76" s="184">
        <v>3.6499000000000001</v>
      </c>
      <c r="K76" s="184">
        <v>5.4509999999999996</v>
      </c>
      <c r="L76" s="184">
        <v>16.354700000000001</v>
      </c>
      <c r="M76" s="184">
        <v>25.397099999999998</v>
      </c>
      <c r="N76" s="184">
        <v>46.398099999999999</v>
      </c>
      <c r="O76" s="184">
        <v>12.969200000000001</v>
      </c>
      <c r="P76" s="184">
        <v>13.951599999999999</v>
      </c>
      <c r="Q76" s="184">
        <v>15.644399999999999</v>
      </c>
      <c r="R76" s="184">
        <v>14.8125</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1843</v>
      </c>
      <c r="C77" s="180">
        <v>102885</v>
      </c>
      <c r="D77" s="183">
        <v>44344</v>
      </c>
      <c r="E77" s="184">
        <v>429.148673247933</v>
      </c>
      <c r="F77" s="184">
        <v>2.63E-2</v>
      </c>
      <c r="G77" s="184">
        <v>0.4718</v>
      </c>
      <c r="H77" s="184">
        <v>0.76929999999999998</v>
      </c>
      <c r="I77" s="184">
        <v>3.5731999999999999</v>
      </c>
      <c r="J77" s="184">
        <v>3.5888</v>
      </c>
      <c r="K77" s="184">
        <v>5.2618</v>
      </c>
      <c r="L77" s="184">
        <v>15.943099999999999</v>
      </c>
      <c r="M77" s="184">
        <v>24.756799999999998</v>
      </c>
      <c r="N77" s="184">
        <v>45.411900000000003</v>
      </c>
      <c r="O77" s="184">
        <v>12.439399999999999</v>
      </c>
      <c r="P77" s="184">
        <v>13.139099999999999</v>
      </c>
      <c r="Q77" s="184">
        <v>15.9169</v>
      </c>
      <c r="R77" s="184">
        <v>14.263400000000001</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1981</v>
      </c>
      <c r="C78" s="180">
        <v>101551</v>
      </c>
      <c r="D78" s="183">
        <v>44344</v>
      </c>
      <c r="E78" s="184">
        <v>387.82569026956901</v>
      </c>
      <c r="F78" s="184">
        <v>2.6100000000000002E-2</v>
      </c>
      <c r="G78" s="184">
        <v>0.47160000000000002</v>
      </c>
      <c r="H78" s="184">
        <v>0.76919999999999999</v>
      </c>
      <c r="I78" s="184">
        <v>3.573</v>
      </c>
      <c r="J78" s="184">
        <v>3.589</v>
      </c>
      <c r="K78" s="184">
        <v>5.2618999999999998</v>
      </c>
      <c r="L78" s="184">
        <v>15.944100000000001</v>
      </c>
      <c r="M78" s="184">
        <v>24.758700000000001</v>
      </c>
      <c r="N78" s="184">
        <v>45.414099999999998</v>
      </c>
      <c r="O78" s="184">
        <v>12.167199999999999</v>
      </c>
      <c r="P78" s="184">
        <v>12.973699999999999</v>
      </c>
      <c r="Q78" s="184">
        <v>15.474</v>
      </c>
      <c r="R78" s="184">
        <v>14.0684</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44344</v>
      </c>
      <c r="E79" s="184">
        <v>22.491800000000001</v>
      </c>
      <c r="F79" s="184">
        <v>0.3095</v>
      </c>
      <c r="G79" s="184">
        <v>0.81710000000000005</v>
      </c>
      <c r="H79" s="184">
        <v>0.97740000000000005</v>
      </c>
      <c r="I79" s="184">
        <v>3.0954000000000002</v>
      </c>
      <c r="J79" s="184">
        <v>2.355</v>
      </c>
      <c r="K79" s="184">
        <v>4.9924999999999997</v>
      </c>
      <c r="L79" s="184">
        <v>12.0718</v>
      </c>
      <c r="M79" s="184">
        <v>20.454799999999999</v>
      </c>
      <c r="N79" s="184">
        <v>41.073700000000002</v>
      </c>
      <c r="O79" s="184">
        <v>10.625299999999999</v>
      </c>
      <c r="P79" s="184">
        <v>11.385400000000001</v>
      </c>
      <c r="Q79" s="184">
        <v>11.454800000000001</v>
      </c>
      <c r="R79" s="184">
        <v>12.1333</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44344</v>
      </c>
      <c r="E80" s="184">
        <v>20.9879</v>
      </c>
      <c r="F80" s="184">
        <v>0.3054</v>
      </c>
      <c r="G80" s="184">
        <v>0.80449999999999999</v>
      </c>
      <c r="H80" s="184">
        <v>0.94799999999999995</v>
      </c>
      <c r="I80" s="184">
        <v>3.0354000000000001</v>
      </c>
      <c r="J80" s="184">
        <v>2.2284000000000002</v>
      </c>
      <c r="K80" s="184">
        <v>4.5979999999999999</v>
      </c>
      <c r="L80" s="184">
        <v>11.233700000000001</v>
      </c>
      <c r="M80" s="184">
        <v>19.101900000000001</v>
      </c>
      <c r="N80" s="184">
        <v>38.944899999999997</v>
      </c>
      <c r="O80" s="184">
        <v>9.0748999999999995</v>
      </c>
      <c r="P80" s="184">
        <v>10.167999999999999</v>
      </c>
      <c r="Q80" s="184">
        <v>10.4299</v>
      </c>
      <c r="R80" s="184">
        <v>10.4514</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44344</v>
      </c>
      <c r="E81" s="184">
        <v>118.1969</v>
      </c>
      <c r="F81" s="184">
        <v>-0.15279999999999999</v>
      </c>
      <c r="G81" s="184">
        <v>0.94189999999999996</v>
      </c>
      <c r="H81" s="184">
        <v>1.6164000000000001</v>
      </c>
      <c r="I81" s="184">
        <v>4.3048000000000002</v>
      </c>
      <c r="J81" s="184">
        <v>4.3227000000000002</v>
      </c>
      <c r="K81" s="184">
        <v>5.3120000000000003</v>
      </c>
      <c r="L81" s="184">
        <v>17.359400000000001</v>
      </c>
      <c r="M81" s="184">
        <v>25.325900000000001</v>
      </c>
      <c r="N81" s="184">
        <v>43.793900000000001</v>
      </c>
      <c r="O81" s="184">
        <v>11.4475</v>
      </c>
      <c r="P81" s="184">
        <v>12.6052</v>
      </c>
      <c r="Q81" s="184">
        <v>12.502800000000001</v>
      </c>
      <c r="R81" s="184">
        <v>13.026999999999999</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44344</v>
      </c>
      <c r="E82" s="184">
        <v>127.0022</v>
      </c>
      <c r="F82" s="184">
        <v>-0.14929999999999999</v>
      </c>
      <c r="G82" s="184">
        <v>0.95250000000000001</v>
      </c>
      <c r="H82" s="184">
        <v>1.6412</v>
      </c>
      <c r="I82" s="184">
        <v>4.3555999999999999</v>
      </c>
      <c r="J82" s="184">
        <v>4.4320000000000004</v>
      </c>
      <c r="K82" s="184">
        <v>5.6501000000000001</v>
      </c>
      <c r="L82" s="184">
        <v>18.087</v>
      </c>
      <c r="M82" s="184">
        <v>26.4421</v>
      </c>
      <c r="N82" s="184">
        <v>45.469700000000003</v>
      </c>
      <c r="O82" s="184">
        <v>12.739599999999999</v>
      </c>
      <c r="P82" s="184">
        <v>13.8658</v>
      </c>
      <c r="Q82" s="184">
        <v>11.6533</v>
      </c>
      <c r="R82" s="184">
        <v>14.2171</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44344</v>
      </c>
      <c r="E83" s="184">
        <v>291.65480000000002</v>
      </c>
      <c r="F83" s="184">
        <v>0.55200000000000005</v>
      </c>
      <c r="G83" s="184">
        <v>1.2784</v>
      </c>
      <c r="H83" s="184">
        <v>1.6398999999999999</v>
      </c>
      <c r="I83" s="184">
        <v>4.5682999999999998</v>
      </c>
      <c r="J83" s="184">
        <v>3.9702000000000002</v>
      </c>
      <c r="K83" s="184">
        <v>4.8990999999999998</v>
      </c>
      <c r="L83" s="184">
        <v>17.416699999999999</v>
      </c>
      <c r="M83" s="184">
        <v>28.293099999999999</v>
      </c>
      <c r="N83" s="184">
        <v>50.183799999999998</v>
      </c>
      <c r="O83" s="184">
        <v>10.6302</v>
      </c>
      <c r="P83" s="184">
        <v>11.013999999999999</v>
      </c>
      <c r="Q83" s="184">
        <v>13.684100000000001</v>
      </c>
      <c r="R83" s="184">
        <v>12.178599999999999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44344</v>
      </c>
      <c r="E84" s="184">
        <v>368.12346503853797</v>
      </c>
      <c r="F84" s="184">
        <v>0.54930000000000001</v>
      </c>
      <c r="G84" s="184">
        <v>1.2704</v>
      </c>
      <c r="H84" s="184">
        <v>1.6209</v>
      </c>
      <c r="I84" s="184">
        <v>4.5296000000000003</v>
      </c>
      <c r="J84" s="184">
        <v>3.8891</v>
      </c>
      <c r="K84" s="184">
        <v>4.6433</v>
      </c>
      <c r="L84" s="184">
        <v>16.826799999999999</v>
      </c>
      <c r="M84" s="184">
        <v>27.317499999999999</v>
      </c>
      <c r="N84" s="184">
        <v>48.647599999999997</v>
      </c>
      <c r="O84" s="184">
        <v>9.3477999999999994</v>
      </c>
      <c r="P84" s="184">
        <v>9.7204999999999995</v>
      </c>
      <c r="Q84" s="184">
        <v>15.0909</v>
      </c>
      <c r="R84" s="184">
        <v>11.0221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1844</v>
      </c>
      <c r="C85" s="180">
        <v>148592</v>
      </c>
      <c r="D85" s="183">
        <v>44344</v>
      </c>
      <c r="E85" s="184">
        <v>11.14</v>
      </c>
      <c r="F85" s="184">
        <v>0.27</v>
      </c>
      <c r="G85" s="184">
        <v>1.0889</v>
      </c>
      <c r="H85" s="184">
        <v>1.5497000000000001</v>
      </c>
      <c r="I85" s="184">
        <v>4.4048999999999996</v>
      </c>
      <c r="J85" s="184">
        <v>3.3395000000000001</v>
      </c>
      <c r="K85" s="184">
        <v>5.2930000000000001</v>
      </c>
      <c r="L85" s="184"/>
      <c r="M85" s="184"/>
      <c r="N85" s="184"/>
      <c r="O85" s="184"/>
      <c r="P85" s="184"/>
      <c r="Q85" s="184">
        <v>11.4</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1845</v>
      </c>
      <c r="C86" s="180">
        <v>148591</v>
      </c>
      <c r="D86" s="183">
        <v>44344</v>
      </c>
      <c r="E86" s="184">
        <v>11.08</v>
      </c>
      <c r="F86" s="184">
        <v>0.27150000000000002</v>
      </c>
      <c r="G86" s="184">
        <v>1.0026999999999999</v>
      </c>
      <c r="H86" s="184">
        <v>1.5582</v>
      </c>
      <c r="I86" s="184">
        <v>4.3315000000000001</v>
      </c>
      <c r="J86" s="184">
        <v>3.2618999999999998</v>
      </c>
      <c r="K86" s="184">
        <v>5.0236999999999998</v>
      </c>
      <c r="L86" s="184"/>
      <c r="M86" s="184"/>
      <c r="N86" s="184"/>
      <c r="O86" s="184"/>
      <c r="P86" s="184"/>
      <c r="Q86" s="184">
        <v>10.8</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44344</v>
      </c>
      <c r="E87" s="184">
        <v>231.8107</v>
      </c>
      <c r="F87" s="184">
        <v>-4.9299999999999997E-2</v>
      </c>
      <c r="G87" s="184">
        <v>0.77759999999999996</v>
      </c>
      <c r="H87" s="184">
        <v>1.1597</v>
      </c>
      <c r="I87" s="184">
        <v>4.1482999999999999</v>
      </c>
      <c r="J87" s="184">
        <v>5.2664</v>
      </c>
      <c r="K87" s="184">
        <v>8.0122</v>
      </c>
      <c r="L87" s="184">
        <v>23.2499</v>
      </c>
      <c r="M87" s="184">
        <v>32.510599999999997</v>
      </c>
      <c r="N87" s="184">
        <v>58.222200000000001</v>
      </c>
      <c r="O87" s="184">
        <v>10.200799999999999</v>
      </c>
      <c r="P87" s="184">
        <v>12.1465</v>
      </c>
      <c r="Q87" s="184">
        <v>12.185</v>
      </c>
      <c r="R87" s="184">
        <v>14.4024</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44344</v>
      </c>
      <c r="E88" s="184">
        <v>226.83130591389499</v>
      </c>
      <c r="F88" s="184">
        <v>-5.0900000000000001E-2</v>
      </c>
      <c r="G88" s="184">
        <v>0.7722</v>
      </c>
      <c r="H88" s="184">
        <v>1.147</v>
      </c>
      <c r="I88" s="184">
        <v>4.1219999999999999</v>
      </c>
      <c r="J88" s="184">
        <v>5.2096</v>
      </c>
      <c r="K88" s="184">
        <v>7.8327</v>
      </c>
      <c r="L88" s="184">
        <v>22.8415</v>
      </c>
      <c r="M88" s="184">
        <v>31.729299999999999</v>
      </c>
      <c r="N88" s="184">
        <v>57.017800000000001</v>
      </c>
      <c r="O88" s="184">
        <v>9.4199000000000002</v>
      </c>
      <c r="P88" s="184">
        <v>11.361000000000001</v>
      </c>
      <c r="Q88" s="184">
        <v>12.5421</v>
      </c>
      <c r="R88" s="184">
        <v>13.559699999999999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6.1432894736842103E-2</v>
      </c>
      <c r="G89" s="186">
        <v>0.65589736842105273</v>
      </c>
      <c r="H89" s="186">
        <v>1.014578947368421</v>
      </c>
      <c r="I89" s="186">
        <v>3.7859263157894762</v>
      </c>
      <c r="J89" s="186">
        <v>3.571286842105263</v>
      </c>
      <c r="K89" s="186">
        <v>6.2667105263157907</v>
      </c>
      <c r="L89" s="186">
        <v>17.624336486486492</v>
      </c>
      <c r="M89" s="186">
        <v>27.819241891891899</v>
      </c>
      <c r="N89" s="186">
        <v>50.698787837837834</v>
      </c>
      <c r="O89" s="186">
        <v>11.526729999999995</v>
      </c>
      <c r="P89" s="186">
        <v>12.688279999999999</v>
      </c>
      <c r="Q89" s="186">
        <v>13.035547368421055</v>
      </c>
      <c r="R89" s="186">
        <v>14.599624285714283</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6.7699999999999996E-2</v>
      </c>
      <c r="G90" s="186">
        <v>0.69669999999999999</v>
      </c>
      <c r="H90" s="186">
        <v>0.9929</v>
      </c>
      <c r="I90" s="186">
        <v>4.1095000000000006</v>
      </c>
      <c r="J90" s="186">
        <v>3.5211999999999999</v>
      </c>
      <c r="K90" s="186">
        <v>5.6676000000000002</v>
      </c>
      <c r="L90" s="186">
        <v>17.188400000000001</v>
      </c>
      <c r="M90" s="186">
        <v>27.41695</v>
      </c>
      <c r="N90" s="186">
        <v>48.912599999999998</v>
      </c>
      <c r="O90" s="186">
        <v>11.350300000000001</v>
      </c>
      <c r="P90" s="186">
        <v>12.7315</v>
      </c>
      <c r="Q90" s="186">
        <v>12.99535</v>
      </c>
      <c r="R90" s="186">
        <v>14.298400000000001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1767</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1768</v>
      </c>
      <c r="B93" s="180" t="s">
        <v>1741</v>
      </c>
      <c r="C93" s="180">
        <v>112088</v>
      </c>
      <c r="D93" s="183">
        <v>44344</v>
      </c>
      <c r="E93" s="184">
        <v>20.967400000000001</v>
      </c>
      <c r="F93" s="184">
        <v>8.0199999999999994E-2</v>
      </c>
      <c r="G93" s="184">
        <v>4.9599999999999998E-2</v>
      </c>
      <c r="H93" s="184">
        <v>0.161</v>
      </c>
      <c r="I93" s="184">
        <v>0.19350000000000001</v>
      </c>
      <c r="J93" s="184">
        <v>0.30709999999999998</v>
      </c>
      <c r="K93" s="184">
        <v>1.1789000000000001</v>
      </c>
      <c r="L93" s="184">
        <v>2.0828000000000002</v>
      </c>
      <c r="M93" s="184">
        <v>2.8176999999999999</v>
      </c>
      <c r="N93" s="184">
        <v>3.0972</v>
      </c>
      <c r="O93" s="184">
        <v>5.2005999999999997</v>
      </c>
      <c r="P93" s="184">
        <v>5.5218999999999996</v>
      </c>
      <c r="Q93" s="184">
        <v>6.4461000000000004</v>
      </c>
      <c r="R93" s="184">
        <v>4.6699000000000002</v>
      </c>
      <c r="S93" s="120"/>
      <c r="T93" s="123"/>
      <c r="U93" s="124"/>
      <c r="V93" s="124"/>
      <c r="W93" s="124"/>
      <c r="X93" s="124"/>
      <c r="Y93" s="124"/>
      <c r="Z93" s="124"/>
      <c r="AA93" s="124"/>
      <c r="AB93" s="124"/>
      <c r="AC93" s="124"/>
      <c r="AD93" s="124"/>
      <c r="AE93" s="124"/>
      <c r="AF93" s="124"/>
      <c r="AG93" s="124"/>
      <c r="AH93" s="124"/>
    </row>
    <row r="94" spans="1:34" x14ac:dyDescent="0.3">
      <c r="A94" s="180" t="s">
        <v>1768</v>
      </c>
      <c r="B94" s="180" t="s">
        <v>1715</v>
      </c>
      <c r="C94" s="180">
        <v>119526</v>
      </c>
      <c r="D94" s="183">
        <v>44344</v>
      </c>
      <c r="E94" s="184">
        <v>21.963799999999999</v>
      </c>
      <c r="F94" s="184">
        <v>8.2000000000000003E-2</v>
      </c>
      <c r="G94" s="184">
        <v>5.4699999999999999E-2</v>
      </c>
      <c r="H94" s="184">
        <v>0.1729</v>
      </c>
      <c r="I94" s="184">
        <v>0.219</v>
      </c>
      <c r="J94" s="184">
        <v>0.36099999999999999</v>
      </c>
      <c r="K94" s="184">
        <v>1.3427</v>
      </c>
      <c r="L94" s="184">
        <v>2.4039000000000001</v>
      </c>
      <c r="M94" s="184">
        <v>3.2972999999999999</v>
      </c>
      <c r="N94" s="184">
        <v>3.734</v>
      </c>
      <c r="O94" s="184">
        <v>5.8330000000000002</v>
      </c>
      <c r="P94" s="184">
        <v>6.1695000000000002</v>
      </c>
      <c r="Q94" s="184">
        <v>7.1753999999999998</v>
      </c>
      <c r="R94" s="184">
        <v>5.2986000000000004</v>
      </c>
      <c r="S94" s="120"/>
      <c r="T94" s="123"/>
      <c r="U94" s="124"/>
      <c r="V94" s="124"/>
      <c r="W94" s="124"/>
      <c r="X94" s="124"/>
      <c r="Y94" s="124"/>
      <c r="Z94" s="124"/>
      <c r="AA94" s="124"/>
      <c r="AB94" s="124"/>
      <c r="AC94" s="124"/>
      <c r="AD94" s="124"/>
      <c r="AE94" s="124"/>
      <c r="AF94" s="124"/>
      <c r="AG94" s="124"/>
      <c r="AH94" s="124"/>
    </row>
    <row r="95" spans="1:34" x14ac:dyDescent="0.3">
      <c r="A95" s="180" t="s">
        <v>1768</v>
      </c>
      <c r="B95" s="180" t="s">
        <v>1716</v>
      </c>
      <c r="C95" s="180">
        <v>130773</v>
      </c>
      <c r="D95" s="183">
        <v>44344</v>
      </c>
      <c r="E95" s="184">
        <v>15.563700000000001</v>
      </c>
      <c r="F95" s="184">
        <v>7.8399999999999997E-2</v>
      </c>
      <c r="G95" s="184">
        <v>4.9500000000000002E-2</v>
      </c>
      <c r="H95" s="184">
        <v>0.186</v>
      </c>
      <c r="I95" s="184">
        <v>0.24410000000000001</v>
      </c>
      <c r="J95" s="184">
        <v>0.3352</v>
      </c>
      <c r="K95" s="184">
        <v>1.2701</v>
      </c>
      <c r="L95" s="184">
        <v>2.234</v>
      </c>
      <c r="M95" s="184">
        <v>3.1898</v>
      </c>
      <c r="N95" s="184">
        <v>3.4986000000000002</v>
      </c>
      <c r="O95" s="184">
        <v>5.8352000000000004</v>
      </c>
      <c r="P95" s="184">
        <v>6.3003</v>
      </c>
      <c r="Q95" s="184">
        <v>6.7298999999999998</v>
      </c>
      <c r="R95" s="184">
        <v>5.2503000000000002</v>
      </c>
      <c r="S95" s="120"/>
      <c r="T95" s="123"/>
      <c r="U95" s="124"/>
      <c r="V95" s="124"/>
      <c r="W95" s="124"/>
      <c r="X95" s="124"/>
      <c r="Y95" s="124"/>
      <c r="Z95" s="124"/>
      <c r="AA95" s="124"/>
      <c r="AB95" s="124"/>
      <c r="AC95" s="124"/>
      <c r="AD95" s="124"/>
      <c r="AE95" s="124"/>
      <c r="AF95" s="124"/>
      <c r="AG95" s="124"/>
      <c r="AH95" s="124"/>
    </row>
    <row r="96" spans="1:34" x14ac:dyDescent="0.3">
      <c r="A96" s="180" t="s">
        <v>1768</v>
      </c>
      <c r="B96" s="180" t="s">
        <v>1742</v>
      </c>
      <c r="C96" s="180">
        <v>130771</v>
      </c>
      <c r="D96" s="183">
        <v>44344</v>
      </c>
      <c r="E96" s="184">
        <v>14.747199999999999</v>
      </c>
      <c r="F96" s="184">
        <v>7.5999999999999998E-2</v>
      </c>
      <c r="G96" s="184">
        <v>4.2700000000000002E-2</v>
      </c>
      <c r="H96" s="184">
        <v>0.17119999999999999</v>
      </c>
      <c r="I96" s="184">
        <v>0.2147</v>
      </c>
      <c r="J96" s="184">
        <v>0.27329999999999999</v>
      </c>
      <c r="K96" s="184">
        <v>1.0794999999999999</v>
      </c>
      <c r="L96" s="184">
        <v>1.8502000000000001</v>
      </c>
      <c r="M96" s="184">
        <v>2.6092</v>
      </c>
      <c r="N96" s="184">
        <v>2.7221000000000002</v>
      </c>
      <c r="O96" s="184">
        <v>5.0541</v>
      </c>
      <c r="P96" s="184">
        <v>5.4820000000000002</v>
      </c>
      <c r="Q96" s="184">
        <v>5.8864000000000001</v>
      </c>
      <c r="R96" s="184">
        <v>4.4812000000000003</v>
      </c>
      <c r="S96" s="120"/>
      <c r="T96" s="123"/>
      <c r="U96" s="124"/>
      <c r="V96" s="124"/>
      <c r="W96" s="124"/>
      <c r="X96" s="124"/>
      <c r="Y96" s="124"/>
      <c r="Z96" s="124"/>
      <c r="AA96" s="124"/>
      <c r="AB96" s="124"/>
      <c r="AC96" s="124"/>
      <c r="AD96" s="124"/>
      <c r="AE96" s="124"/>
      <c r="AF96" s="124"/>
      <c r="AG96" s="124"/>
      <c r="AH96" s="124"/>
    </row>
    <row r="97" spans="1:34" x14ac:dyDescent="0.3">
      <c r="A97" s="180" t="s">
        <v>1768</v>
      </c>
      <c r="B97" s="180" t="s">
        <v>1717</v>
      </c>
      <c r="C97" s="180">
        <v>140386</v>
      </c>
      <c r="D97" s="183">
        <v>44344</v>
      </c>
      <c r="E97" s="184">
        <v>13.087999999999999</v>
      </c>
      <c r="F97" s="184">
        <v>6.1199999999999997E-2</v>
      </c>
      <c r="G97" s="184">
        <v>4.5900000000000003E-2</v>
      </c>
      <c r="H97" s="184">
        <v>0.17599999999999999</v>
      </c>
      <c r="I97" s="184">
        <v>0.1837</v>
      </c>
      <c r="J97" s="184">
        <v>0.35270000000000001</v>
      </c>
      <c r="K97" s="184">
        <v>1.1828000000000001</v>
      </c>
      <c r="L97" s="184">
        <v>2.25</v>
      </c>
      <c r="M97" s="184">
        <v>3.3725999999999998</v>
      </c>
      <c r="N97" s="184">
        <v>3.8071000000000002</v>
      </c>
      <c r="O97" s="184">
        <v>5.9396000000000004</v>
      </c>
      <c r="P97" s="184"/>
      <c r="Q97" s="184">
        <v>6.2828999999999997</v>
      </c>
      <c r="R97" s="184">
        <v>5.4382999999999999</v>
      </c>
      <c r="S97" s="120"/>
      <c r="T97" s="123"/>
      <c r="U97" s="124"/>
      <c r="V97" s="124"/>
      <c r="W97" s="124"/>
      <c r="X97" s="124"/>
      <c r="Y97" s="124"/>
      <c r="Z97" s="124"/>
      <c r="AA97" s="124"/>
      <c r="AB97" s="124"/>
      <c r="AC97" s="124"/>
      <c r="AD97" s="124"/>
      <c r="AE97" s="124"/>
      <c r="AF97" s="124"/>
      <c r="AG97" s="124"/>
      <c r="AH97" s="124"/>
    </row>
    <row r="98" spans="1:34" x14ac:dyDescent="0.3">
      <c r="A98" s="180" t="s">
        <v>1768</v>
      </c>
      <c r="B98" s="180" t="s">
        <v>1743</v>
      </c>
      <c r="C98" s="180">
        <v>140385</v>
      </c>
      <c r="D98" s="183">
        <v>44344</v>
      </c>
      <c r="E98" s="184">
        <v>12.75</v>
      </c>
      <c r="F98" s="184">
        <v>5.4899999999999997E-2</v>
      </c>
      <c r="G98" s="184">
        <v>3.9199999999999999E-2</v>
      </c>
      <c r="H98" s="184">
        <v>0.16500000000000001</v>
      </c>
      <c r="I98" s="184">
        <v>0.15709999999999999</v>
      </c>
      <c r="J98" s="184">
        <v>0.2989</v>
      </c>
      <c r="K98" s="184">
        <v>1.0221</v>
      </c>
      <c r="L98" s="184">
        <v>1.9266000000000001</v>
      </c>
      <c r="M98" s="184">
        <v>2.8807</v>
      </c>
      <c r="N98" s="184">
        <v>3.1637</v>
      </c>
      <c r="O98" s="184">
        <v>5.3144999999999998</v>
      </c>
      <c r="P98" s="184"/>
      <c r="Q98" s="184">
        <v>5.6551</v>
      </c>
      <c r="R98" s="184">
        <v>4.8103999999999996</v>
      </c>
      <c r="S98" s="120"/>
      <c r="T98" s="123"/>
      <c r="U98" s="124"/>
      <c r="V98" s="124"/>
      <c r="W98" s="124"/>
      <c r="X98" s="124"/>
      <c r="Y98" s="124"/>
      <c r="Z98" s="124"/>
      <c r="AA98" s="124"/>
      <c r="AB98" s="124"/>
      <c r="AC98" s="124"/>
      <c r="AD98" s="124"/>
      <c r="AE98" s="124"/>
      <c r="AF98" s="124"/>
      <c r="AG98" s="124"/>
      <c r="AH98" s="124"/>
    </row>
    <row r="99" spans="1:34" x14ac:dyDescent="0.3">
      <c r="A99" s="180" t="s">
        <v>1768</v>
      </c>
      <c r="B99" s="180" t="s">
        <v>1718</v>
      </c>
      <c r="C99" s="180">
        <v>143614</v>
      </c>
      <c r="D99" s="183">
        <v>44344</v>
      </c>
      <c r="E99" s="184">
        <v>11.5205</v>
      </c>
      <c r="F99" s="184">
        <v>5.04E-2</v>
      </c>
      <c r="G99" s="184">
        <v>0.02</v>
      </c>
      <c r="H99" s="184">
        <v>0.12690000000000001</v>
      </c>
      <c r="I99" s="184">
        <v>0.13819999999999999</v>
      </c>
      <c r="J99" s="184">
        <v>0.2306</v>
      </c>
      <c r="K99" s="184">
        <v>0.92069999999999996</v>
      </c>
      <c r="L99" s="184">
        <v>1.5209999999999999</v>
      </c>
      <c r="M99" s="184">
        <v>2.3380000000000001</v>
      </c>
      <c r="N99" s="184">
        <v>2.9296000000000002</v>
      </c>
      <c r="O99" s="184"/>
      <c r="P99" s="184"/>
      <c r="Q99" s="184">
        <v>4.9231999999999996</v>
      </c>
      <c r="R99" s="184">
        <v>4.1886999999999999</v>
      </c>
      <c r="S99" s="120"/>
      <c r="T99" s="123"/>
      <c r="U99" s="124"/>
      <c r="V99" s="124"/>
      <c r="W99" s="124"/>
      <c r="X99" s="124"/>
      <c r="Y99" s="124"/>
      <c r="Z99" s="124"/>
      <c r="AA99" s="124"/>
      <c r="AB99" s="124"/>
      <c r="AC99" s="124"/>
      <c r="AD99" s="124"/>
      <c r="AE99" s="124"/>
      <c r="AF99" s="124"/>
      <c r="AG99" s="124"/>
      <c r="AH99" s="124"/>
    </row>
    <row r="100" spans="1:34" x14ac:dyDescent="0.3">
      <c r="A100" s="180" t="s">
        <v>1768</v>
      </c>
      <c r="B100" s="180" t="s">
        <v>1744</v>
      </c>
      <c r="C100" s="180">
        <v>143620</v>
      </c>
      <c r="D100" s="183">
        <v>44344</v>
      </c>
      <c r="E100" s="184">
        <v>11.286199999999999</v>
      </c>
      <c r="F100" s="184">
        <v>4.9599999999999998E-2</v>
      </c>
      <c r="G100" s="184">
        <v>1.6799999999999999E-2</v>
      </c>
      <c r="H100" s="184">
        <v>0.11890000000000001</v>
      </c>
      <c r="I100" s="184">
        <v>0.1215</v>
      </c>
      <c r="J100" s="184">
        <v>0.19</v>
      </c>
      <c r="K100" s="184">
        <v>0.74629999999999996</v>
      </c>
      <c r="L100" s="184">
        <v>1.1479999999999999</v>
      </c>
      <c r="M100" s="184">
        <v>1.7637</v>
      </c>
      <c r="N100" s="184">
        <v>2.1533000000000002</v>
      </c>
      <c r="O100" s="184"/>
      <c r="P100" s="184"/>
      <c r="Q100" s="184">
        <v>4.1938000000000004</v>
      </c>
      <c r="R100" s="184">
        <v>3.4123000000000001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0" t="s">
        <v>1768</v>
      </c>
      <c r="B101" s="180" t="s">
        <v>1719</v>
      </c>
      <c r="C101" s="180">
        <v>142283</v>
      </c>
      <c r="D101" s="183">
        <v>44344</v>
      </c>
      <c r="E101" s="184">
        <v>12.074999999999999</v>
      </c>
      <c r="F101" s="184">
        <v>9.1200000000000003E-2</v>
      </c>
      <c r="G101" s="184">
        <v>5.8000000000000003E-2</v>
      </c>
      <c r="H101" s="184">
        <v>0.16589999999999999</v>
      </c>
      <c r="I101" s="184">
        <v>0.21579999999999999</v>
      </c>
      <c r="J101" s="184">
        <v>0.34899999999999998</v>
      </c>
      <c r="K101" s="184">
        <v>1.1645000000000001</v>
      </c>
      <c r="L101" s="184">
        <v>2.1055000000000001</v>
      </c>
      <c r="M101" s="184">
        <v>3.0466000000000002</v>
      </c>
      <c r="N101" s="184">
        <v>3.5148000000000001</v>
      </c>
      <c r="O101" s="184">
        <v>5.7290000000000001</v>
      </c>
      <c r="P101" s="184"/>
      <c r="Q101" s="184">
        <v>5.8080999999999996</v>
      </c>
      <c r="R101" s="184">
        <v>5.1195000000000004</v>
      </c>
      <c r="S101" s="120"/>
      <c r="T101" s="123"/>
      <c r="U101" s="124"/>
      <c r="V101" s="124"/>
      <c r="W101" s="124"/>
      <c r="X101" s="124"/>
      <c r="Y101" s="124"/>
      <c r="Z101" s="124"/>
      <c r="AA101" s="124"/>
      <c r="AB101" s="124"/>
      <c r="AC101" s="124"/>
      <c r="AD101" s="124"/>
      <c r="AE101" s="124"/>
      <c r="AF101" s="124"/>
      <c r="AG101" s="124"/>
      <c r="AH101" s="124"/>
    </row>
    <row r="102" spans="1:34" x14ac:dyDescent="0.3">
      <c r="A102" s="180" t="s">
        <v>1768</v>
      </c>
      <c r="B102" s="180" t="s">
        <v>1745</v>
      </c>
      <c r="C102" s="180">
        <v>142282</v>
      </c>
      <c r="D102" s="183">
        <v>44344</v>
      </c>
      <c r="E102" s="184">
        <v>11.835000000000001</v>
      </c>
      <c r="F102" s="184">
        <v>8.4599999999999995E-2</v>
      </c>
      <c r="G102" s="184">
        <v>5.0700000000000002E-2</v>
      </c>
      <c r="H102" s="184">
        <v>0.15229999999999999</v>
      </c>
      <c r="I102" s="184">
        <v>0.19470000000000001</v>
      </c>
      <c r="J102" s="184">
        <v>0.29659999999999997</v>
      </c>
      <c r="K102" s="184">
        <v>1.0243</v>
      </c>
      <c r="L102" s="184">
        <v>1.8151999999999999</v>
      </c>
      <c r="M102" s="184">
        <v>2.6008</v>
      </c>
      <c r="N102" s="184">
        <v>2.9220000000000002</v>
      </c>
      <c r="O102" s="184">
        <v>5.0998999999999999</v>
      </c>
      <c r="P102" s="184"/>
      <c r="Q102" s="184">
        <v>5.1740000000000004</v>
      </c>
      <c r="R102" s="184">
        <v>4.5016999999999996</v>
      </c>
      <c r="S102" s="120"/>
      <c r="T102" s="123"/>
      <c r="U102" s="124"/>
      <c r="V102" s="124"/>
      <c r="W102" s="124"/>
      <c r="X102" s="124"/>
      <c r="Y102" s="124"/>
      <c r="Z102" s="124"/>
      <c r="AA102" s="124"/>
      <c r="AB102" s="124"/>
      <c r="AC102" s="124"/>
      <c r="AD102" s="124"/>
      <c r="AE102" s="124"/>
      <c r="AF102" s="124"/>
      <c r="AG102" s="124"/>
      <c r="AH102" s="124"/>
    </row>
    <row r="103" spans="1:34" x14ac:dyDescent="0.3">
      <c r="A103" s="180" t="s">
        <v>1768</v>
      </c>
      <c r="B103" s="180" t="s">
        <v>1720</v>
      </c>
      <c r="C103" s="180">
        <v>130206</v>
      </c>
      <c r="D103" s="183">
        <v>44344</v>
      </c>
      <c r="E103" s="184">
        <v>15.8729</v>
      </c>
      <c r="F103" s="184">
        <v>8.9499999999999996E-2</v>
      </c>
      <c r="G103" s="184">
        <v>6.8099999999999994E-2</v>
      </c>
      <c r="H103" s="184">
        <v>0.1729</v>
      </c>
      <c r="I103" s="184">
        <v>0.20899999999999999</v>
      </c>
      <c r="J103" s="184">
        <v>0.35909999999999997</v>
      </c>
      <c r="K103" s="184">
        <v>1.2335</v>
      </c>
      <c r="L103" s="184">
        <v>2.2698999999999998</v>
      </c>
      <c r="M103" s="184">
        <v>3.3109000000000002</v>
      </c>
      <c r="N103" s="184">
        <v>3.7172999999999998</v>
      </c>
      <c r="O103" s="184">
        <v>6.0288000000000004</v>
      </c>
      <c r="P103" s="184">
        <v>6.3741000000000003</v>
      </c>
      <c r="Q103" s="184">
        <v>6.9013</v>
      </c>
      <c r="R103" s="184">
        <v>5.5267999999999997</v>
      </c>
      <c r="S103" s="120"/>
      <c r="T103" s="123"/>
      <c r="U103" s="124"/>
      <c r="V103" s="124"/>
      <c r="W103" s="124"/>
      <c r="X103" s="124"/>
      <c r="Y103" s="124"/>
      <c r="Z103" s="124"/>
      <c r="AA103" s="124"/>
      <c r="AB103" s="124"/>
      <c r="AC103" s="124"/>
      <c r="AD103" s="124"/>
      <c r="AE103" s="124"/>
      <c r="AF103" s="124"/>
      <c r="AG103" s="124"/>
      <c r="AH103" s="124"/>
    </row>
    <row r="104" spans="1:34" x14ac:dyDescent="0.3">
      <c r="A104" s="180" t="s">
        <v>1768</v>
      </c>
      <c r="B104" s="180" t="s">
        <v>1746</v>
      </c>
      <c r="C104" s="180">
        <v>130205</v>
      </c>
      <c r="D104" s="183">
        <v>44344</v>
      </c>
      <c r="E104" s="184">
        <v>15.2227</v>
      </c>
      <c r="F104" s="184">
        <v>8.7400000000000005E-2</v>
      </c>
      <c r="G104" s="184">
        <v>6.2399999999999997E-2</v>
      </c>
      <c r="H104" s="184">
        <v>0.15859999999999999</v>
      </c>
      <c r="I104" s="184">
        <v>0.18029999999999999</v>
      </c>
      <c r="J104" s="184">
        <v>0.29780000000000001</v>
      </c>
      <c r="K104" s="184">
        <v>1.0508</v>
      </c>
      <c r="L104" s="184">
        <v>1.9078999999999999</v>
      </c>
      <c r="M104" s="184">
        <v>2.7658</v>
      </c>
      <c r="N104" s="184">
        <v>2.9799000000000002</v>
      </c>
      <c r="O104" s="184">
        <v>5.2881999999999998</v>
      </c>
      <c r="P104" s="184">
        <v>5.6532</v>
      </c>
      <c r="Q104" s="184">
        <v>6.2573999999999996</v>
      </c>
      <c r="R104" s="184">
        <v>4.7698</v>
      </c>
      <c r="S104" s="120"/>
      <c r="T104" s="123"/>
      <c r="U104" s="124"/>
      <c r="V104" s="124"/>
      <c r="W104" s="124"/>
      <c r="X104" s="124"/>
      <c r="Y104" s="124"/>
      <c r="Z104" s="124"/>
      <c r="AA104" s="124"/>
      <c r="AB104" s="124"/>
      <c r="AC104" s="124"/>
      <c r="AD104" s="124"/>
      <c r="AE104" s="124"/>
      <c r="AF104" s="124"/>
      <c r="AG104" s="124"/>
      <c r="AH104" s="124"/>
    </row>
    <row r="105" spans="1:34" x14ac:dyDescent="0.3">
      <c r="A105" s="180" t="s">
        <v>1768</v>
      </c>
      <c r="B105" s="180" t="s">
        <v>1846</v>
      </c>
      <c r="C105" s="180">
        <v>118931</v>
      </c>
      <c r="D105" s="183">
        <v>44344</v>
      </c>
      <c r="E105" s="184">
        <v>24.664000000000001</v>
      </c>
      <c r="F105" s="184">
        <v>9.3299999999999994E-2</v>
      </c>
      <c r="G105" s="184">
        <v>7.2999999999999995E-2</v>
      </c>
      <c r="H105" s="184">
        <v>0.1706</v>
      </c>
      <c r="I105" s="184">
        <v>0.2276</v>
      </c>
      <c r="J105" s="184">
        <v>0.33360000000000001</v>
      </c>
      <c r="K105" s="184">
        <v>1.2686999999999999</v>
      </c>
      <c r="L105" s="184">
        <v>2.2511999999999999</v>
      </c>
      <c r="M105" s="184">
        <v>3.1966999999999999</v>
      </c>
      <c r="N105" s="184">
        <v>3.5867</v>
      </c>
      <c r="O105" s="184">
        <v>5.42</v>
      </c>
      <c r="P105" s="184">
        <v>5.8175999999999997</v>
      </c>
      <c r="Q105" s="184">
        <v>6.6863999999999999</v>
      </c>
      <c r="R105" s="184">
        <v>4.8993000000000002</v>
      </c>
      <c r="S105" s="120"/>
      <c r="T105" s="123"/>
      <c r="U105" s="124"/>
      <c r="V105" s="124"/>
      <c r="W105" s="124"/>
      <c r="X105" s="124"/>
      <c r="Y105" s="124"/>
      <c r="Z105" s="124"/>
      <c r="AA105" s="124"/>
      <c r="AB105" s="124"/>
      <c r="AC105" s="124"/>
      <c r="AD105" s="124"/>
      <c r="AE105" s="124"/>
      <c r="AF105" s="124"/>
      <c r="AG105" s="124"/>
      <c r="AH105" s="124"/>
    </row>
    <row r="106" spans="1:34" x14ac:dyDescent="0.3">
      <c r="A106" s="180" t="s">
        <v>1768</v>
      </c>
      <c r="B106" s="180" t="s">
        <v>1747</v>
      </c>
      <c r="C106" s="180">
        <v>106793</v>
      </c>
      <c r="D106" s="183">
        <v>44344</v>
      </c>
      <c r="E106" s="184">
        <v>24.157</v>
      </c>
      <c r="F106" s="184">
        <v>9.5299999999999996E-2</v>
      </c>
      <c r="G106" s="184">
        <v>7.0400000000000004E-2</v>
      </c>
      <c r="H106" s="184">
        <v>0.16170000000000001</v>
      </c>
      <c r="I106" s="184">
        <v>0.21160000000000001</v>
      </c>
      <c r="J106" s="184">
        <v>0.29060000000000002</v>
      </c>
      <c r="K106" s="184">
        <v>1.1303000000000001</v>
      </c>
      <c r="L106" s="184">
        <v>1.9756</v>
      </c>
      <c r="M106" s="184">
        <v>2.7783000000000002</v>
      </c>
      <c r="N106" s="184">
        <v>3.0192999999999999</v>
      </c>
      <c r="O106" s="184">
        <v>4.8761999999999999</v>
      </c>
      <c r="P106" s="184">
        <v>5.2766000000000002</v>
      </c>
      <c r="Q106" s="184">
        <v>6.6973000000000003</v>
      </c>
      <c r="R106" s="184">
        <v>4.3437999999999999</v>
      </c>
      <c r="S106" s="120"/>
      <c r="T106" s="123"/>
      <c r="U106" s="124"/>
      <c r="V106" s="124"/>
      <c r="W106" s="124"/>
      <c r="X106" s="124"/>
      <c r="Y106" s="124"/>
      <c r="Z106" s="124"/>
      <c r="AA106" s="124"/>
      <c r="AB106" s="124"/>
      <c r="AC106" s="124"/>
      <c r="AD106" s="124"/>
      <c r="AE106" s="124"/>
      <c r="AF106" s="124"/>
      <c r="AG106" s="124"/>
      <c r="AH106" s="124"/>
    </row>
    <row r="107" spans="1:34" x14ac:dyDescent="0.3">
      <c r="A107" s="180" t="s">
        <v>1768</v>
      </c>
      <c r="B107" s="180" t="s">
        <v>1721</v>
      </c>
      <c r="C107" s="180">
        <v>129052</v>
      </c>
      <c r="D107" s="183">
        <v>44344</v>
      </c>
      <c r="E107" s="184">
        <v>15.56</v>
      </c>
      <c r="F107" s="184">
        <v>9.6500000000000002E-2</v>
      </c>
      <c r="G107" s="184">
        <v>7.0699999999999999E-2</v>
      </c>
      <c r="H107" s="184">
        <v>0.17380000000000001</v>
      </c>
      <c r="I107" s="184">
        <v>0.2319</v>
      </c>
      <c r="J107" s="184">
        <v>0.33529999999999999</v>
      </c>
      <c r="K107" s="184">
        <v>1.2690999999999999</v>
      </c>
      <c r="L107" s="184">
        <v>2.2541000000000002</v>
      </c>
      <c r="M107" s="184">
        <v>3.1966999999999999</v>
      </c>
      <c r="N107" s="184">
        <v>3.5882999999999998</v>
      </c>
      <c r="O107" s="184">
        <v>5.4236000000000004</v>
      </c>
      <c r="P107" s="184">
        <v>5.8198999999999996</v>
      </c>
      <c r="Q107" s="184">
        <v>6.3654000000000002</v>
      </c>
      <c r="R107" s="184">
        <v>4.9016999999999999</v>
      </c>
      <c r="S107" s="120"/>
      <c r="T107" s="123"/>
      <c r="U107" s="124"/>
      <c r="V107" s="124"/>
      <c r="W107" s="124"/>
      <c r="X107" s="124"/>
      <c r="Y107" s="124"/>
      <c r="Z107" s="124"/>
      <c r="AA107" s="124"/>
      <c r="AB107" s="124"/>
      <c r="AC107" s="124"/>
      <c r="AD107" s="124"/>
      <c r="AE107" s="124"/>
      <c r="AF107" s="124"/>
      <c r="AG107" s="124"/>
      <c r="AH107" s="124"/>
    </row>
    <row r="108" spans="1:34" x14ac:dyDescent="0.3">
      <c r="A108" s="180" t="s">
        <v>1768</v>
      </c>
      <c r="B108" s="180" t="s">
        <v>1748</v>
      </c>
      <c r="C108" s="180">
        <v>104683</v>
      </c>
      <c r="D108" s="183">
        <v>44344</v>
      </c>
      <c r="E108" s="184">
        <v>27.000699999999998</v>
      </c>
      <c r="F108" s="184">
        <v>8.1199999999999994E-2</v>
      </c>
      <c r="G108" s="184">
        <v>5.74E-2</v>
      </c>
      <c r="H108" s="184">
        <v>0.17249999999999999</v>
      </c>
      <c r="I108" s="184">
        <v>0.20860000000000001</v>
      </c>
      <c r="J108" s="184">
        <v>0.308</v>
      </c>
      <c r="K108" s="184">
        <v>1.1603000000000001</v>
      </c>
      <c r="L108" s="184">
        <v>1.9501999999999999</v>
      </c>
      <c r="M108" s="184">
        <v>2.9072</v>
      </c>
      <c r="N108" s="184">
        <v>3.0569000000000002</v>
      </c>
      <c r="O108" s="184">
        <v>5.1851000000000003</v>
      </c>
      <c r="P108" s="184">
        <v>5.5492999999999997</v>
      </c>
      <c r="Q108" s="184">
        <v>7.1314000000000002</v>
      </c>
      <c r="R108" s="184">
        <v>4.5937999999999999</v>
      </c>
      <c r="S108" s="120"/>
      <c r="T108" s="123"/>
      <c r="U108" s="124"/>
      <c r="V108" s="124"/>
      <c r="W108" s="124"/>
      <c r="X108" s="124"/>
      <c r="Y108" s="124"/>
      <c r="Z108" s="124"/>
      <c r="AA108" s="124"/>
      <c r="AB108" s="124"/>
      <c r="AC108" s="124"/>
      <c r="AD108" s="124"/>
      <c r="AE108" s="124"/>
      <c r="AF108" s="124"/>
      <c r="AG108" s="124"/>
      <c r="AH108" s="124"/>
    </row>
    <row r="109" spans="1:34" x14ac:dyDescent="0.3">
      <c r="A109" s="180" t="s">
        <v>1768</v>
      </c>
      <c r="B109" s="180" t="s">
        <v>1722</v>
      </c>
      <c r="C109" s="180">
        <v>120364</v>
      </c>
      <c r="D109" s="183">
        <v>44344</v>
      </c>
      <c r="E109" s="184">
        <v>28.285900000000002</v>
      </c>
      <c r="F109" s="184">
        <v>8.2799999999999999E-2</v>
      </c>
      <c r="G109" s="184">
        <v>6.1600000000000002E-2</v>
      </c>
      <c r="H109" s="184">
        <v>0.18279999999999999</v>
      </c>
      <c r="I109" s="184">
        <v>0.22889999999999999</v>
      </c>
      <c r="J109" s="184">
        <v>0.35160000000000002</v>
      </c>
      <c r="K109" s="184">
        <v>1.2942</v>
      </c>
      <c r="L109" s="184">
        <v>2.2200000000000002</v>
      </c>
      <c r="M109" s="184">
        <v>3.3161999999999998</v>
      </c>
      <c r="N109" s="184">
        <v>3.6006999999999998</v>
      </c>
      <c r="O109" s="184">
        <v>5.7752999999999997</v>
      </c>
      <c r="P109" s="184">
        <v>6.1677999999999997</v>
      </c>
      <c r="Q109" s="184">
        <v>7.2752999999999997</v>
      </c>
      <c r="R109" s="184">
        <v>5.1589999999999998</v>
      </c>
      <c r="S109" s="120"/>
      <c r="T109" s="123"/>
      <c r="U109" s="124"/>
      <c r="V109" s="124"/>
      <c r="W109" s="124"/>
      <c r="X109" s="124"/>
      <c r="Y109" s="124"/>
      <c r="Z109" s="124"/>
      <c r="AA109" s="124"/>
      <c r="AB109" s="124"/>
      <c r="AC109" s="124"/>
      <c r="AD109" s="124"/>
      <c r="AE109" s="124"/>
      <c r="AF109" s="124"/>
      <c r="AG109" s="124"/>
      <c r="AH109" s="124"/>
    </row>
    <row r="110" spans="1:34" x14ac:dyDescent="0.3">
      <c r="A110" s="180" t="s">
        <v>1768</v>
      </c>
      <c r="B110" s="180" t="s">
        <v>1723</v>
      </c>
      <c r="C110" s="180">
        <v>118474</v>
      </c>
      <c r="D110" s="183">
        <v>44344</v>
      </c>
      <c r="E110" s="184">
        <v>26.9679</v>
      </c>
      <c r="F110" s="184">
        <v>0.10059999999999999</v>
      </c>
      <c r="G110" s="184">
        <v>8.6499999999999994E-2</v>
      </c>
      <c r="H110" s="184">
        <v>0.1958</v>
      </c>
      <c r="I110" s="184">
        <v>0.2293</v>
      </c>
      <c r="J110" s="184">
        <v>0.33410000000000001</v>
      </c>
      <c r="K110" s="184">
        <v>1.2182999999999999</v>
      </c>
      <c r="L110" s="184">
        <v>2.1473</v>
      </c>
      <c r="M110" s="184">
        <v>3.2267999999999999</v>
      </c>
      <c r="N110" s="184">
        <v>3.6852</v>
      </c>
      <c r="O110" s="184">
        <v>5.8174999999999999</v>
      </c>
      <c r="P110" s="184">
        <v>6.1379999999999999</v>
      </c>
      <c r="Q110" s="184">
        <v>7.1394000000000002</v>
      </c>
      <c r="R110" s="184">
        <v>5.0759999999999996</v>
      </c>
      <c r="S110" s="120"/>
      <c r="T110" s="123"/>
      <c r="U110" s="124"/>
      <c r="V110" s="124"/>
      <c r="W110" s="124"/>
      <c r="X110" s="124"/>
      <c r="Y110" s="124"/>
      <c r="Z110" s="124"/>
      <c r="AA110" s="124"/>
      <c r="AB110" s="124"/>
      <c r="AC110" s="124"/>
      <c r="AD110" s="124"/>
      <c r="AE110" s="124"/>
      <c r="AF110" s="124"/>
      <c r="AG110" s="124"/>
      <c r="AH110" s="124"/>
    </row>
    <row r="111" spans="1:34" x14ac:dyDescent="0.3">
      <c r="A111" s="180" t="s">
        <v>1768</v>
      </c>
      <c r="B111" s="180" t="s">
        <v>1749</v>
      </c>
      <c r="C111" s="180">
        <v>108845</v>
      </c>
      <c r="D111" s="183">
        <v>44344</v>
      </c>
      <c r="E111" s="184">
        <v>25.6464</v>
      </c>
      <c r="F111" s="184">
        <v>9.8699999999999996E-2</v>
      </c>
      <c r="G111" s="184">
        <v>8.0799999999999997E-2</v>
      </c>
      <c r="H111" s="184">
        <v>0.18279999999999999</v>
      </c>
      <c r="I111" s="184">
        <v>0.20319999999999999</v>
      </c>
      <c r="J111" s="184">
        <v>0.27800000000000002</v>
      </c>
      <c r="K111" s="184">
        <v>1.0568</v>
      </c>
      <c r="L111" s="184">
        <v>1.8113999999999999</v>
      </c>
      <c r="M111" s="184">
        <v>2.6928000000000001</v>
      </c>
      <c r="N111" s="184">
        <v>2.9476</v>
      </c>
      <c r="O111" s="184">
        <v>5.0673000000000004</v>
      </c>
      <c r="P111" s="184">
        <v>5.431</v>
      </c>
      <c r="Q111" s="184">
        <v>6.7378</v>
      </c>
      <c r="R111" s="184">
        <v>4.3230000000000004</v>
      </c>
      <c r="S111" s="120"/>
      <c r="T111" s="123"/>
      <c r="U111" s="124"/>
      <c r="V111" s="124"/>
      <c r="W111" s="124"/>
      <c r="X111" s="124"/>
      <c r="Y111" s="124"/>
      <c r="Z111" s="124"/>
      <c r="AA111" s="124"/>
      <c r="AB111" s="124"/>
      <c r="AC111" s="124"/>
      <c r="AD111" s="124"/>
      <c r="AE111" s="124"/>
      <c r="AF111" s="124"/>
      <c r="AG111" s="124"/>
      <c r="AH111" s="124"/>
    </row>
    <row r="112" spans="1:34" x14ac:dyDescent="0.3">
      <c r="A112" s="180" t="s">
        <v>1768</v>
      </c>
      <c r="B112" s="180" t="s">
        <v>1724</v>
      </c>
      <c r="C112" s="180">
        <v>133181</v>
      </c>
      <c r="D112" s="183">
        <v>44344</v>
      </c>
      <c r="E112" s="184">
        <v>14.865500000000001</v>
      </c>
      <c r="F112" s="184">
        <v>3.1E-2</v>
      </c>
      <c r="G112" s="184">
        <v>2.69E-2</v>
      </c>
      <c r="H112" s="184">
        <v>0.13339999999999999</v>
      </c>
      <c r="I112" s="184">
        <v>0.17929999999999999</v>
      </c>
      <c r="J112" s="184">
        <v>0.24210000000000001</v>
      </c>
      <c r="K112" s="184">
        <v>0.95830000000000004</v>
      </c>
      <c r="L112" s="184">
        <v>1.6146</v>
      </c>
      <c r="M112" s="184">
        <v>2.2084000000000001</v>
      </c>
      <c r="N112" s="184">
        <v>2.4719000000000002</v>
      </c>
      <c r="O112" s="184">
        <v>5.0190000000000001</v>
      </c>
      <c r="P112" s="184">
        <v>5.7470999999999997</v>
      </c>
      <c r="Q112" s="184">
        <v>6.3456999999999999</v>
      </c>
      <c r="R112" s="184">
        <v>4.3208000000000002</v>
      </c>
      <c r="S112" s="120"/>
      <c r="T112" s="123"/>
      <c r="U112" s="124"/>
      <c r="V112" s="124"/>
      <c r="W112" s="124"/>
      <c r="X112" s="124"/>
      <c r="Y112" s="124"/>
      <c r="Z112" s="124"/>
      <c r="AA112" s="124"/>
      <c r="AB112" s="124"/>
      <c r="AC112" s="124"/>
      <c r="AD112" s="124"/>
      <c r="AE112" s="124"/>
      <c r="AF112" s="124"/>
      <c r="AG112" s="124"/>
      <c r="AH112" s="124"/>
    </row>
    <row r="113" spans="1:34" x14ac:dyDescent="0.3">
      <c r="A113" s="180" t="s">
        <v>1768</v>
      </c>
      <c r="B113" s="180" t="s">
        <v>1750</v>
      </c>
      <c r="C113" s="180">
        <v>133184</v>
      </c>
      <c r="D113" s="183">
        <v>44344</v>
      </c>
      <c r="E113" s="184">
        <v>14.302099999999999</v>
      </c>
      <c r="F113" s="184">
        <v>2.87E-2</v>
      </c>
      <c r="G113" s="184">
        <v>2.0299999999999999E-2</v>
      </c>
      <c r="H113" s="184">
        <v>0.1197</v>
      </c>
      <c r="I113" s="184">
        <v>0.152</v>
      </c>
      <c r="J113" s="184">
        <v>0.1842</v>
      </c>
      <c r="K113" s="184">
        <v>0.78149999999999997</v>
      </c>
      <c r="L113" s="184">
        <v>1.2603</v>
      </c>
      <c r="M113" s="184">
        <v>1.6749000000000001</v>
      </c>
      <c r="N113" s="184">
        <v>1.7574000000000001</v>
      </c>
      <c r="O113" s="184">
        <v>4.4028999999999998</v>
      </c>
      <c r="P113" s="184">
        <v>5.1346999999999996</v>
      </c>
      <c r="Q113" s="184">
        <v>5.71</v>
      </c>
      <c r="R113" s="184">
        <v>3.6661000000000001</v>
      </c>
      <c r="S113" s="120"/>
      <c r="T113" s="123"/>
      <c r="U113" s="124"/>
      <c r="V113" s="124"/>
      <c r="W113" s="124"/>
      <c r="X113" s="124"/>
      <c r="Y113" s="124"/>
      <c r="Z113" s="124"/>
      <c r="AA113" s="124"/>
      <c r="AB113" s="124"/>
      <c r="AC113" s="124"/>
      <c r="AD113" s="124"/>
      <c r="AE113" s="124"/>
      <c r="AF113" s="124"/>
      <c r="AG113" s="124"/>
      <c r="AH113" s="124"/>
    </row>
    <row r="114" spans="1:34" x14ac:dyDescent="0.3">
      <c r="A114" s="180" t="s">
        <v>1768</v>
      </c>
      <c r="B114" s="180" t="s">
        <v>1751</v>
      </c>
      <c r="C114" s="180">
        <v>105603</v>
      </c>
      <c r="D114" s="183">
        <v>44344</v>
      </c>
      <c r="E114" s="184">
        <v>24.893000000000001</v>
      </c>
      <c r="F114" s="184">
        <v>2.01E-2</v>
      </c>
      <c r="G114" s="184">
        <v>2.0899999999999998E-2</v>
      </c>
      <c r="H114" s="184">
        <v>0.1033</v>
      </c>
      <c r="I114" s="184">
        <v>0.14080000000000001</v>
      </c>
      <c r="J114" s="184">
        <v>0.20730000000000001</v>
      </c>
      <c r="K114" s="184">
        <v>0.95509999999999995</v>
      </c>
      <c r="L114" s="184">
        <v>1.8085</v>
      </c>
      <c r="M114" s="184">
        <v>2.5733000000000001</v>
      </c>
      <c r="N114" s="184">
        <v>2.9956</v>
      </c>
      <c r="O114" s="184">
        <v>5.0014000000000003</v>
      </c>
      <c r="P114" s="184">
        <v>5.4109999999999996</v>
      </c>
      <c r="Q114" s="184">
        <v>6.6879</v>
      </c>
      <c r="R114" s="184">
        <v>4.5612000000000004</v>
      </c>
      <c r="S114" s="120"/>
      <c r="T114" s="123"/>
      <c r="U114" s="124"/>
      <c r="V114" s="124"/>
      <c r="W114" s="124"/>
      <c r="X114" s="124"/>
      <c r="Y114" s="124"/>
      <c r="Z114" s="124"/>
      <c r="AA114" s="124"/>
      <c r="AB114" s="124"/>
      <c r="AC114" s="124"/>
      <c r="AD114" s="124"/>
      <c r="AE114" s="124"/>
      <c r="AF114" s="124"/>
      <c r="AG114" s="124"/>
      <c r="AH114" s="124"/>
    </row>
    <row r="115" spans="1:34" x14ac:dyDescent="0.3">
      <c r="A115" s="180" t="s">
        <v>1768</v>
      </c>
      <c r="B115" s="180" t="s">
        <v>1725</v>
      </c>
      <c r="C115" s="180">
        <v>120401</v>
      </c>
      <c r="D115" s="183">
        <v>44344</v>
      </c>
      <c r="E115" s="184">
        <v>26.1995</v>
      </c>
      <c r="F115" s="184">
        <v>2.2100000000000002E-2</v>
      </c>
      <c r="G115" s="184">
        <v>2.6700000000000002E-2</v>
      </c>
      <c r="H115" s="184">
        <v>0.1169</v>
      </c>
      <c r="I115" s="184">
        <v>0.1678</v>
      </c>
      <c r="J115" s="184">
        <v>0.2656</v>
      </c>
      <c r="K115" s="184">
        <v>1.1322000000000001</v>
      </c>
      <c r="L115" s="184">
        <v>2.165</v>
      </c>
      <c r="M115" s="184">
        <v>3.1147999999999998</v>
      </c>
      <c r="N115" s="184">
        <v>3.7250999999999999</v>
      </c>
      <c r="O115" s="184">
        <v>5.6830999999999996</v>
      </c>
      <c r="P115" s="184">
        <v>6.0701000000000001</v>
      </c>
      <c r="Q115" s="184">
        <v>6.9916</v>
      </c>
      <c r="R115" s="184">
        <v>5.2648000000000001</v>
      </c>
      <c r="S115" s="120"/>
      <c r="T115" s="123"/>
      <c r="U115" s="124"/>
      <c r="V115" s="124"/>
      <c r="W115" s="124"/>
      <c r="X115" s="124"/>
      <c r="Y115" s="124"/>
      <c r="Z115" s="124"/>
      <c r="AA115" s="124"/>
      <c r="AB115" s="124"/>
      <c r="AC115" s="124"/>
      <c r="AD115" s="124"/>
      <c r="AE115" s="124"/>
      <c r="AF115" s="124"/>
      <c r="AG115" s="124"/>
      <c r="AH115" s="124"/>
    </row>
    <row r="116" spans="1:34" x14ac:dyDescent="0.3">
      <c r="A116" s="180" t="s">
        <v>1768</v>
      </c>
      <c r="B116" s="180" t="s">
        <v>1726</v>
      </c>
      <c r="C116" s="180">
        <v>147617</v>
      </c>
      <c r="D116" s="183">
        <v>44344</v>
      </c>
      <c r="E116" s="184">
        <v>10.7021</v>
      </c>
      <c r="F116" s="184">
        <v>1.78E-2</v>
      </c>
      <c r="G116" s="184">
        <v>7.5700000000000003E-2</v>
      </c>
      <c r="H116" s="184">
        <v>9.2600000000000002E-2</v>
      </c>
      <c r="I116" s="184">
        <v>0.15160000000000001</v>
      </c>
      <c r="J116" s="184">
        <v>0.2379</v>
      </c>
      <c r="K116" s="184">
        <v>1.0004</v>
      </c>
      <c r="L116" s="184">
        <v>1.7194</v>
      </c>
      <c r="M116" s="184">
        <v>2.4821</v>
      </c>
      <c r="N116" s="184">
        <v>2.9068000000000001</v>
      </c>
      <c r="O116" s="184"/>
      <c r="P116" s="184"/>
      <c r="Q116" s="184">
        <v>4.0290999999999997</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1768</v>
      </c>
      <c r="B117" s="180" t="s">
        <v>1752</v>
      </c>
      <c r="C117" s="180">
        <v>147618</v>
      </c>
      <c r="D117" s="183">
        <v>44344</v>
      </c>
      <c r="E117" s="184">
        <v>10.565300000000001</v>
      </c>
      <c r="F117" s="184">
        <v>1.7000000000000001E-2</v>
      </c>
      <c r="G117" s="184">
        <v>7.0999999999999994E-2</v>
      </c>
      <c r="H117" s="184">
        <v>7.9600000000000004E-2</v>
      </c>
      <c r="I117" s="184">
        <v>0.1232</v>
      </c>
      <c r="J117" s="184">
        <v>0.1764</v>
      </c>
      <c r="K117" s="184">
        <v>0.81299999999999994</v>
      </c>
      <c r="L117" s="184">
        <v>1.3419000000000001</v>
      </c>
      <c r="M117" s="184">
        <v>1.9108000000000001</v>
      </c>
      <c r="N117" s="184">
        <v>2.1394000000000002</v>
      </c>
      <c r="O117" s="184"/>
      <c r="P117" s="184"/>
      <c r="Q117" s="184">
        <v>3.2530000000000001</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1768</v>
      </c>
      <c r="B118" s="180" t="s">
        <v>1753</v>
      </c>
      <c r="C118" s="180">
        <v>103780</v>
      </c>
      <c r="D118" s="183">
        <v>44344</v>
      </c>
      <c r="E118" s="184">
        <v>26.141300000000001</v>
      </c>
      <c r="F118" s="184">
        <v>9.4200000000000006E-2</v>
      </c>
      <c r="G118" s="184">
        <v>5.5500000000000001E-2</v>
      </c>
      <c r="H118" s="184">
        <v>0.1222</v>
      </c>
      <c r="I118" s="184">
        <v>0.1694</v>
      </c>
      <c r="J118" s="184">
        <v>0.2535</v>
      </c>
      <c r="K118" s="184">
        <v>0.75619999999999998</v>
      </c>
      <c r="L118" s="184">
        <v>1.1617</v>
      </c>
      <c r="M118" s="184">
        <v>1.7765</v>
      </c>
      <c r="N118" s="184">
        <v>1.6515</v>
      </c>
      <c r="O118" s="184">
        <v>4.0286999999999997</v>
      </c>
      <c r="P118" s="184">
        <v>4.7289000000000003</v>
      </c>
      <c r="Q118" s="184">
        <v>6.6749999999999998</v>
      </c>
      <c r="R118" s="184">
        <v>3.2503000000000002</v>
      </c>
      <c r="S118" s="120"/>
      <c r="T118" s="123"/>
      <c r="U118" s="124"/>
      <c r="V118" s="124"/>
      <c r="W118" s="124"/>
      <c r="X118" s="124"/>
      <c r="Y118" s="124"/>
      <c r="Z118" s="124"/>
      <c r="AA118" s="124"/>
      <c r="AB118" s="124"/>
      <c r="AC118" s="124"/>
      <c r="AD118" s="124"/>
      <c r="AE118" s="124"/>
      <c r="AF118" s="124"/>
      <c r="AG118" s="124"/>
      <c r="AH118" s="124"/>
    </row>
    <row r="119" spans="1:34" x14ac:dyDescent="0.3">
      <c r="A119" s="180" t="s">
        <v>1768</v>
      </c>
      <c r="B119" s="180" t="s">
        <v>1727</v>
      </c>
      <c r="C119" s="180">
        <v>120482</v>
      </c>
      <c r="D119" s="183">
        <v>44344</v>
      </c>
      <c r="E119" s="184">
        <v>27.1617</v>
      </c>
      <c r="F119" s="184">
        <v>9.5399999999999999E-2</v>
      </c>
      <c r="G119" s="184">
        <v>5.8900000000000001E-2</v>
      </c>
      <c r="H119" s="184">
        <v>0.13009999999999999</v>
      </c>
      <c r="I119" s="184">
        <v>0.18479999999999999</v>
      </c>
      <c r="J119" s="184">
        <v>0.28649999999999998</v>
      </c>
      <c r="K119" s="184">
        <v>0.85660000000000003</v>
      </c>
      <c r="L119" s="184">
        <v>1.3640000000000001</v>
      </c>
      <c r="M119" s="184">
        <v>2.0817000000000001</v>
      </c>
      <c r="N119" s="184">
        <v>2.0587</v>
      </c>
      <c r="O119" s="184">
        <v>4.4450000000000003</v>
      </c>
      <c r="P119" s="184">
        <v>5.1582999999999997</v>
      </c>
      <c r="Q119" s="184">
        <v>6.524</v>
      </c>
      <c r="R119" s="184">
        <v>3.6638000000000002</v>
      </c>
      <c r="S119" s="120"/>
      <c r="T119" s="123"/>
      <c r="U119" s="124"/>
      <c r="V119" s="124"/>
      <c r="W119" s="124"/>
      <c r="X119" s="124"/>
      <c r="Y119" s="124"/>
      <c r="Z119" s="124"/>
      <c r="AA119" s="124"/>
      <c r="AB119" s="124"/>
      <c r="AC119" s="124"/>
      <c r="AD119" s="124"/>
      <c r="AE119" s="124"/>
      <c r="AF119" s="124"/>
      <c r="AG119" s="124"/>
      <c r="AH119" s="124"/>
    </row>
    <row r="120" spans="1:34" x14ac:dyDescent="0.3">
      <c r="A120" s="180" t="s">
        <v>1768</v>
      </c>
      <c r="B120" s="180" t="s">
        <v>1754</v>
      </c>
      <c r="C120" s="180">
        <v>105968</v>
      </c>
      <c r="D120" s="183">
        <v>44344</v>
      </c>
      <c r="E120" s="184">
        <v>29.263100000000001</v>
      </c>
      <c r="F120" s="184">
        <v>8.6199999999999999E-2</v>
      </c>
      <c r="G120" s="184">
        <v>6.3899999999999998E-2</v>
      </c>
      <c r="H120" s="184">
        <v>0.17460000000000001</v>
      </c>
      <c r="I120" s="184">
        <v>0.18859999999999999</v>
      </c>
      <c r="J120" s="184">
        <v>0.31780000000000003</v>
      </c>
      <c r="K120" s="184">
        <v>1.1248</v>
      </c>
      <c r="L120" s="184">
        <v>2.0445000000000002</v>
      </c>
      <c r="M120" s="184">
        <v>2.9597000000000002</v>
      </c>
      <c r="N120" s="184">
        <v>3.2423000000000002</v>
      </c>
      <c r="O120" s="184">
        <v>5.2789999999999999</v>
      </c>
      <c r="P120" s="184">
        <v>5.6576000000000004</v>
      </c>
      <c r="Q120" s="184">
        <v>7.0918999999999999</v>
      </c>
      <c r="R120" s="184">
        <v>4.6981999999999999</v>
      </c>
      <c r="S120" s="120"/>
      <c r="T120" s="123"/>
      <c r="U120" s="124"/>
      <c r="V120" s="124"/>
      <c r="W120" s="124"/>
      <c r="X120" s="124"/>
      <c r="Y120" s="124"/>
      <c r="Z120" s="124"/>
      <c r="AA120" s="124"/>
      <c r="AB120" s="124"/>
      <c r="AC120" s="124"/>
      <c r="AD120" s="124"/>
      <c r="AE120" s="124"/>
      <c r="AF120" s="124"/>
      <c r="AG120" s="124"/>
      <c r="AH120" s="124"/>
    </row>
    <row r="121" spans="1:34" x14ac:dyDescent="0.3">
      <c r="A121" s="180" t="s">
        <v>1768</v>
      </c>
      <c r="B121" s="180" t="s">
        <v>1728</v>
      </c>
      <c r="C121" s="180">
        <v>119771</v>
      </c>
      <c r="D121" s="183">
        <v>44344</v>
      </c>
      <c r="E121" s="184">
        <v>30.527899999999999</v>
      </c>
      <c r="F121" s="184">
        <v>8.7499999999999994E-2</v>
      </c>
      <c r="G121" s="184">
        <v>6.8500000000000005E-2</v>
      </c>
      <c r="H121" s="184">
        <v>0.18540000000000001</v>
      </c>
      <c r="I121" s="184">
        <v>0.21010000000000001</v>
      </c>
      <c r="J121" s="184">
        <v>0.36459999999999998</v>
      </c>
      <c r="K121" s="184">
        <v>1.2715000000000001</v>
      </c>
      <c r="L121" s="184">
        <v>2.3410000000000002</v>
      </c>
      <c r="M121" s="184">
        <v>3.4051999999999998</v>
      </c>
      <c r="N121" s="184">
        <v>3.8311000000000002</v>
      </c>
      <c r="O121" s="184">
        <v>5.8311000000000002</v>
      </c>
      <c r="P121" s="184">
        <v>6.1936999999999998</v>
      </c>
      <c r="Q121" s="184">
        <v>7.2587000000000002</v>
      </c>
      <c r="R121" s="184">
        <v>5.2698</v>
      </c>
      <c r="S121" s="120"/>
      <c r="T121" s="123"/>
      <c r="U121" s="124"/>
      <c r="V121" s="124"/>
      <c r="W121" s="124"/>
      <c r="X121" s="124"/>
      <c r="Y121" s="124"/>
      <c r="Z121" s="124"/>
      <c r="AA121" s="124"/>
      <c r="AB121" s="124"/>
      <c r="AC121" s="124"/>
      <c r="AD121" s="124"/>
      <c r="AE121" s="124"/>
      <c r="AF121" s="124"/>
      <c r="AG121" s="124"/>
      <c r="AH121" s="124"/>
    </row>
    <row r="122" spans="1:34" x14ac:dyDescent="0.3">
      <c r="A122" s="180" t="s">
        <v>1768</v>
      </c>
      <c r="B122" s="180" t="s">
        <v>1729</v>
      </c>
      <c r="C122" s="180">
        <v>130450</v>
      </c>
      <c r="D122" s="183">
        <v>44344</v>
      </c>
      <c r="E122" s="184">
        <v>15.702999999999999</v>
      </c>
      <c r="F122" s="184">
        <v>8.2900000000000001E-2</v>
      </c>
      <c r="G122" s="184">
        <v>4.4600000000000001E-2</v>
      </c>
      <c r="H122" s="184">
        <v>0.1595</v>
      </c>
      <c r="I122" s="184">
        <v>0.20419999999999999</v>
      </c>
      <c r="J122" s="184">
        <v>0.313</v>
      </c>
      <c r="K122" s="184">
        <v>1.2639</v>
      </c>
      <c r="L122" s="184">
        <v>2.2997000000000001</v>
      </c>
      <c r="M122" s="184">
        <v>3.3704000000000001</v>
      </c>
      <c r="N122" s="184">
        <v>4.0484999999999998</v>
      </c>
      <c r="O122" s="184">
        <v>5.9048999999999996</v>
      </c>
      <c r="P122" s="184">
        <v>6.2626999999999997</v>
      </c>
      <c r="Q122" s="184">
        <v>6.7435</v>
      </c>
      <c r="R122" s="184">
        <v>5.4863</v>
      </c>
      <c r="S122" s="120"/>
      <c r="T122" s="123"/>
      <c r="U122" s="124"/>
      <c r="V122" s="124"/>
      <c r="W122" s="124"/>
      <c r="X122" s="124"/>
      <c r="Y122" s="124"/>
      <c r="Z122" s="124"/>
      <c r="AA122" s="124"/>
      <c r="AB122" s="124"/>
      <c r="AC122" s="124"/>
      <c r="AD122" s="124"/>
      <c r="AE122" s="124"/>
      <c r="AF122" s="124"/>
      <c r="AG122" s="124"/>
      <c r="AH122" s="124"/>
    </row>
    <row r="123" spans="1:34" x14ac:dyDescent="0.3">
      <c r="A123" s="180" t="s">
        <v>1768</v>
      </c>
      <c r="B123" s="180" t="s">
        <v>1755</v>
      </c>
      <c r="C123" s="180">
        <v>130446</v>
      </c>
      <c r="D123" s="183">
        <v>44344</v>
      </c>
      <c r="E123" s="184">
        <v>15.074999999999999</v>
      </c>
      <c r="F123" s="184">
        <v>7.9699999999999993E-2</v>
      </c>
      <c r="G123" s="184">
        <v>3.9800000000000002E-2</v>
      </c>
      <c r="H123" s="184">
        <v>0.13950000000000001</v>
      </c>
      <c r="I123" s="184">
        <v>0.1794</v>
      </c>
      <c r="J123" s="184">
        <v>0.25269999999999998</v>
      </c>
      <c r="K123" s="184">
        <v>1.0863</v>
      </c>
      <c r="L123" s="184">
        <v>1.9408000000000001</v>
      </c>
      <c r="M123" s="184">
        <v>2.8729</v>
      </c>
      <c r="N123" s="184">
        <v>3.4163000000000001</v>
      </c>
      <c r="O123" s="184">
        <v>5.3068999999999997</v>
      </c>
      <c r="P123" s="184">
        <v>5.6449999999999996</v>
      </c>
      <c r="Q123" s="184">
        <v>6.1153000000000004</v>
      </c>
      <c r="R123" s="184">
        <v>4.9028999999999998</v>
      </c>
      <c r="S123" s="120"/>
      <c r="T123" s="123"/>
      <c r="U123" s="124"/>
      <c r="V123" s="124"/>
      <c r="W123" s="124"/>
      <c r="X123" s="124"/>
      <c r="Y123" s="124"/>
      <c r="Z123" s="124"/>
      <c r="AA123" s="124"/>
      <c r="AB123" s="124"/>
      <c r="AC123" s="124"/>
      <c r="AD123" s="124"/>
      <c r="AE123" s="124"/>
      <c r="AF123" s="124"/>
      <c r="AG123" s="124"/>
      <c r="AH123" s="124"/>
    </row>
    <row r="124" spans="1:34" x14ac:dyDescent="0.3">
      <c r="A124" s="180" t="s">
        <v>1768</v>
      </c>
      <c r="B124" s="180" t="s">
        <v>1730</v>
      </c>
      <c r="C124" s="180">
        <v>145895</v>
      </c>
      <c r="D124" s="183">
        <v>44344</v>
      </c>
      <c r="E124" s="184">
        <v>11.1958</v>
      </c>
      <c r="F124" s="184">
        <v>6.7900000000000002E-2</v>
      </c>
      <c r="G124" s="184">
        <v>6.3E-3</v>
      </c>
      <c r="H124" s="184">
        <v>0.1333</v>
      </c>
      <c r="I124" s="184">
        <v>0.1799</v>
      </c>
      <c r="J124" s="184">
        <v>0.34150000000000003</v>
      </c>
      <c r="K124" s="184">
        <v>1.1127</v>
      </c>
      <c r="L124" s="184">
        <v>1.8614999999999999</v>
      </c>
      <c r="M124" s="184">
        <v>2.6901999999999999</v>
      </c>
      <c r="N124" s="184">
        <v>2.9007000000000001</v>
      </c>
      <c r="O124" s="184"/>
      <c r="P124" s="184"/>
      <c r="Q124" s="184">
        <v>4.9461000000000004</v>
      </c>
      <c r="R124" s="184">
        <v>4.6601999999999997</v>
      </c>
      <c r="S124" s="120"/>
      <c r="T124" s="123"/>
      <c r="U124" s="124"/>
      <c r="V124" s="124"/>
      <c r="W124" s="124"/>
      <c r="X124" s="124"/>
      <c r="Y124" s="124"/>
      <c r="Z124" s="124"/>
      <c r="AA124" s="124"/>
      <c r="AB124" s="124"/>
      <c r="AC124" s="124"/>
      <c r="AD124" s="124"/>
      <c r="AE124" s="124"/>
      <c r="AF124" s="124"/>
      <c r="AG124" s="124"/>
      <c r="AH124" s="124"/>
    </row>
    <row r="125" spans="1:34" x14ac:dyDescent="0.3">
      <c r="A125" s="180" t="s">
        <v>1768</v>
      </c>
      <c r="B125" s="180" t="s">
        <v>1756</v>
      </c>
      <c r="C125" s="180">
        <v>145890</v>
      </c>
      <c r="D125" s="183">
        <v>44344</v>
      </c>
      <c r="E125" s="184">
        <v>11.036300000000001</v>
      </c>
      <c r="F125" s="184">
        <v>6.7100000000000007E-2</v>
      </c>
      <c r="G125" s="184">
        <v>1.8E-3</v>
      </c>
      <c r="H125" s="184">
        <v>0.1234</v>
      </c>
      <c r="I125" s="184">
        <v>0.1588</v>
      </c>
      <c r="J125" s="184">
        <v>0.29630000000000001</v>
      </c>
      <c r="K125" s="184">
        <v>0.97350000000000003</v>
      </c>
      <c r="L125" s="184">
        <v>1.5804</v>
      </c>
      <c r="M125" s="184">
        <v>2.2646999999999999</v>
      </c>
      <c r="N125" s="184">
        <v>2.3214999999999999</v>
      </c>
      <c r="O125" s="184"/>
      <c r="P125" s="184"/>
      <c r="Q125" s="184">
        <v>4.3044000000000002</v>
      </c>
      <c r="R125" s="184">
        <v>4.0278999999999998</v>
      </c>
      <c r="S125" s="120"/>
      <c r="T125" s="123"/>
      <c r="U125" s="124"/>
      <c r="V125" s="124"/>
      <c r="W125" s="124"/>
      <c r="X125" s="124"/>
      <c r="Y125" s="124"/>
      <c r="Z125" s="124"/>
      <c r="AA125" s="124"/>
      <c r="AB125" s="124"/>
      <c r="AC125" s="124"/>
      <c r="AD125" s="124"/>
      <c r="AE125" s="124"/>
      <c r="AF125" s="124"/>
      <c r="AG125" s="124"/>
      <c r="AH125" s="124"/>
    </row>
    <row r="126" spans="1:34" x14ac:dyDescent="0.3">
      <c r="A126" s="180" t="s">
        <v>1768</v>
      </c>
      <c r="B126" s="180" t="s">
        <v>1731</v>
      </c>
      <c r="C126" s="180">
        <v>148468</v>
      </c>
      <c r="D126" s="183">
        <v>44344</v>
      </c>
      <c r="E126" s="184">
        <v>10.2712</v>
      </c>
      <c r="F126" s="184">
        <v>6.3299999999999995E-2</v>
      </c>
      <c r="G126" s="184">
        <v>5.2600000000000001E-2</v>
      </c>
      <c r="H126" s="184">
        <v>0.1384</v>
      </c>
      <c r="I126" s="184">
        <v>0.13650000000000001</v>
      </c>
      <c r="J126" s="184">
        <v>0.2596</v>
      </c>
      <c r="K126" s="184">
        <v>1.0089999999999999</v>
      </c>
      <c r="L126" s="184">
        <v>1.9058999999999999</v>
      </c>
      <c r="M126" s="184">
        <v>2.7191999999999998</v>
      </c>
      <c r="N126" s="184"/>
      <c r="O126" s="184"/>
      <c r="P126" s="184"/>
      <c r="Q126" s="184">
        <v>2.7120000000000002</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1768</v>
      </c>
      <c r="B127" s="180" t="s">
        <v>1757</v>
      </c>
      <c r="C127" s="180">
        <v>148467</v>
      </c>
      <c r="D127" s="183">
        <v>44344</v>
      </c>
      <c r="E127" s="184">
        <v>10.2051</v>
      </c>
      <c r="F127" s="184">
        <v>6.1800000000000001E-2</v>
      </c>
      <c r="G127" s="184">
        <v>4.6100000000000002E-2</v>
      </c>
      <c r="H127" s="184">
        <v>0.1226</v>
      </c>
      <c r="I127" s="184">
        <v>0.104</v>
      </c>
      <c r="J127" s="184">
        <v>0.1895</v>
      </c>
      <c r="K127" s="184">
        <v>0.79710000000000003</v>
      </c>
      <c r="L127" s="184">
        <v>1.4765999999999999</v>
      </c>
      <c r="M127" s="184">
        <v>2.0703999999999998</v>
      </c>
      <c r="N127" s="184"/>
      <c r="O127" s="184"/>
      <c r="P127" s="184"/>
      <c r="Q127" s="184">
        <v>2.0510000000000002</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1768</v>
      </c>
      <c r="B128" s="180" t="s">
        <v>1732</v>
      </c>
      <c r="C128" s="180">
        <v>148401</v>
      </c>
      <c r="D128" s="183">
        <v>44344</v>
      </c>
      <c r="E128" s="184">
        <v>10.384</v>
      </c>
      <c r="F128" s="184">
        <v>0.106</v>
      </c>
      <c r="G128" s="184">
        <v>6.7500000000000004E-2</v>
      </c>
      <c r="H128" s="184">
        <v>0.1736</v>
      </c>
      <c r="I128" s="184">
        <v>0.1736</v>
      </c>
      <c r="J128" s="184">
        <v>0.35759999999999997</v>
      </c>
      <c r="K128" s="184">
        <v>1.1987000000000001</v>
      </c>
      <c r="L128" s="184">
        <v>2.1545000000000001</v>
      </c>
      <c r="M128" s="184">
        <v>3.2412000000000001</v>
      </c>
      <c r="N128" s="184"/>
      <c r="O128" s="184"/>
      <c r="P128" s="184"/>
      <c r="Q128" s="184">
        <v>3.84</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1768</v>
      </c>
      <c r="B129" s="180" t="s">
        <v>1758</v>
      </c>
      <c r="C129" s="180">
        <v>148400</v>
      </c>
      <c r="D129" s="183">
        <v>44344</v>
      </c>
      <c r="E129" s="184">
        <v>10.318</v>
      </c>
      <c r="F129" s="184">
        <v>0.1067</v>
      </c>
      <c r="G129" s="184">
        <v>6.7900000000000002E-2</v>
      </c>
      <c r="H129" s="184">
        <v>0.16500000000000001</v>
      </c>
      <c r="I129" s="184">
        <v>0.14560000000000001</v>
      </c>
      <c r="J129" s="184">
        <v>0.31109999999999999</v>
      </c>
      <c r="K129" s="184">
        <v>1.0281</v>
      </c>
      <c r="L129" s="184">
        <v>1.8056000000000001</v>
      </c>
      <c r="M129" s="184">
        <v>2.7280000000000002</v>
      </c>
      <c r="N129" s="184"/>
      <c r="O129" s="184"/>
      <c r="P129" s="184"/>
      <c r="Q129" s="184">
        <v>3.18</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1768</v>
      </c>
      <c r="B130" s="180" t="s">
        <v>2013</v>
      </c>
      <c r="C130" s="180">
        <v>144658</v>
      </c>
      <c r="D130" s="183">
        <v>44344</v>
      </c>
      <c r="E130" s="184">
        <v>10.8849</v>
      </c>
      <c r="F130" s="184">
        <v>3.7000000000000002E-3</v>
      </c>
      <c r="G130" s="184">
        <v>1.0999999999999999E-2</v>
      </c>
      <c r="H130" s="184">
        <v>2.6599999999999999E-2</v>
      </c>
      <c r="I130" s="184">
        <v>5.5199999999999999E-2</v>
      </c>
      <c r="J130" s="184">
        <v>0.1168</v>
      </c>
      <c r="K130" s="184">
        <v>0.33829999999999999</v>
      </c>
      <c r="L130" s="184">
        <v>0.89349999999999996</v>
      </c>
      <c r="M130" s="184">
        <v>0.97309999999999997</v>
      </c>
      <c r="N130" s="184">
        <v>0.1454</v>
      </c>
      <c r="O130" s="184"/>
      <c r="P130" s="184"/>
      <c r="Q130" s="184">
        <v>3.1305999999999998</v>
      </c>
      <c r="R130" s="184">
        <v>1.9108000000000001</v>
      </c>
      <c r="S130" s="120"/>
      <c r="T130" s="123"/>
      <c r="U130" s="124"/>
      <c r="V130" s="124"/>
      <c r="W130" s="124"/>
      <c r="X130" s="124"/>
      <c r="Y130" s="124"/>
      <c r="Z130" s="124"/>
      <c r="AA130" s="124"/>
      <c r="AB130" s="124"/>
      <c r="AC130" s="124"/>
      <c r="AD130" s="124"/>
      <c r="AE130" s="124"/>
      <c r="AF130" s="124"/>
      <c r="AG130" s="124"/>
      <c r="AH130" s="124"/>
    </row>
    <row r="131" spans="1:34" x14ac:dyDescent="0.3">
      <c r="A131" s="180" t="s">
        <v>1768</v>
      </c>
      <c r="B131" s="180" t="s">
        <v>2014</v>
      </c>
      <c r="C131" s="180">
        <v>144784</v>
      </c>
      <c r="D131" s="183">
        <v>44344</v>
      </c>
      <c r="E131" s="184">
        <v>10.702299999999999</v>
      </c>
      <c r="F131" s="184">
        <v>1.9E-3</v>
      </c>
      <c r="G131" s="184">
        <v>4.7000000000000002E-3</v>
      </c>
      <c r="H131" s="184">
        <v>1.21E-2</v>
      </c>
      <c r="I131" s="184">
        <v>2.7099999999999999E-2</v>
      </c>
      <c r="J131" s="184">
        <v>5.7000000000000002E-2</v>
      </c>
      <c r="K131" s="184">
        <v>0.15440000000000001</v>
      </c>
      <c r="L131" s="184">
        <v>0.51370000000000005</v>
      </c>
      <c r="M131" s="184">
        <v>0.42130000000000001</v>
      </c>
      <c r="N131" s="184">
        <v>-0.53620000000000001</v>
      </c>
      <c r="O131" s="184"/>
      <c r="P131" s="184"/>
      <c r="Q131" s="184">
        <v>2.4982000000000002</v>
      </c>
      <c r="R131" s="184">
        <v>1.3359000000000001</v>
      </c>
      <c r="S131" s="120"/>
      <c r="T131" s="123"/>
      <c r="U131" s="124"/>
      <c r="V131" s="124"/>
      <c r="W131" s="124"/>
      <c r="X131" s="124"/>
      <c r="Y131" s="124"/>
      <c r="Z131" s="124"/>
      <c r="AA131" s="124"/>
      <c r="AB131" s="124"/>
      <c r="AC131" s="124"/>
      <c r="AD131" s="124"/>
      <c r="AE131" s="124"/>
      <c r="AF131" s="124"/>
      <c r="AG131" s="124"/>
      <c r="AH131" s="124"/>
    </row>
    <row r="132" spans="1:34" x14ac:dyDescent="0.3">
      <c r="A132" s="180" t="s">
        <v>1768</v>
      </c>
      <c r="B132" s="180" t="s">
        <v>1759</v>
      </c>
      <c r="C132" s="180">
        <v>113345</v>
      </c>
      <c r="D132" s="183">
        <v>44344</v>
      </c>
      <c r="E132" s="184">
        <v>20.9755</v>
      </c>
      <c r="F132" s="184">
        <v>8.3500000000000005E-2</v>
      </c>
      <c r="G132" s="184">
        <v>5.7700000000000001E-2</v>
      </c>
      <c r="H132" s="184">
        <v>0.16950000000000001</v>
      </c>
      <c r="I132" s="184">
        <v>0.18909999999999999</v>
      </c>
      <c r="J132" s="184">
        <v>0.30409999999999998</v>
      </c>
      <c r="K132" s="184">
        <v>1.0891999999999999</v>
      </c>
      <c r="L132" s="184">
        <v>1.9351</v>
      </c>
      <c r="M132" s="184">
        <v>2.8039000000000001</v>
      </c>
      <c r="N132" s="184">
        <v>3.1295000000000002</v>
      </c>
      <c r="O132" s="184">
        <v>5.2698999999999998</v>
      </c>
      <c r="P132" s="184">
        <v>5.6809000000000003</v>
      </c>
      <c r="Q132" s="184">
        <v>7.2191000000000001</v>
      </c>
      <c r="R132" s="184">
        <v>4.6284000000000001</v>
      </c>
      <c r="S132" s="120"/>
      <c r="T132" s="123"/>
      <c r="U132" s="124"/>
      <c r="V132" s="124"/>
      <c r="W132" s="124"/>
      <c r="X132" s="124"/>
      <c r="Y132" s="124"/>
      <c r="Z132" s="124"/>
      <c r="AA132" s="124"/>
      <c r="AB132" s="124"/>
      <c r="AC132" s="124"/>
      <c r="AD132" s="124"/>
      <c r="AE132" s="124"/>
      <c r="AF132" s="124"/>
      <c r="AG132" s="124"/>
      <c r="AH132" s="124"/>
    </row>
    <row r="133" spans="1:34" x14ac:dyDescent="0.3">
      <c r="A133" s="180" t="s">
        <v>1768</v>
      </c>
      <c r="B133" s="180" t="s">
        <v>1733</v>
      </c>
      <c r="C133" s="180">
        <v>118585</v>
      </c>
      <c r="D133" s="183">
        <v>44344</v>
      </c>
      <c r="E133" s="184">
        <v>22.0047</v>
      </c>
      <c r="F133" s="184">
        <v>8.5500000000000007E-2</v>
      </c>
      <c r="G133" s="184">
        <v>6.3200000000000006E-2</v>
      </c>
      <c r="H133" s="184">
        <v>0.18260000000000001</v>
      </c>
      <c r="I133" s="184">
        <v>0.215</v>
      </c>
      <c r="J133" s="184">
        <v>0.3594</v>
      </c>
      <c r="K133" s="184">
        <v>1.2585999999999999</v>
      </c>
      <c r="L133" s="184">
        <v>2.2766000000000002</v>
      </c>
      <c r="M133" s="184">
        <v>3.3210999999999999</v>
      </c>
      <c r="N133" s="184">
        <v>3.8304999999999998</v>
      </c>
      <c r="O133" s="184">
        <v>5.9888000000000003</v>
      </c>
      <c r="P133" s="184">
        <v>6.3708</v>
      </c>
      <c r="Q133" s="184">
        <v>7.3329000000000004</v>
      </c>
      <c r="R133" s="184">
        <v>5.3453999999999997</v>
      </c>
      <c r="S133" s="120"/>
      <c r="T133" s="123"/>
      <c r="U133" s="124"/>
      <c r="V133" s="124"/>
      <c r="W133" s="124"/>
      <c r="X133" s="124"/>
      <c r="Y133" s="124"/>
      <c r="Z133" s="124"/>
      <c r="AA133" s="124"/>
      <c r="AB133" s="124"/>
      <c r="AC133" s="124"/>
      <c r="AD133" s="124"/>
      <c r="AE133" s="124"/>
      <c r="AF133" s="124"/>
      <c r="AG133" s="124"/>
      <c r="AH133" s="124"/>
    </row>
    <row r="134" spans="1:34" x14ac:dyDescent="0.3">
      <c r="A134" s="180" t="s">
        <v>1768</v>
      </c>
      <c r="B134" s="180" t="s">
        <v>1734</v>
      </c>
      <c r="C134" s="180">
        <v>138875</v>
      </c>
      <c r="D134" s="183">
        <v>44344</v>
      </c>
      <c r="E134" s="184">
        <v>15.260300000000001</v>
      </c>
      <c r="F134" s="184">
        <v>9.5100000000000004E-2</v>
      </c>
      <c r="G134" s="184">
        <v>6.0299999999999999E-2</v>
      </c>
      <c r="H134" s="184">
        <v>0.1648</v>
      </c>
      <c r="I134" s="184">
        <v>0.1648</v>
      </c>
      <c r="J134" s="184">
        <v>0.32669999999999999</v>
      </c>
      <c r="K134" s="184">
        <v>1.1539999999999999</v>
      </c>
      <c r="L134" s="184">
        <v>2.1966000000000001</v>
      </c>
      <c r="M134" s="184">
        <v>3.3475999999999999</v>
      </c>
      <c r="N134" s="184">
        <v>3.6818</v>
      </c>
      <c r="O134" s="184">
        <v>5.4482999999999997</v>
      </c>
      <c r="P134" s="184">
        <v>5.9151999999999996</v>
      </c>
      <c r="Q134" s="184">
        <v>6.4558999999999997</v>
      </c>
      <c r="R134" s="184">
        <v>4.9515000000000002</v>
      </c>
      <c r="S134" s="120"/>
      <c r="T134" s="123"/>
      <c r="U134" s="124"/>
      <c r="V134" s="124"/>
      <c r="W134" s="124"/>
      <c r="X134" s="124"/>
      <c r="Y134" s="124"/>
      <c r="Z134" s="124"/>
      <c r="AA134" s="124"/>
      <c r="AB134" s="124"/>
      <c r="AC134" s="124"/>
      <c r="AD134" s="124"/>
      <c r="AE134" s="124"/>
      <c r="AF134" s="124"/>
      <c r="AG134" s="124"/>
      <c r="AH134" s="124"/>
    </row>
    <row r="135" spans="1:34" x14ac:dyDescent="0.3">
      <c r="A135" s="180" t="s">
        <v>1768</v>
      </c>
      <c r="B135" s="180" t="s">
        <v>1760</v>
      </c>
      <c r="C135" s="180">
        <v>138876</v>
      </c>
      <c r="D135" s="183">
        <v>44344</v>
      </c>
      <c r="E135" s="184">
        <v>14.689</v>
      </c>
      <c r="F135" s="184">
        <v>9.3399999999999997E-2</v>
      </c>
      <c r="G135" s="184">
        <v>5.5199999999999999E-2</v>
      </c>
      <c r="H135" s="184">
        <v>0.152</v>
      </c>
      <c r="I135" s="184">
        <v>0.13980000000000001</v>
      </c>
      <c r="J135" s="184">
        <v>0.27439999999999998</v>
      </c>
      <c r="K135" s="184">
        <v>0.99490000000000001</v>
      </c>
      <c r="L135" s="184">
        <v>1.8725000000000001</v>
      </c>
      <c r="M135" s="184">
        <v>2.8576999999999999</v>
      </c>
      <c r="N135" s="184">
        <v>3.0249999999999999</v>
      </c>
      <c r="O135" s="184">
        <v>4.8437000000000001</v>
      </c>
      <c r="P135" s="184">
        <v>5.3110999999999997</v>
      </c>
      <c r="Q135" s="184">
        <v>5.8563999999999998</v>
      </c>
      <c r="R135" s="184">
        <v>4.3638000000000003</v>
      </c>
      <c r="S135" s="120"/>
      <c r="T135" s="123"/>
      <c r="U135" s="124"/>
      <c r="V135" s="124"/>
      <c r="W135" s="124"/>
      <c r="X135" s="124"/>
      <c r="Y135" s="124"/>
      <c r="Z135" s="124"/>
      <c r="AA135" s="124"/>
      <c r="AB135" s="124"/>
      <c r="AC135" s="124"/>
      <c r="AD135" s="124"/>
      <c r="AE135" s="124"/>
      <c r="AF135" s="124"/>
      <c r="AG135" s="124"/>
      <c r="AH135" s="124"/>
    </row>
    <row r="136" spans="1:34" x14ac:dyDescent="0.3">
      <c r="A136" s="180" t="s">
        <v>1768</v>
      </c>
      <c r="B136" s="180" t="s">
        <v>1761</v>
      </c>
      <c r="C136" s="180">
        <v>139224</v>
      </c>
      <c r="D136" s="183">
        <v>44344</v>
      </c>
      <c r="E136" s="184">
        <v>11.643800000000001</v>
      </c>
      <c r="F136" s="184">
        <v>6.88E-2</v>
      </c>
      <c r="G136" s="184">
        <v>2.06E-2</v>
      </c>
      <c r="H136" s="184">
        <v>0.1376</v>
      </c>
      <c r="I136" s="184">
        <v>0.14879999999999999</v>
      </c>
      <c r="J136" s="184">
        <v>0.2074</v>
      </c>
      <c r="K136" s="184">
        <v>0.85580000000000001</v>
      </c>
      <c r="L136" s="184">
        <v>1.3896999999999999</v>
      </c>
      <c r="M136" s="184">
        <v>1.8367</v>
      </c>
      <c r="N136" s="184">
        <v>1.4171</v>
      </c>
      <c r="O136" s="184">
        <v>1.3421000000000001</v>
      </c>
      <c r="P136" s="184">
        <v>2.9422999999999999</v>
      </c>
      <c r="Q136" s="184">
        <v>3.0266000000000002</v>
      </c>
      <c r="R136" s="184">
        <v>2.6619999999999999</v>
      </c>
      <c r="S136" s="120"/>
      <c r="T136" s="123"/>
      <c r="U136" s="124"/>
      <c r="V136" s="124"/>
      <c r="W136" s="124"/>
      <c r="X136" s="124"/>
      <c r="Y136" s="124"/>
      <c r="Z136" s="124"/>
      <c r="AA136" s="124"/>
      <c r="AB136" s="124"/>
      <c r="AC136" s="124"/>
      <c r="AD136" s="124"/>
      <c r="AE136" s="124"/>
      <c r="AF136" s="124"/>
      <c r="AG136" s="124"/>
      <c r="AH136" s="124"/>
    </row>
    <row r="137" spans="1:34" x14ac:dyDescent="0.3">
      <c r="A137" s="180" t="s">
        <v>1768</v>
      </c>
      <c r="B137" s="180" t="s">
        <v>1735</v>
      </c>
      <c r="C137" s="180">
        <v>139221</v>
      </c>
      <c r="D137" s="183">
        <v>44344</v>
      </c>
      <c r="E137" s="184">
        <v>11.975899999999999</v>
      </c>
      <c r="F137" s="184">
        <v>7.0199999999999999E-2</v>
      </c>
      <c r="G137" s="184">
        <v>2.4199999999999999E-2</v>
      </c>
      <c r="H137" s="184">
        <v>0.14549999999999999</v>
      </c>
      <c r="I137" s="184">
        <v>0.1648</v>
      </c>
      <c r="J137" s="184">
        <v>0.2427</v>
      </c>
      <c r="K137" s="184">
        <v>0.96450000000000002</v>
      </c>
      <c r="L137" s="184">
        <v>1.6034999999999999</v>
      </c>
      <c r="M137" s="184">
        <v>2.1608000000000001</v>
      </c>
      <c r="N137" s="184">
        <v>1.8557999999999999</v>
      </c>
      <c r="O137" s="184">
        <v>1.8109</v>
      </c>
      <c r="P137" s="184">
        <v>3.5084</v>
      </c>
      <c r="Q137" s="184">
        <v>3.5958000000000001</v>
      </c>
      <c r="R137" s="184">
        <v>3.1219999999999999</v>
      </c>
      <c r="S137" s="120"/>
      <c r="T137" s="123"/>
      <c r="U137" s="124"/>
      <c r="V137" s="124"/>
      <c r="W137" s="124"/>
      <c r="X137" s="124"/>
      <c r="Y137" s="124"/>
      <c r="Z137" s="124"/>
      <c r="AA137" s="124"/>
      <c r="AB137" s="124"/>
      <c r="AC137" s="124"/>
      <c r="AD137" s="124"/>
      <c r="AE137" s="124"/>
      <c r="AF137" s="124"/>
      <c r="AG137" s="124"/>
      <c r="AH137" s="124"/>
    </row>
    <row r="138" spans="1:34" x14ac:dyDescent="0.3">
      <c r="A138" s="180" t="s">
        <v>1768</v>
      </c>
      <c r="B138" s="180" t="s">
        <v>1736</v>
      </c>
      <c r="C138" s="180">
        <v>119574</v>
      </c>
      <c r="D138" s="183">
        <v>44344</v>
      </c>
      <c r="E138" s="184">
        <v>27.481200000000001</v>
      </c>
      <c r="F138" s="184">
        <v>9.3200000000000005E-2</v>
      </c>
      <c r="G138" s="184">
        <v>5.6399999999999999E-2</v>
      </c>
      <c r="H138" s="184">
        <v>0.16070000000000001</v>
      </c>
      <c r="I138" s="184">
        <v>0.20780000000000001</v>
      </c>
      <c r="J138" s="184">
        <v>0.30220000000000002</v>
      </c>
      <c r="K138" s="184">
        <v>1.1990000000000001</v>
      </c>
      <c r="L138" s="184">
        <v>2.0630999999999999</v>
      </c>
      <c r="M138" s="184">
        <v>2.8441999999999998</v>
      </c>
      <c r="N138" s="184">
        <v>3.0129999999999999</v>
      </c>
      <c r="O138" s="184">
        <v>5.3536000000000001</v>
      </c>
      <c r="P138" s="184">
        <v>5.8440000000000003</v>
      </c>
      <c r="Q138" s="184">
        <v>6.9020999999999999</v>
      </c>
      <c r="R138" s="184">
        <v>4.6726000000000001</v>
      </c>
      <c r="S138" s="120"/>
      <c r="T138" s="123"/>
      <c r="U138" s="124"/>
      <c r="V138" s="124"/>
      <c r="W138" s="124"/>
      <c r="X138" s="124"/>
      <c r="Y138" s="124"/>
      <c r="Z138" s="124"/>
      <c r="AA138" s="124"/>
      <c r="AB138" s="124"/>
      <c r="AC138" s="124"/>
      <c r="AD138" s="124"/>
      <c r="AE138" s="124"/>
      <c r="AF138" s="124"/>
      <c r="AG138" s="124"/>
      <c r="AH138" s="124"/>
    </row>
    <row r="139" spans="1:34" x14ac:dyDescent="0.3">
      <c r="A139" s="180" t="s">
        <v>1768</v>
      </c>
      <c r="B139" s="180" t="s">
        <v>1762</v>
      </c>
      <c r="C139" s="180">
        <v>104457</v>
      </c>
      <c r="D139" s="183">
        <v>44344</v>
      </c>
      <c r="E139" s="184">
        <v>26.3767</v>
      </c>
      <c r="F139" s="184">
        <v>9.1800000000000007E-2</v>
      </c>
      <c r="G139" s="184">
        <v>5.2699999999999997E-2</v>
      </c>
      <c r="H139" s="184">
        <v>0.15229999999999999</v>
      </c>
      <c r="I139" s="184">
        <v>0.1903</v>
      </c>
      <c r="J139" s="184">
        <v>0.26490000000000002</v>
      </c>
      <c r="K139" s="184">
        <v>1.0849</v>
      </c>
      <c r="L139" s="184">
        <v>1.8339000000000001</v>
      </c>
      <c r="M139" s="184">
        <v>2.4990999999999999</v>
      </c>
      <c r="N139" s="184">
        <v>2.5508999999999999</v>
      </c>
      <c r="O139" s="184">
        <v>4.8318000000000003</v>
      </c>
      <c r="P139" s="184">
        <v>5.3059000000000003</v>
      </c>
      <c r="Q139" s="184">
        <v>6.8807999999999998</v>
      </c>
      <c r="R139" s="184">
        <v>4.2038000000000002</v>
      </c>
      <c r="S139" s="120"/>
      <c r="T139" s="123"/>
      <c r="U139" s="124"/>
      <c r="V139" s="124"/>
      <c r="W139" s="124"/>
      <c r="X139" s="124"/>
      <c r="Y139" s="124"/>
      <c r="Z139" s="124"/>
      <c r="AA139" s="124"/>
      <c r="AB139" s="124"/>
      <c r="AC139" s="124"/>
      <c r="AD139" s="124"/>
      <c r="AE139" s="124"/>
      <c r="AF139" s="124"/>
      <c r="AG139" s="124"/>
      <c r="AH139" s="124"/>
    </row>
    <row r="140" spans="1:34" x14ac:dyDescent="0.3">
      <c r="A140" s="180" t="s">
        <v>1768</v>
      </c>
      <c r="B140" s="180" t="s">
        <v>1737</v>
      </c>
      <c r="C140" s="180">
        <v>147927</v>
      </c>
      <c r="D140" s="183">
        <v>44344</v>
      </c>
      <c r="E140" s="184">
        <v>10.5875</v>
      </c>
      <c r="F140" s="184">
        <v>4.4400000000000002E-2</v>
      </c>
      <c r="G140" s="184">
        <v>6.8099999999999994E-2</v>
      </c>
      <c r="H140" s="184">
        <v>0.19869999999999999</v>
      </c>
      <c r="I140" s="184">
        <v>0.15890000000000001</v>
      </c>
      <c r="J140" s="184">
        <v>0.3669</v>
      </c>
      <c r="K140" s="184">
        <v>1.3129</v>
      </c>
      <c r="L140" s="184">
        <v>2.3016000000000001</v>
      </c>
      <c r="M140" s="184">
        <v>3.53</v>
      </c>
      <c r="N140" s="184">
        <v>4.4709000000000003</v>
      </c>
      <c r="O140" s="184"/>
      <c r="P140" s="184"/>
      <c r="Q140" s="184">
        <v>4.4462000000000002</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1768</v>
      </c>
      <c r="B141" s="180" t="s">
        <v>1763</v>
      </c>
      <c r="C141" s="180">
        <v>147922</v>
      </c>
      <c r="D141" s="183">
        <v>44344</v>
      </c>
      <c r="E141" s="184">
        <v>10.492000000000001</v>
      </c>
      <c r="F141" s="184">
        <v>4.2000000000000003E-2</v>
      </c>
      <c r="G141" s="184">
        <v>6.2E-2</v>
      </c>
      <c r="H141" s="184">
        <v>0.18429999999999999</v>
      </c>
      <c r="I141" s="184">
        <v>0.13170000000000001</v>
      </c>
      <c r="J141" s="184">
        <v>0.30590000000000001</v>
      </c>
      <c r="K141" s="184">
        <v>1.1296999999999999</v>
      </c>
      <c r="L141" s="184">
        <v>1.9353</v>
      </c>
      <c r="M141" s="184">
        <v>2.9809000000000001</v>
      </c>
      <c r="N141" s="184">
        <v>3.7393999999999998</v>
      </c>
      <c r="O141" s="184"/>
      <c r="P141" s="184"/>
      <c r="Q141" s="184">
        <v>3.7275</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1768</v>
      </c>
      <c r="B142" s="180" t="s">
        <v>1738</v>
      </c>
      <c r="C142" s="180">
        <v>145724</v>
      </c>
      <c r="D142" s="183">
        <v>44344</v>
      </c>
      <c r="E142" s="184">
        <v>11.571899999999999</v>
      </c>
      <c r="F142" s="184">
        <v>7.3499999999999996E-2</v>
      </c>
      <c r="G142" s="184">
        <v>5.79E-2</v>
      </c>
      <c r="H142" s="184">
        <v>0.1835</v>
      </c>
      <c r="I142" s="184">
        <v>0.21740000000000001</v>
      </c>
      <c r="J142" s="184">
        <v>0.38779999999999998</v>
      </c>
      <c r="K142" s="184">
        <v>1.3923000000000001</v>
      </c>
      <c r="L142" s="184">
        <v>2.4016999999999999</v>
      </c>
      <c r="M142" s="184">
        <v>3.6101000000000001</v>
      </c>
      <c r="N142" s="184">
        <v>4.2354000000000003</v>
      </c>
      <c r="O142" s="184"/>
      <c r="P142" s="184"/>
      <c r="Q142" s="184">
        <v>6.1559999999999997</v>
      </c>
      <c r="R142" s="184">
        <v>5.9086999999999996</v>
      </c>
      <c r="S142" s="120"/>
      <c r="T142" s="123"/>
      <c r="U142" s="124"/>
      <c r="V142" s="124"/>
      <c r="W142" s="124"/>
      <c r="X142" s="124"/>
      <c r="Y142" s="124"/>
      <c r="Z142" s="124"/>
      <c r="AA142" s="124"/>
      <c r="AB142" s="124"/>
      <c r="AC142" s="124"/>
      <c r="AD142" s="124"/>
      <c r="AE142" s="124"/>
      <c r="AF142" s="124"/>
      <c r="AG142" s="124"/>
      <c r="AH142" s="124"/>
    </row>
    <row r="143" spans="1:34" x14ac:dyDescent="0.3">
      <c r="A143" s="180" t="s">
        <v>1768</v>
      </c>
      <c r="B143" s="180" t="s">
        <v>1764</v>
      </c>
      <c r="C143" s="180">
        <v>145723</v>
      </c>
      <c r="D143" s="183">
        <v>44344</v>
      </c>
      <c r="E143" s="184">
        <v>11.361000000000001</v>
      </c>
      <c r="F143" s="184">
        <v>7.22E-2</v>
      </c>
      <c r="G143" s="184">
        <v>5.11E-2</v>
      </c>
      <c r="H143" s="184">
        <v>0.16839999999999999</v>
      </c>
      <c r="I143" s="184">
        <v>0.187</v>
      </c>
      <c r="J143" s="184">
        <v>0.3241</v>
      </c>
      <c r="K143" s="184">
        <v>1.1954</v>
      </c>
      <c r="L143" s="184">
        <v>2.0131000000000001</v>
      </c>
      <c r="M143" s="184">
        <v>3.0261</v>
      </c>
      <c r="N143" s="184">
        <v>3.4529999999999998</v>
      </c>
      <c r="O143" s="184"/>
      <c r="P143" s="184"/>
      <c r="Q143" s="184">
        <v>5.3601000000000001</v>
      </c>
      <c r="R143" s="184">
        <v>5.0885999999999996</v>
      </c>
      <c r="S143" s="120"/>
      <c r="T143" s="123"/>
      <c r="U143" s="124"/>
      <c r="V143" s="124"/>
      <c r="W143" s="124"/>
      <c r="X143" s="124"/>
      <c r="Y143" s="124"/>
      <c r="Z143" s="124"/>
      <c r="AA143" s="124"/>
      <c r="AB143" s="124"/>
      <c r="AC143" s="124"/>
      <c r="AD143" s="124"/>
      <c r="AE143" s="124"/>
      <c r="AF143" s="124"/>
      <c r="AG143" s="124"/>
      <c r="AH143" s="124"/>
    </row>
    <row r="144" spans="1:34" x14ac:dyDescent="0.3">
      <c r="A144" s="180" t="s">
        <v>1768</v>
      </c>
      <c r="B144" s="180" t="s">
        <v>1739</v>
      </c>
      <c r="C144" s="180">
        <v>146297</v>
      </c>
      <c r="D144" s="183">
        <v>44344</v>
      </c>
      <c r="E144" s="184">
        <v>11.2742</v>
      </c>
      <c r="F144" s="184">
        <v>8.3400000000000002E-2</v>
      </c>
      <c r="G144" s="184">
        <v>4.4400000000000002E-2</v>
      </c>
      <c r="H144" s="184">
        <v>0.19370000000000001</v>
      </c>
      <c r="I144" s="184">
        <v>0.20799999999999999</v>
      </c>
      <c r="J144" s="184">
        <v>0.34799999999999998</v>
      </c>
      <c r="K144" s="184">
        <v>1.2727999999999999</v>
      </c>
      <c r="L144" s="184">
        <v>1.98</v>
      </c>
      <c r="M144" s="184">
        <v>2.9653999999999998</v>
      </c>
      <c r="N144" s="184">
        <v>3.3997999999999999</v>
      </c>
      <c r="O144" s="184"/>
      <c r="P144" s="184"/>
      <c r="Q144" s="184">
        <v>5.4291</v>
      </c>
      <c r="R144" s="184">
        <v>5.1529999999999996</v>
      </c>
      <c r="S144" s="120"/>
      <c r="T144" s="123"/>
      <c r="U144" s="124"/>
      <c r="V144" s="124"/>
      <c r="W144" s="124"/>
      <c r="X144" s="124"/>
      <c r="Y144" s="124"/>
      <c r="Z144" s="124"/>
      <c r="AA144" s="124"/>
      <c r="AB144" s="124"/>
      <c r="AC144" s="124"/>
      <c r="AD144" s="124"/>
      <c r="AE144" s="124"/>
      <c r="AF144" s="124"/>
      <c r="AG144" s="124"/>
      <c r="AH144" s="124"/>
    </row>
    <row r="145" spans="1:34" x14ac:dyDescent="0.3">
      <c r="A145" s="180" t="s">
        <v>1768</v>
      </c>
      <c r="B145" s="180" t="s">
        <v>1765</v>
      </c>
      <c r="C145" s="180">
        <v>146294</v>
      </c>
      <c r="D145" s="183">
        <v>44344</v>
      </c>
      <c r="E145" s="184">
        <v>11.1479</v>
      </c>
      <c r="F145" s="184">
        <v>8.1699999999999995E-2</v>
      </c>
      <c r="G145" s="184">
        <v>4.0399999999999998E-2</v>
      </c>
      <c r="H145" s="184">
        <v>0.1842</v>
      </c>
      <c r="I145" s="184">
        <v>0.18959999999999999</v>
      </c>
      <c r="J145" s="184">
        <v>0.30769999999999997</v>
      </c>
      <c r="K145" s="184">
        <v>1.1881999999999999</v>
      </c>
      <c r="L145" s="184">
        <v>1.7710999999999999</v>
      </c>
      <c r="M145" s="184">
        <v>2.6038000000000001</v>
      </c>
      <c r="N145" s="184">
        <v>2.9087999999999998</v>
      </c>
      <c r="O145" s="184"/>
      <c r="P145" s="184"/>
      <c r="Q145" s="184">
        <v>4.9067999999999996</v>
      </c>
      <c r="R145" s="184">
        <v>4.6246</v>
      </c>
      <c r="S145" s="120"/>
      <c r="T145" s="123"/>
      <c r="U145" s="124"/>
      <c r="V145" s="124"/>
      <c r="W145" s="124"/>
      <c r="X145" s="124"/>
      <c r="Y145" s="124"/>
      <c r="Z145" s="124"/>
      <c r="AA145" s="124"/>
      <c r="AB145" s="124"/>
      <c r="AC145" s="124"/>
      <c r="AD145" s="124"/>
      <c r="AE145" s="124"/>
      <c r="AF145" s="124"/>
      <c r="AG145" s="124"/>
      <c r="AH145" s="124"/>
    </row>
    <row r="146" spans="1:34" x14ac:dyDescent="0.3">
      <c r="A146" s="180" t="s">
        <v>1768</v>
      </c>
      <c r="B146" s="180" t="s">
        <v>1740</v>
      </c>
      <c r="C146" s="180">
        <v>120795</v>
      </c>
      <c r="D146" s="183">
        <v>44344</v>
      </c>
      <c r="E146" s="184">
        <v>28.6982</v>
      </c>
      <c r="F146" s="184">
        <v>9.5200000000000007E-2</v>
      </c>
      <c r="G146" s="184">
        <v>5.7500000000000002E-2</v>
      </c>
      <c r="H146" s="184">
        <v>0.18329999999999999</v>
      </c>
      <c r="I146" s="184">
        <v>0.21929999999999999</v>
      </c>
      <c r="J146" s="184">
        <v>0.36230000000000001</v>
      </c>
      <c r="K146" s="184">
        <v>1.3240000000000001</v>
      </c>
      <c r="L146" s="184">
        <v>2.2963</v>
      </c>
      <c r="M146" s="184">
        <v>3.3216000000000001</v>
      </c>
      <c r="N146" s="184">
        <v>3.8603999999999998</v>
      </c>
      <c r="O146" s="184">
        <v>5.8282999999999996</v>
      </c>
      <c r="P146" s="184">
        <v>6.1429999999999998</v>
      </c>
      <c r="Q146" s="184">
        <v>6.9020000000000001</v>
      </c>
      <c r="R146" s="184">
        <v>5.2625000000000002</v>
      </c>
      <c r="S146" s="120"/>
      <c r="T146" s="123"/>
      <c r="U146" s="124"/>
      <c r="V146" s="124"/>
      <c r="W146" s="124"/>
      <c r="X146" s="124"/>
      <c r="Y146" s="124"/>
      <c r="Z146" s="124"/>
      <c r="AA146" s="124"/>
      <c r="AB146" s="124"/>
      <c r="AC146" s="124"/>
      <c r="AD146" s="124"/>
      <c r="AE146" s="124"/>
      <c r="AF146" s="124"/>
      <c r="AG146" s="124"/>
      <c r="AH146" s="124"/>
    </row>
    <row r="147" spans="1:34" x14ac:dyDescent="0.3">
      <c r="A147" s="180" t="s">
        <v>1768</v>
      </c>
      <c r="B147" s="180" t="s">
        <v>1766</v>
      </c>
      <c r="C147" s="180">
        <v>104075</v>
      </c>
      <c r="D147" s="183">
        <v>44344</v>
      </c>
      <c r="E147" s="184">
        <v>27.579599999999999</v>
      </c>
      <c r="F147" s="184">
        <v>9.3600000000000003E-2</v>
      </c>
      <c r="G147" s="184">
        <v>5.2600000000000001E-2</v>
      </c>
      <c r="H147" s="184">
        <v>0.17219999999999999</v>
      </c>
      <c r="I147" s="184">
        <v>0.1973</v>
      </c>
      <c r="J147" s="184">
        <v>0.31540000000000001</v>
      </c>
      <c r="K147" s="184">
        <v>1.1798</v>
      </c>
      <c r="L147" s="184">
        <v>2.0095000000000001</v>
      </c>
      <c r="M147" s="184">
        <v>2.8843999999999999</v>
      </c>
      <c r="N147" s="184">
        <v>3.2785000000000002</v>
      </c>
      <c r="O147" s="184">
        <v>5.2821999999999996</v>
      </c>
      <c r="P147" s="184">
        <v>5.6045999999999996</v>
      </c>
      <c r="Q147" s="184">
        <v>7.0343999999999998</v>
      </c>
      <c r="R147" s="184">
        <v>4.7024999999999997</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7.1678181818181794E-2</v>
      </c>
      <c r="G148" s="186">
        <v>4.932545454545454E-2</v>
      </c>
      <c r="H148" s="186">
        <v>0.15186727272727277</v>
      </c>
      <c r="I148" s="186">
        <v>0.17771272727272724</v>
      </c>
      <c r="J148" s="186">
        <v>0.28933454545454551</v>
      </c>
      <c r="K148" s="186">
        <v>1.069481818181818</v>
      </c>
      <c r="L148" s="186">
        <v>1.8774090909090919</v>
      </c>
      <c r="M148" s="186">
        <v>2.7170909090909086</v>
      </c>
      <c r="N148" s="186">
        <v>2.9931392156862757</v>
      </c>
      <c r="O148" s="186">
        <v>5.1294459459459461</v>
      </c>
      <c r="P148" s="186">
        <v>5.5859545454545456</v>
      </c>
      <c r="Q148" s="186">
        <v>5.6506599999999993</v>
      </c>
      <c r="R148" s="186">
        <v>4.5206914893617007</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8.1699999999999995E-2</v>
      </c>
      <c r="G149" s="186">
        <v>5.4699999999999999E-2</v>
      </c>
      <c r="H149" s="186">
        <v>0.1648</v>
      </c>
      <c r="I149" s="186">
        <v>0.18479999999999999</v>
      </c>
      <c r="J149" s="186">
        <v>0.30409999999999998</v>
      </c>
      <c r="K149" s="186">
        <v>1.1248</v>
      </c>
      <c r="L149" s="186">
        <v>1.9353</v>
      </c>
      <c r="M149" s="186">
        <v>2.8441999999999998</v>
      </c>
      <c r="N149" s="186">
        <v>3.0972</v>
      </c>
      <c r="O149" s="186">
        <v>5.2881999999999998</v>
      </c>
      <c r="P149" s="186">
        <v>5.6576000000000004</v>
      </c>
      <c r="Q149" s="186">
        <v>6.2573999999999996</v>
      </c>
      <c r="R149" s="186">
        <v>4.6726000000000001</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44344</v>
      </c>
      <c r="E152" s="184">
        <v>68.38</v>
      </c>
      <c r="F152" s="184">
        <v>8.7800000000000003E-2</v>
      </c>
      <c r="G152" s="184">
        <v>0.51449999999999996</v>
      </c>
      <c r="H152" s="184">
        <v>0.88519999999999999</v>
      </c>
      <c r="I152" s="184">
        <v>2.5802999999999998</v>
      </c>
      <c r="J152" s="184">
        <v>2.8889999999999998</v>
      </c>
      <c r="K152" s="184">
        <v>4.7648000000000001</v>
      </c>
      <c r="L152" s="184">
        <v>10.361499999999999</v>
      </c>
      <c r="M152" s="184">
        <v>19.295200000000001</v>
      </c>
      <c r="N152" s="184">
        <v>39.750700000000002</v>
      </c>
      <c r="O152" s="184">
        <v>10.723699999999999</v>
      </c>
      <c r="P152" s="184">
        <v>11.957700000000001</v>
      </c>
      <c r="Q152" s="184">
        <v>9.5373999999999999</v>
      </c>
      <c r="R152" s="184">
        <v>12.626300000000001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44344</v>
      </c>
      <c r="E153" s="184">
        <v>73.900000000000006</v>
      </c>
      <c r="F153" s="184">
        <v>9.4799999999999995E-2</v>
      </c>
      <c r="G153" s="184">
        <v>0.51690000000000003</v>
      </c>
      <c r="H153" s="184">
        <v>0.91490000000000005</v>
      </c>
      <c r="I153" s="184">
        <v>2.6246</v>
      </c>
      <c r="J153" s="184">
        <v>2.9965000000000002</v>
      </c>
      <c r="K153" s="184">
        <v>5.0910000000000002</v>
      </c>
      <c r="L153" s="184">
        <v>11.0276</v>
      </c>
      <c r="M153" s="184">
        <v>20.338699999999999</v>
      </c>
      <c r="N153" s="184">
        <v>41.381300000000003</v>
      </c>
      <c r="O153" s="184">
        <v>11.9322</v>
      </c>
      <c r="P153" s="184">
        <v>13.1488</v>
      </c>
      <c r="Q153" s="184">
        <v>12.539099999999999</v>
      </c>
      <c r="R153" s="184">
        <v>13.8833</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44344</v>
      </c>
      <c r="E154" s="184">
        <v>252.762</v>
      </c>
      <c r="F154" s="184">
        <v>-0.1138</v>
      </c>
      <c r="G154" s="184">
        <v>0.26300000000000001</v>
      </c>
      <c r="H154" s="184">
        <v>1.0680000000000001</v>
      </c>
      <c r="I154" s="184">
        <v>4.0420999999999996</v>
      </c>
      <c r="J154" s="184">
        <v>7.2028999999999996</v>
      </c>
      <c r="K154" s="184">
        <v>5.4127999999999998</v>
      </c>
      <c r="L154" s="184">
        <v>25.702200000000001</v>
      </c>
      <c r="M154" s="184">
        <v>32.6828</v>
      </c>
      <c r="N154" s="184">
        <v>59.5015</v>
      </c>
      <c r="O154" s="184">
        <v>10.958299999999999</v>
      </c>
      <c r="P154" s="184">
        <v>14.004099999999999</v>
      </c>
      <c r="Q154" s="184">
        <v>16.8659</v>
      </c>
      <c r="R154" s="184">
        <v>10.617900000000001</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1847</v>
      </c>
      <c r="C155" s="180"/>
      <c r="D155" s="183">
        <v>44344</v>
      </c>
      <c r="E155" s="184">
        <v>252.762</v>
      </c>
      <c r="F155" s="184">
        <v>-0.1138</v>
      </c>
      <c r="G155" s="184">
        <v>0.26300000000000001</v>
      </c>
      <c r="H155" s="184">
        <v>1.0680000000000001</v>
      </c>
      <c r="I155" s="184">
        <v>4.0420999999999996</v>
      </c>
      <c r="J155" s="184">
        <v>7.2028999999999996</v>
      </c>
      <c r="K155" s="184">
        <v>5.4127999999999998</v>
      </c>
      <c r="L155" s="184">
        <v>25.702200000000001</v>
      </c>
      <c r="M155" s="184">
        <v>32.6828</v>
      </c>
      <c r="N155" s="184">
        <v>59.5015</v>
      </c>
      <c r="O155" s="184">
        <v>10.915800000000001</v>
      </c>
      <c r="P155" s="184">
        <v>12.923500000000001</v>
      </c>
      <c r="Q155" s="184">
        <v>18.059799999999999</v>
      </c>
      <c r="R155" s="184">
        <v>10.617900000000001</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1848</v>
      </c>
      <c r="C156" s="180">
        <v>118968</v>
      </c>
      <c r="D156" s="183">
        <v>44344</v>
      </c>
      <c r="E156" s="184">
        <v>266.19799999999998</v>
      </c>
      <c r="F156" s="184">
        <v>-0.11219999999999999</v>
      </c>
      <c r="G156" s="184">
        <v>0.26779999999999998</v>
      </c>
      <c r="H156" s="184">
        <v>1.0790999999999999</v>
      </c>
      <c r="I156" s="184">
        <v>4.0652999999999997</v>
      </c>
      <c r="J156" s="184">
        <v>7.2549000000000001</v>
      </c>
      <c r="K156" s="184">
        <v>5.5663</v>
      </c>
      <c r="L156" s="184">
        <v>26.067599999999999</v>
      </c>
      <c r="M156" s="184">
        <v>33.260899999999999</v>
      </c>
      <c r="N156" s="184">
        <v>60.415300000000002</v>
      </c>
      <c r="O156" s="184">
        <v>11.7636</v>
      </c>
      <c r="P156" s="184">
        <v>14.806900000000001</v>
      </c>
      <c r="Q156" s="184">
        <v>13.196</v>
      </c>
      <c r="R156" s="184">
        <v>11.266400000000001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44344</v>
      </c>
      <c r="E157" s="184">
        <v>266.19799999999998</v>
      </c>
      <c r="F157" s="184">
        <v>-0.11219999999999999</v>
      </c>
      <c r="G157" s="184">
        <v>0.26779999999999998</v>
      </c>
      <c r="H157" s="184">
        <v>1.0790999999999999</v>
      </c>
      <c r="I157" s="184">
        <v>4.0652999999999997</v>
      </c>
      <c r="J157" s="184">
        <v>7.2549000000000001</v>
      </c>
      <c r="K157" s="184">
        <v>5.5663</v>
      </c>
      <c r="L157" s="184">
        <v>26.067599999999999</v>
      </c>
      <c r="M157" s="184">
        <v>33.260899999999999</v>
      </c>
      <c r="N157" s="184">
        <v>60.415300000000002</v>
      </c>
      <c r="O157" s="184">
        <v>11.723100000000001</v>
      </c>
      <c r="P157" s="184">
        <v>13.936500000000001</v>
      </c>
      <c r="Q157" s="184">
        <v>13.904299999999999</v>
      </c>
      <c r="R157" s="184">
        <v>11.266400000000001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44344</v>
      </c>
      <c r="E158" s="184">
        <v>45.71</v>
      </c>
      <c r="F158" s="184">
        <v>8.7599999999999997E-2</v>
      </c>
      <c r="G158" s="184">
        <v>0.13139999999999999</v>
      </c>
      <c r="H158" s="184">
        <v>0.46150000000000002</v>
      </c>
      <c r="I158" s="184">
        <v>2.1680999999999999</v>
      </c>
      <c r="J158" s="184">
        <v>2.1453000000000002</v>
      </c>
      <c r="K158" s="184">
        <v>3.3694999999999999</v>
      </c>
      <c r="L158" s="184">
        <v>11.542199999999999</v>
      </c>
      <c r="M158" s="184">
        <v>18.113700000000001</v>
      </c>
      <c r="N158" s="184">
        <v>37.597799999999999</v>
      </c>
      <c r="O158" s="184">
        <v>10.7722</v>
      </c>
      <c r="P158" s="184">
        <v>11.322699999999999</v>
      </c>
      <c r="Q158" s="184">
        <v>11.1151</v>
      </c>
      <c r="R158" s="184">
        <v>12.5387</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44344</v>
      </c>
      <c r="E159" s="184">
        <v>49.68</v>
      </c>
      <c r="F159" s="184">
        <v>8.0600000000000005E-2</v>
      </c>
      <c r="G159" s="184">
        <v>0.12089999999999999</v>
      </c>
      <c r="H159" s="184">
        <v>0.46510000000000001</v>
      </c>
      <c r="I159" s="184">
        <v>2.1802000000000001</v>
      </c>
      <c r="J159" s="184">
        <v>2.1802000000000001</v>
      </c>
      <c r="K159" s="184">
        <v>3.5215999999999998</v>
      </c>
      <c r="L159" s="184">
        <v>11.8667</v>
      </c>
      <c r="M159" s="184">
        <v>18.624600000000001</v>
      </c>
      <c r="N159" s="184">
        <v>38.384399999999999</v>
      </c>
      <c r="O159" s="184">
        <v>11.529500000000001</v>
      </c>
      <c r="P159" s="184">
        <v>12.370799999999999</v>
      </c>
      <c r="Q159" s="184">
        <v>13.3748</v>
      </c>
      <c r="R159" s="184">
        <v>13.1653</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44344</v>
      </c>
      <c r="E160" s="184">
        <v>10.297800000000001</v>
      </c>
      <c r="F160" s="184">
        <v>0.1391</v>
      </c>
      <c r="G160" s="184">
        <v>0.82930000000000004</v>
      </c>
      <c r="H160" s="184">
        <v>1.772</v>
      </c>
      <c r="I160" s="184">
        <v>5.1214000000000004</v>
      </c>
      <c r="J160" s="184">
        <v>5.13</v>
      </c>
      <c r="K160" s="184">
        <v>7.6230000000000002</v>
      </c>
      <c r="L160" s="184">
        <v>15.0464</v>
      </c>
      <c r="M160" s="184">
        <v>18.8779</v>
      </c>
      <c r="N160" s="184">
        <v>23.3949</v>
      </c>
      <c r="O160" s="184"/>
      <c r="P160" s="184"/>
      <c r="Q160" s="184">
        <v>2.1057000000000001</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44344</v>
      </c>
      <c r="E161" s="184">
        <v>9.9883000000000006</v>
      </c>
      <c r="F161" s="184">
        <v>0.1333</v>
      </c>
      <c r="G161" s="184">
        <v>0.8125</v>
      </c>
      <c r="H161" s="184">
        <v>1.7303999999999999</v>
      </c>
      <c r="I161" s="184">
        <v>5.0350000000000001</v>
      </c>
      <c r="J161" s="184">
        <v>4.8221999999999996</v>
      </c>
      <c r="K161" s="184">
        <v>6.9307999999999996</v>
      </c>
      <c r="L161" s="184">
        <v>13.749000000000001</v>
      </c>
      <c r="M161" s="184">
        <v>16.927499999999998</v>
      </c>
      <c r="N161" s="184">
        <v>20.729299999999999</v>
      </c>
      <c r="O161" s="184"/>
      <c r="P161" s="184"/>
      <c r="Q161" s="184">
        <v>-8.3099999999999993E-2</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44344</v>
      </c>
      <c r="E162" s="184">
        <v>13.926</v>
      </c>
      <c r="F162" s="184">
        <v>0.18709999999999999</v>
      </c>
      <c r="G162" s="184">
        <v>0.45440000000000003</v>
      </c>
      <c r="H162" s="184">
        <v>0.73780000000000001</v>
      </c>
      <c r="I162" s="184">
        <v>2.1867000000000001</v>
      </c>
      <c r="J162" s="184">
        <v>1.9323999999999999</v>
      </c>
      <c r="K162" s="184">
        <v>3.6623000000000001</v>
      </c>
      <c r="L162" s="184">
        <v>9.7832000000000008</v>
      </c>
      <c r="M162" s="184">
        <v>16.321400000000001</v>
      </c>
      <c r="N162" s="184">
        <v>35.8767</v>
      </c>
      <c r="O162" s="184"/>
      <c r="P162" s="184"/>
      <c r="Q162" s="184">
        <v>12.4649</v>
      </c>
      <c r="R162" s="184">
        <v>13.860799999999999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44344</v>
      </c>
      <c r="E163" s="184">
        <v>13.487</v>
      </c>
      <c r="F163" s="184">
        <v>0.17829999999999999</v>
      </c>
      <c r="G163" s="184">
        <v>0.43190000000000001</v>
      </c>
      <c r="H163" s="184">
        <v>0.70940000000000003</v>
      </c>
      <c r="I163" s="184">
        <v>2.1356000000000002</v>
      </c>
      <c r="J163" s="184">
        <v>1.8193999999999999</v>
      </c>
      <c r="K163" s="184">
        <v>3.3328000000000002</v>
      </c>
      <c r="L163" s="184">
        <v>9.0915999999999997</v>
      </c>
      <c r="M163" s="184">
        <v>15.214399999999999</v>
      </c>
      <c r="N163" s="184">
        <v>34.1723</v>
      </c>
      <c r="O163" s="184"/>
      <c r="P163" s="184"/>
      <c r="Q163" s="184">
        <v>11.1943</v>
      </c>
      <c r="R163" s="184">
        <v>12.573700000000001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44344</v>
      </c>
      <c r="E164" s="184">
        <v>32.122</v>
      </c>
      <c r="F164" s="184">
        <v>0.13089999999999999</v>
      </c>
      <c r="G164" s="184">
        <v>0.3342</v>
      </c>
      <c r="H164" s="184">
        <v>0.55089999999999995</v>
      </c>
      <c r="I164" s="184">
        <v>1.0889</v>
      </c>
      <c r="J164" s="184">
        <v>1.2002999999999999</v>
      </c>
      <c r="K164" s="184">
        <v>2.8628</v>
      </c>
      <c r="L164" s="184">
        <v>6.3044000000000002</v>
      </c>
      <c r="M164" s="184">
        <v>9.5043000000000006</v>
      </c>
      <c r="N164" s="184">
        <v>23.1861</v>
      </c>
      <c r="O164" s="184">
        <v>9.1044999999999998</v>
      </c>
      <c r="P164" s="184">
        <v>9.7631999999999994</v>
      </c>
      <c r="Q164" s="184">
        <v>12.3925</v>
      </c>
      <c r="R164" s="184">
        <v>10.8758</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44344</v>
      </c>
      <c r="E165" s="184">
        <v>29.318000000000001</v>
      </c>
      <c r="F165" s="184">
        <v>0.12640000000000001</v>
      </c>
      <c r="G165" s="184">
        <v>0.32169999999999999</v>
      </c>
      <c r="H165" s="184">
        <v>0.52459999999999996</v>
      </c>
      <c r="I165" s="184">
        <v>1.0373000000000001</v>
      </c>
      <c r="J165" s="184">
        <v>1.0895999999999999</v>
      </c>
      <c r="K165" s="184">
        <v>2.5247999999999999</v>
      </c>
      <c r="L165" s="184">
        <v>5.6124000000000001</v>
      </c>
      <c r="M165" s="184">
        <v>8.4285999999999994</v>
      </c>
      <c r="N165" s="184">
        <v>21.585899999999999</v>
      </c>
      <c r="O165" s="184">
        <v>7.7839999999999998</v>
      </c>
      <c r="P165" s="184">
        <v>8.4689999999999994</v>
      </c>
      <c r="Q165" s="184">
        <v>10.9969</v>
      </c>
      <c r="R165" s="184">
        <v>9.4831000000000003</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44344</v>
      </c>
      <c r="E166" s="184">
        <v>113.34569999999999</v>
      </c>
      <c r="F166" s="184">
        <v>7.7100000000000002E-2</v>
      </c>
      <c r="G166" s="184">
        <v>0.54969999999999997</v>
      </c>
      <c r="H166" s="184">
        <v>0.8427</v>
      </c>
      <c r="I166" s="184">
        <v>2.9005999999999998</v>
      </c>
      <c r="J166" s="184">
        <v>3.2227000000000001</v>
      </c>
      <c r="K166" s="184">
        <v>4.7092000000000001</v>
      </c>
      <c r="L166" s="184">
        <v>13.1471</v>
      </c>
      <c r="M166" s="184">
        <v>18.904</v>
      </c>
      <c r="N166" s="184">
        <v>37.374699999999997</v>
      </c>
      <c r="O166" s="184">
        <v>9.8510000000000009</v>
      </c>
      <c r="P166" s="184">
        <v>12.0435</v>
      </c>
      <c r="Q166" s="184">
        <v>15.808199999999999</v>
      </c>
      <c r="R166" s="184">
        <v>10.639900000000001</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44344</v>
      </c>
      <c r="E167" s="184">
        <v>121.7902</v>
      </c>
      <c r="F167" s="184">
        <v>8.1000000000000003E-2</v>
      </c>
      <c r="G167" s="184">
        <v>0.56200000000000006</v>
      </c>
      <c r="H167" s="184">
        <v>0.87070000000000003</v>
      </c>
      <c r="I167" s="184">
        <v>2.9542999999999999</v>
      </c>
      <c r="J167" s="184">
        <v>3.3549000000000002</v>
      </c>
      <c r="K167" s="184">
        <v>5.1459999999999999</v>
      </c>
      <c r="L167" s="184">
        <v>13.954000000000001</v>
      </c>
      <c r="M167" s="184">
        <v>20.1587</v>
      </c>
      <c r="N167" s="184">
        <v>39.2883</v>
      </c>
      <c r="O167" s="184">
        <v>11.3207</v>
      </c>
      <c r="P167" s="184">
        <v>13.2257</v>
      </c>
      <c r="Q167" s="184">
        <v>12.569599999999999</v>
      </c>
      <c r="R167" s="184">
        <v>12.135</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44344</v>
      </c>
      <c r="E168" s="184">
        <v>13.817399999999999</v>
      </c>
      <c r="F168" s="184">
        <v>0.13120000000000001</v>
      </c>
      <c r="G168" s="184">
        <v>0.48209999999999997</v>
      </c>
      <c r="H168" s="184">
        <v>0.87609999999999999</v>
      </c>
      <c r="I168" s="184">
        <v>2.4443999999999999</v>
      </c>
      <c r="J168" s="184">
        <v>2.4809000000000001</v>
      </c>
      <c r="K168" s="184">
        <v>3.419</v>
      </c>
      <c r="L168" s="184">
        <v>11.1608</v>
      </c>
      <c r="M168" s="184">
        <v>18.427399999999999</v>
      </c>
      <c r="N168" s="184">
        <v>33.473100000000002</v>
      </c>
      <c r="O168" s="184"/>
      <c r="P168" s="184"/>
      <c r="Q168" s="184">
        <v>30.139700000000001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44344</v>
      </c>
      <c r="E169" s="184">
        <v>13.4969</v>
      </c>
      <c r="F169" s="184">
        <v>0.12540000000000001</v>
      </c>
      <c r="G169" s="184">
        <v>0.46600000000000003</v>
      </c>
      <c r="H169" s="184">
        <v>0.83899999999999997</v>
      </c>
      <c r="I169" s="184">
        <v>2.3694000000000002</v>
      </c>
      <c r="J169" s="184">
        <v>2.3220999999999998</v>
      </c>
      <c r="K169" s="184">
        <v>2.9535</v>
      </c>
      <c r="L169" s="184">
        <v>10.1266</v>
      </c>
      <c r="M169" s="184">
        <v>16.7653</v>
      </c>
      <c r="N169" s="184">
        <v>30.942499999999999</v>
      </c>
      <c r="O169" s="184"/>
      <c r="P169" s="184"/>
      <c r="Q169" s="184">
        <v>27.675000000000001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44344</v>
      </c>
      <c r="E170" s="184">
        <v>14.0122</v>
      </c>
      <c r="F170" s="184">
        <v>5.4300000000000001E-2</v>
      </c>
      <c r="G170" s="184">
        <v>0.29709999999999998</v>
      </c>
      <c r="H170" s="184">
        <v>0.65659999999999996</v>
      </c>
      <c r="I170" s="184">
        <v>2.1945000000000001</v>
      </c>
      <c r="J170" s="184">
        <v>2.3633000000000002</v>
      </c>
      <c r="K170" s="184">
        <v>3.9180000000000001</v>
      </c>
      <c r="L170" s="184">
        <v>13.0883</v>
      </c>
      <c r="M170" s="184">
        <v>19.651900000000001</v>
      </c>
      <c r="N170" s="184">
        <v>35.2425</v>
      </c>
      <c r="O170" s="184"/>
      <c r="P170" s="184"/>
      <c r="Q170" s="184">
        <v>15.568</v>
      </c>
      <c r="R170" s="184">
        <v>14.988</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44344</v>
      </c>
      <c r="E171" s="184">
        <v>13.4415</v>
      </c>
      <c r="F171" s="184">
        <v>4.99E-2</v>
      </c>
      <c r="G171" s="184">
        <v>0.2828</v>
      </c>
      <c r="H171" s="184">
        <v>0.62360000000000004</v>
      </c>
      <c r="I171" s="184">
        <v>2.1305000000000001</v>
      </c>
      <c r="J171" s="184">
        <v>2.2229000000000001</v>
      </c>
      <c r="K171" s="184">
        <v>3.4805000000000001</v>
      </c>
      <c r="L171" s="184">
        <v>12.141500000000001</v>
      </c>
      <c r="M171" s="184">
        <v>18.1629</v>
      </c>
      <c r="N171" s="184">
        <v>33.011699999999998</v>
      </c>
      <c r="O171" s="184"/>
      <c r="P171" s="184"/>
      <c r="Q171" s="184">
        <v>13.5252</v>
      </c>
      <c r="R171" s="184">
        <v>13.0169</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44344</v>
      </c>
      <c r="E172" s="184">
        <v>14.54</v>
      </c>
      <c r="F172" s="184">
        <v>0.13769999999999999</v>
      </c>
      <c r="G172" s="184">
        <v>0.41439999999999999</v>
      </c>
      <c r="H172" s="184">
        <v>0.62280000000000002</v>
      </c>
      <c r="I172" s="184">
        <v>1.6782999999999999</v>
      </c>
      <c r="J172" s="184">
        <v>1.3947000000000001</v>
      </c>
      <c r="K172" s="184">
        <v>2.6112000000000002</v>
      </c>
      <c r="L172" s="184">
        <v>8.1844999999999999</v>
      </c>
      <c r="M172" s="184">
        <v>16.227</v>
      </c>
      <c r="N172" s="184">
        <v>37.169800000000002</v>
      </c>
      <c r="O172" s="184">
        <v>13.088200000000001</v>
      </c>
      <c r="P172" s="184"/>
      <c r="Q172" s="184">
        <v>11.589</v>
      </c>
      <c r="R172" s="184">
        <v>15.7392</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44344</v>
      </c>
      <c r="E173" s="184">
        <v>14.19</v>
      </c>
      <c r="F173" s="184">
        <v>0.1411</v>
      </c>
      <c r="G173" s="184">
        <v>0.35360000000000003</v>
      </c>
      <c r="H173" s="184">
        <v>0.56699999999999995</v>
      </c>
      <c r="I173" s="184">
        <v>1.5748</v>
      </c>
      <c r="J173" s="184">
        <v>1.3571</v>
      </c>
      <c r="K173" s="184">
        <v>2.3071000000000002</v>
      </c>
      <c r="L173" s="184">
        <v>7.6631</v>
      </c>
      <c r="M173" s="184">
        <v>15.4597</v>
      </c>
      <c r="N173" s="184">
        <v>36.049900000000001</v>
      </c>
      <c r="O173" s="184">
        <v>12.286</v>
      </c>
      <c r="P173" s="184"/>
      <c r="Q173" s="184">
        <v>10.795299999999999</v>
      </c>
      <c r="R173" s="184">
        <v>14.869400000000001</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7.2345454545454546E-2</v>
      </c>
      <c r="G174" s="186">
        <v>0.40622727272727277</v>
      </c>
      <c r="H174" s="186">
        <v>0.86111363636363647</v>
      </c>
      <c r="I174" s="186">
        <v>2.7554409090909093</v>
      </c>
      <c r="J174" s="186">
        <v>3.3563227272727274</v>
      </c>
      <c r="K174" s="186">
        <v>4.2811863636363645</v>
      </c>
      <c r="L174" s="186">
        <v>13.517750000000001</v>
      </c>
      <c r="M174" s="186">
        <v>19.876845454545453</v>
      </c>
      <c r="N174" s="186">
        <v>38.111159090909091</v>
      </c>
      <c r="O174" s="186">
        <v>10.982342857142857</v>
      </c>
      <c r="P174" s="186">
        <v>12.33103333333333</v>
      </c>
      <c r="Q174" s="186">
        <v>13.424254545454547</v>
      </c>
      <c r="R174" s="186">
        <v>12.453555555555559</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9.1299999999999992E-2</v>
      </c>
      <c r="G175" s="186">
        <v>0.38400000000000001</v>
      </c>
      <c r="H175" s="186">
        <v>0.84084999999999999</v>
      </c>
      <c r="I175" s="186">
        <v>2.4069000000000003</v>
      </c>
      <c r="J175" s="186">
        <v>2.4221000000000004</v>
      </c>
      <c r="K175" s="186">
        <v>3.7901500000000001</v>
      </c>
      <c r="L175" s="186">
        <v>11.70445</v>
      </c>
      <c r="M175" s="186">
        <v>18.526</v>
      </c>
      <c r="N175" s="186">
        <v>36.609850000000002</v>
      </c>
      <c r="O175" s="186">
        <v>11.1395</v>
      </c>
      <c r="P175" s="186">
        <v>12.64715</v>
      </c>
      <c r="Q175" s="186">
        <v>12.554349999999999</v>
      </c>
      <c r="R175" s="186">
        <v>12.5562</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44344</v>
      </c>
      <c r="E178" s="184">
        <v>286.94069999999999</v>
      </c>
      <c r="F178" s="184">
        <v>-0.5978</v>
      </c>
      <c r="G178" s="184">
        <v>3.5585</v>
      </c>
      <c r="H178" s="184">
        <v>6.1037999999999997</v>
      </c>
      <c r="I178" s="184">
        <v>7.9535</v>
      </c>
      <c r="J178" s="184">
        <v>7.3034999999999997</v>
      </c>
      <c r="K178" s="184">
        <v>8.5444999999999993</v>
      </c>
      <c r="L178" s="184">
        <v>3.056</v>
      </c>
      <c r="M178" s="184">
        <v>6.4043000000000001</v>
      </c>
      <c r="N178" s="184">
        <v>6.9721000000000002</v>
      </c>
      <c r="O178" s="184">
        <v>9.0313999999999997</v>
      </c>
      <c r="P178" s="184">
        <v>8.3979999999999997</v>
      </c>
      <c r="Q178" s="184">
        <v>8.3917999999999999</v>
      </c>
      <c r="R178" s="184">
        <v>8.9277999999999995</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44344</v>
      </c>
      <c r="E179" s="184">
        <v>293.67750000000001</v>
      </c>
      <c r="F179" s="184">
        <v>-0.26100000000000001</v>
      </c>
      <c r="G179" s="184">
        <v>3.8914</v>
      </c>
      <c r="H179" s="184">
        <v>6.4352999999999998</v>
      </c>
      <c r="I179" s="184">
        <v>8.4745000000000008</v>
      </c>
      <c r="J179" s="184">
        <v>7.7241999999999997</v>
      </c>
      <c r="K179" s="184">
        <v>8.9107000000000003</v>
      </c>
      <c r="L179" s="184">
        <v>3.4056999999999999</v>
      </c>
      <c r="M179" s="184">
        <v>6.7603999999999997</v>
      </c>
      <c r="N179" s="184">
        <v>7.3419999999999996</v>
      </c>
      <c r="O179" s="184">
        <v>9.3759999999999994</v>
      </c>
      <c r="P179" s="184">
        <v>8.7382000000000009</v>
      </c>
      <c r="Q179" s="184">
        <v>9.4489000000000001</v>
      </c>
      <c r="R179" s="184">
        <v>9.282</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44344</v>
      </c>
      <c r="E180" s="184">
        <v>2117.5502999999999</v>
      </c>
      <c r="F180" s="184">
        <v>-1.7943</v>
      </c>
      <c r="G180" s="184">
        <v>1.3635999999999999</v>
      </c>
      <c r="H180" s="184">
        <v>3.5083000000000002</v>
      </c>
      <c r="I180" s="184">
        <v>4.1007999999999996</v>
      </c>
      <c r="J180" s="184">
        <v>4.5366999999999997</v>
      </c>
      <c r="K180" s="184">
        <v>6.3163</v>
      </c>
      <c r="L180" s="184">
        <v>3.3559000000000001</v>
      </c>
      <c r="M180" s="184">
        <v>5.52</v>
      </c>
      <c r="N180" s="184">
        <v>6.54</v>
      </c>
      <c r="O180" s="184">
        <v>9.2241</v>
      </c>
      <c r="P180" s="184">
        <v>8.4474</v>
      </c>
      <c r="Q180" s="184">
        <v>8.6659000000000006</v>
      </c>
      <c r="R180" s="184">
        <v>8.6457999999999995</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44344</v>
      </c>
      <c r="E181" s="184">
        <v>2077.7773999999999</v>
      </c>
      <c r="F181" s="184">
        <v>-2.1044</v>
      </c>
      <c r="G181" s="184">
        <v>1.0528999999999999</v>
      </c>
      <c r="H181" s="184">
        <v>3.1981000000000002</v>
      </c>
      <c r="I181" s="184">
        <v>3.7902999999999998</v>
      </c>
      <c r="J181" s="184">
        <v>4.2255000000000003</v>
      </c>
      <c r="K181" s="184">
        <v>6.0015000000000001</v>
      </c>
      <c r="L181" s="184">
        <v>3.0409000000000002</v>
      </c>
      <c r="M181" s="184">
        <v>5.1974999999999998</v>
      </c>
      <c r="N181" s="184">
        <v>6.2102000000000004</v>
      </c>
      <c r="O181" s="184">
        <v>8.9039000000000001</v>
      </c>
      <c r="P181" s="184">
        <v>8.1700999999999997</v>
      </c>
      <c r="Q181" s="184">
        <v>8.4890000000000008</v>
      </c>
      <c r="R181" s="184">
        <v>8.3163</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1849</v>
      </c>
      <c r="C182" s="180">
        <v>148628</v>
      </c>
      <c r="D182" s="183">
        <v>44344</v>
      </c>
      <c r="E182" s="184">
        <v>10.153600000000001</v>
      </c>
      <c r="F182" s="184">
        <v>-7.5475000000000003</v>
      </c>
      <c r="G182" s="184">
        <v>3.2362000000000002</v>
      </c>
      <c r="H182" s="184">
        <v>4.4202000000000004</v>
      </c>
      <c r="I182" s="184">
        <v>7.1577999999999999</v>
      </c>
      <c r="J182" s="184">
        <v>6.7474999999999996</v>
      </c>
      <c r="K182" s="184">
        <v>8.5078999999999994</v>
      </c>
      <c r="L182" s="184"/>
      <c r="M182" s="184"/>
      <c r="N182" s="184"/>
      <c r="O182" s="184"/>
      <c r="P182" s="184"/>
      <c r="Q182" s="184">
        <v>3.4607000000000001</v>
      </c>
      <c r="R182" s="184"/>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1850</v>
      </c>
      <c r="C183" s="180">
        <v>148625</v>
      </c>
      <c r="D183" s="183">
        <v>44344</v>
      </c>
      <c r="E183" s="184">
        <v>10.1341</v>
      </c>
      <c r="F183" s="184">
        <v>-8.282</v>
      </c>
      <c r="G183" s="184">
        <v>2.7618999999999998</v>
      </c>
      <c r="H183" s="184">
        <v>3.9649000000000001</v>
      </c>
      <c r="I183" s="184">
        <v>6.7319000000000004</v>
      </c>
      <c r="J183" s="184">
        <v>6.3357999999999999</v>
      </c>
      <c r="K183" s="184">
        <v>8.0833999999999993</v>
      </c>
      <c r="L183" s="184"/>
      <c r="M183" s="184"/>
      <c r="N183" s="184"/>
      <c r="O183" s="184"/>
      <c r="P183" s="184"/>
      <c r="Q183" s="184">
        <v>3.0213999999999999</v>
      </c>
      <c r="R183" s="184"/>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44344</v>
      </c>
      <c r="E184" s="184">
        <v>19.389299999999999</v>
      </c>
      <c r="F184" s="184">
        <v>-4.141</v>
      </c>
      <c r="G184" s="184">
        <v>-2.1331000000000002</v>
      </c>
      <c r="H184" s="184">
        <v>3.4176000000000002</v>
      </c>
      <c r="I184" s="184">
        <v>5.6056999999999997</v>
      </c>
      <c r="J184" s="184">
        <v>5.5091000000000001</v>
      </c>
      <c r="K184" s="184">
        <v>7.9062000000000001</v>
      </c>
      <c r="L184" s="184">
        <v>3.0802999999999998</v>
      </c>
      <c r="M184" s="184">
        <v>6.2340999999999998</v>
      </c>
      <c r="N184" s="184">
        <v>6.2229999999999999</v>
      </c>
      <c r="O184" s="184">
        <v>9.2871000000000006</v>
      </c>
      <c r="P184" s="184">
        <v>8.4162999999999997</v>
      </c>
      <c r="Q184" s="184">
        <v>8.9713999999999992</v>
      </c>
      <c r="R184" s="184">
        <v>9.1153999999999993</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44344</v>
      </c>
      <c r="E185" s="184">
        <v>18.9253</v>
      </c>
      <c r="F185" s="184">
        <v>-4.2424999999999997</v>
      </c>
      <c r="G185" s="184">
        <v>-2.3138999999999998</v>
      </c>
      <c r="H185" s="184">
        <v>3.198</v>
      </c>
      <c r="I185" s="184">
        <v>5.3837000000000002</v>
      </c>
      <c r="J185" s="184">
        <v>5.2816000000000001</v>
      </c>
      <c r="K185" s="184">
        <v>7.6412000000000004</v>
      </c>
      <c r="L185" s="184">
        <v>2.8012000000000001</v>
      </c>
      <c r="M185" s="184">
        <v>5.9634999999999998</v>
      </c>
      <c r="N185" s="184">
        <v>5.9486999999999997</v>
      </c>
      <c r="O185" s="184">
        <v>8.9658999999999995</v>
      </c>
      <c r="P185" s="184">
        <v>8.0962999999999994</v>
      </c>
      <c r="Q185" s="184">
        <v>8.6295000000000002</v>
      </c>
      <c r="R185" s="184">
        <v>8.8148999999999997</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44344</v>
      </c>
      <c r="E186" s="184">
        <v>19.7666</v>
      </c>
      <c r="F186" s="184">
        <v>-35.234999999999999</v>
      </c>
      <c r="G186" s="184">
        <v>-10.5162</v>
      </c>
      <c r="H186" s="184">
        <v>4.0655999999999999</v>
      </c>
      <c r="I186" s="184">
        <v>12.2578</v>
      </c>
      <c r="J186" s="184">
        <v>10.548299999999999</v>
      </c>
      <c r="K186" s="184">
        <v>15.911099999999999</v>
      </c>
      <c r="L186" s="184">
        <v>3.8119000000000001</v>
      </c>
      <c r="M186" s="184">
        <v>7.9485999999999999</v>
      </c>
      <c r="N186" s="184">
        <v>7.4417999999999997</v>
      </c>
      <c r="O186" s="184">
        <v>10.849</v>
      </c>
      <c r="P186" s="184">
        <v>9.0081000000000007</v>
      </c>
      <c r="Q186" s="184">
        <v>9.2408000000000001</v>
      </c>
      <c r="R186" s="184">
        <v>11.155900000000001</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44344</v>
      </c>
      <c r="E187" s="184">
        <v>19.3245</v>
      </c>
      <c r="F187" s="184">
        <v>-35.6633</v>
      </c>
      <c r="G187" s="184">
        <v>-10.882300000000001</v>
      </c>
      <c r="H187" s="184">
        <v>3.7532999999999999</v>
      </c>
      <c r="I187" s="184">
        <v>11.954000000000001</v>
      </c>
      <c r="J187" s="184">
        <v>10.234500000000001</v>
      </c>
      <c r="K187" s="184">
        <v>15.5854</v>
      </c>
      <c r="L187" s="184">
        <v>3.4788999999999999</v>
      </c>
      <c r="M187" s="184">
        <v>7.5938999999999997</v>
      </c>
      <c r="N187" s="184">
        <v>7.077</v>
      </c>
      <c r="O187" s="184">
        <v>10.5213</v>
      </c>
      <c r="P187" s="184">
        <v>8.6898999999999997</v>
      </c>
      <c r="Q187" s="184">
        <v>8.9207999999999998</v>
      </c>
      <c r="R187" s="184">
        <v>10.775600000000001</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44344</v>
      </c>
      <c r="E188" s="184">
        <v>17.719899999999999</v>
      </c>
      <c r="F188" s="184">
        <v>-7.0021000000000004</v>
      </c>
      <c r="G188" s="184">
        <v>-0.34329999999999999</v>
      </c>
      <c r="H188" s="184">
        <v>4.9482999999999997</v>
      </c>
      <c r="I188" s="184">
        <v>6.9630999999999998</v>
      </c>
      <c r="J188" s="184">
        <v>6.7107000000000001</v>
      </c>
      <c r="K188" s="184">
        <v>8.7568999999999999</v>
      </c>
      <c r="L188" s="184">
        <v>3.6789000000000001</v>
      </c>
      <c r="M188" s="184">
        <v>6.2991999999999999</v>
      </c>
      <c r="N188" s="184">
        <v>6.1586999999999996</v>
      </c>
      <c r="O188" s="184">
        <v>9.1793999999999993</v>
      </c>
      <c r="P188" s="184">
        <v>8.1611999999999991</v>
      </c>
      <c r="Q188" s="184">
        <v>8.3963999999999999</v>
      </c>
      <c r="R188" s="184">
        <v>8.3222000000000005</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44344</v>
      </c>
      <c r="E189" s="184">
        <v>18.2591</v>
      </c>
      <c r="F189" s="184">
        <v>-6.9951999999999996</v>
      </c>
      <c r="G189" s="184">
        <v>-6.6600000000000006E-2</v>
      </c>
      <c r="H189" s="184">
        <v>5.2312000000000003</v>
      </c>
      <c r="I189" s="184">
        <v>7.2881</v>
      </c>
      <c r="J189" s="184">
        <v>7.0301999999999998</v>
      </c>
      <c r="K189" s="184">
        <v>9.0777999999999999</v>
      </c>
      <c r="L189" s="184">
        <v>3.9982000000000002</v>
      </c>
      <c r="M189" s="184">
        <v>6.6261999999999999</v>
      </c>
      <c r="N189" s="184">
        <v>6.4938000000000002</v>
      </c>
      <c r="O189" s="184">
        <v>9.5465999999999998</v>
      </c>
      <c r="P189" s="184">
        <v>8.5479000000000003</v>
      </c>
      <c r="Q189" s="184">
        <v>8.8552999999999997</v>
      </c>
      <c r="R189" s="184">
        <v>8.6682000000000006</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44344</v>
      </c>
      <c r="E190" s="184">
        <v>18.485299999999999</v>
      </c>
      <c r="F190" s="184">
        <v>-40.827300000000001</v>
      </c>
      <c r="G190" s="184">
        <v>-9.0761000000000003</v>
      </c>
      <c r="H190" s="184">
        <v>1.3261000000000001</v>
      </c>
      <c r="I190" s="184">
        <v>7.2129000000000003</v>
      </c>
      <c r="J190" s="184">
        <v>7.6364999999999998</v>
      </c>
      <c r="K190" s="184">
        <v>7.9191000000000003</v>
      </c>
      <c r="L190" s="184">
        <v>3.8153000000000001</v>
      </c>
      <c r="M190" s="184">
        <v>6.8227000000000002</v>
      </c>
      <c r="N190" s="184">
        <v>7.6365999999999996</v>
      </c>
      <c r="O190" s="184">
        <v>9.4611999999999998</v>
      </c>
      <c r="P190" s="184">
        <v>8.6539000000000001</v>
      </c>
      <c r="Q190" s="184">
        <v>8.9361999999999995</v>
      </c>
      <c r="R190" s="184">
        <v>9.2990999999999993</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44344</v>
      </c>
      <c r="E191" s="184">
        <v>18.055099999999999</v>
      </c>
      <c r="F191" s="184">
        <v>-41.193899999999999</v>
      </c>
      <c r="G191" s="184">
        <v>-9.4940999999999995</v>
      </c>
      <c r="H191" s="184">
        <v>0.89539999999999997</v>
      </c>
      <c r="I191" s="184">
        <v>6.7609000000000004</v>
      </c>
      <c r="J191" s="184">
        <v>7.1783000000000001</v>
      </c>
      <c r="K191" s="184">
        <v>7.4583000000000004</v>
      </c>
      <c r="L191" s="184">
        <v>3.3506999999999998</v>
      </c>
      <c r="M191" s="184">
        <v>6.3464</v>
      </c>
      <c r="N191" s="184">
        <v>7.1456</v>
      </c>
      <c r="O191" s="184">
        <v>8.9671000000000003</v>
      </c>
      <c r="P191" s="184">
        <v>8.1737000000000002</v>
      </c>
      <c r="Q191" s="184">
        <v>8.5794999999999995</v>
      </c>
      <c r="R191" s="184">
        <v>8.8042999999999996</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44344</v>
      </c>
      <c r="E192" s="184">
        <v>25.290400000000002</v>
      </c>
      <c r="F192" s="184">
        <v>1.1546000000000001</v>
      </c>
      <c r="G192" s="184">
        <v>3.8016999999999999</v>
      </c>
      <c r="H192" s="184">
        <v>7.0194000000000001</v>
      </c>
      <c r="I192" s="184">
        <v>8.9581</v>
      </c>
      <c r="J192" s="184">
        <v>7.7804000000000002</v>
      </c>
      <c r="K192" s="184">
        <v>6.4752999999999998</v>
      </c>
      <c r="L192" s="184">
        <v>3.8231000000000002</v>
      </c>
      <c r="M192" s="184">
        <v>6.4888000000000003</v>
      </c>
      <c r="N192" s="184">
        <v>6.6120000000000001</v>
      </c>
      <c r="O192" s="184">
        <v>8.3314000000000004</v>
      </c>
      <c r="P192" s="184">
        <v>8.0361999999999991</v>
      </c>
      <c r="Q192" s="184">
        <v>8.4709000000000003</v>
      </c>
      <c r="R192" s="184">
        <v>8.3338000000000001</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44344</v>
      </c>
      <c r="E193" s="184">
        <v>25.951699999999999</v>
      </c>
      <c r="F193" s="184">
        <v>1.5471999999999999</v>
      </c>
      <c r="G193" s="184">
        <v>4.2207999999999997</v>
      </c>
      <c r="H193" s="184">
        <v>7.4649000000000001</v>
      </c>
      <c r="I193" s="184">
        <v>9.3966999999999992</v>
      </c>
      <c r="J193" s="184">
        <v>8.2268000000000008</v>
      </c>
      <c r="K193" s="184">
        <v>6.9321000000000002</v>
      </c>
      <c r="L193" s="184">
        <v>4.2850999999999999</v>
      </c>
      <c r="M193" s="184">
        <v>6.9649999999999999</v>
      </c>
      <c r="N193" s="184">
        <v>7.0964</v>
      </c>
      <c r="O193" s="184">
        <v>8.8107000000000006</v>
      </c>
      <c r="P193" s="184">
        <v>8.4444999999999997</v>
      </c>
      <c r="Q193" s="184">
        <v>8.9062999999999999</v>
      </c>
      <c r="R193" s="184">
        <v>8.8299000000000003</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44344</v>
      </c>
      <c r="E194" s="184">
        <v>19.747599999999998</v>
      </c>
      <c r="F194" s="184">
        <v>-0.55449999999999999</v>
      </c>
      <c r="G194" s="184">
        <v>0.73939999999999995</v>
      </c>
      <c r="H194" s="184">
        <v>3.6728000000000001</v>
      </c>
      <c r="I194" s="184">
        <v>5.2253999999999996</v>
      </c>
      <c r="J194" s="184">
        <v>5.1353</v>
      </c>
      <c r="K194" s="184">
        <v>7.6755000000000004</v>
      </c>
      <c r="L194" s="184">
        <v>3.4062000000000001</v>
      </c>
      <c r="M194" s="184">
        <v>6.0609999999999999</v>
      </c>
      <c r="N194" s="184">
        <v>6.9970999999999997</v>
      </c>
      <c r="O194" s="184">
        <v>10.0435</v>
      </c>
      <c r="P194" s="184">
        <v>8.3805999999999994</v>
      </c>
      <c r="Q194" s="184">
        <v>8.6190999999999995</v>
      </c>
      <c r="R194" s="184">
        <v>9.5056999999999992</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44344</v>
      </c>
      <c r="E195" s="184">
        <v>19.428699999999999</v>
      </c>
      <c r="F195" s="184">
        <v>-0.93930000000000002</v>
      </c>
      <c r="G195" s="184">
        <v>0.43840000000000001</v>
      </c>
      <c r="H195" s="184">
        <v>3.3569</v>
      </c>
      <c r="I195" s="184">
        <v>4.9071999999999996</v>
      </c>
      <c r="J195" s="184">
        <v>4.8158000000000003</v>
      </c>
      <c r="K195" s="184">
        <v>7.3495999999999997</v>
      </c>
      <c r="L195" s="184">
        <v>3.0750000000000002</v>
      </c>
      <c r="M195" s="184">
        <v>5.7140000000000004</v>
      </c>
      <c r="N195" s="184">
        <v>6.6379999999999999</v>
      </c>
      <c r="O195" s="184">
        <v>9.7091999999999992</v>
      </c>
      <c r="P195" s="184">
        <v>8.1059000000000001</v>
      </c>
      <c r="Q195" s="184">
        <v>8.4045000000000005</v>
      </c>
      <c r="R195" s="184">
        <v>9.1384000000000007</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44344</v>
      </c>
      <c r="E198" s="184">
        <v>1827.2793999999999</v>
      </c>
      <c r="F198" s="184">
        <v>-33.373699999999999</v>
      </c>
      <c r="G198" s="184">
        <v>-9.1011000000000006</v>
      </c>
      <c r="H198" s="184">
        <v>2.3717999999999999</v>
      </c>
      <c r="I198" s="184">
        <v>9.9337999999999997</v>
      </c>
      <c r="J198" s="184">
        <v>10.170400000000001</v>
      </c>
      <c r="K198" s="184">
        <v>14.7409</v>
      </c>
      <c r="L198" s="184">
        <v>2.7843</v>
      </c>
      <c r="M198" s="184">
        <v>6.3476999999999997</v>
      </c>
      <c r="N198" s="184">
        <v>6.0994999999999999</v>
      </c>
      <c r="O198" s="184">
        <v>8.1709999999999994</v>
      </c>
      <c r="P198" s="184">
        <v>7.4276999999999997</v>
      </c>
      <c r="Q198" s="184">
        <v>7.4253</v>
      </c>
      <c r="R198" s="184">
        <v>7.8715000000000002</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44344</v>
      </c>
      <c r="E199" s="184">
        <v>1926.7239</v>
      </c>
      <c r="F199" s="184">
        <v>-32.953699999999998</v>
      </c>
      <c r="G199" s="184">
        <v>-8.6815999999999995</v>
      </c>
      <c r="H199" s="184">
        <v>2.7936000000000001</v>
      </c>
      <c r="I199" s="184">
        <v>10.356299999999999</v>
      </c>
      <c r="J199" s="184">
        <v>10.5944</v>
      </c>
      <c r="K199" s="184">
        <v>15.177099999999999</v>
      </c>
      <c r="L199" s="184">
        <v>3.2111999999999998</v>
      </c>
      <c r="M199" s="184">
        <v>6.7878999999999996</v>
      </c>
      <c r="N199" s="184">
        <v>6.5468000000000002</v>
      </c>
      <c r="O199" s="184">
        <v>8.6342999999999996</v>
      </c>
      <c r="P199" s="184">
        <v>7.8760000000000003</v>
      </c>
      <c r="Q199" s="184">
        <v>8.0642999999999994</v>
      </c>
      <c r="R199" s="184">
        <v>8.3482000000000003</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1851</v>
      </c>
      <c r="C200" s="180">
        <v>148534</v>
      </c>
      <c r="D200" s="183">
        <v>44344</v>
      </c>
      <c r="E200" s="184">
        <v>10.2888</v>
      </c>
      <c r="F200" s="184">
        <v>-20.5642</v>
      </c>
      <c r="G200" s="184">
        <v>2.2471999999999999</v>
      </c>
      <c r="H200" s="184">
        <v>4.6666999999999996</v>
      </c>
      <c r="I200" s="184">
        <v>6.4522000000000004</v>
      </c>
      <c r="J200" s="184">
        <v>5.7145999999999999</v>
      </c>
      <c r="K200" s="184">
        <v>8.7149999999999999</v>
      </c>
      <c r="L200" s="184">
        <v>3.7852999999999999</v>
      </c>
      <c r="M200" s="184"/>
      <c r="N200" s="184"/>
      <c r="O200" s="184"/>
      <c r="P200" s="184"/>
      <c r="Q200" s="184">
        <v>4.8353999999999999</v>
      </c>
      <c r="R200" s="184"/>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1852</v>
      </c>
      <c r="C201" s="180">
        <v>148535</v>
      </c>
      <c r="D201" s="183">
        <v>44344</v>
      </c>
      <c r="E201" s="184">
        <v>10.254899999999999</v>
      </c>
      <c r="F201" s="184">
        <v>-21.3432</v>
      </c>
      <c r="G201" s="184">
        <v>1.6612</v>
      </c>
      <c r="H201" s="184">
        <v>4.1218000000000004</v>
      </c>
      <c r="I201" s="184">
        <v>5.9116</v>
      </c>
      <c r="J201" s="184">
        <v>5.1589999999999998</v>
      </c>
      <c r="K201" s="184">
        <v>8.1532</v>
      </c>
      <c r="L201" s="184">
        <v>3.2250999999999999</v>
      </c>
      <c r="M201" s="184"/>
      <c r="N201" s="184"/>
      <c r="O201" s="184"/>
      <c r="P201" s="184"/>
      <c r="Q201" s="184">
        <v>4.2678000000000003</v>
      </c>
      <c r="R201" s="184"/>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44344</v>
      </c>
      <c r="E202" s="184">
        <v>50.952300000000001</v>
      </c>
      <c r="F202" s="184">
        <v>-6.5892999999999997</v>
      </c>
      <c r="G202" s="184">
        <v>6.9526000000000003</v>
      </c>
      <c r="H202" s="184">
        <v>6.4142000000000001</v>
      </c>
      <c r="I202" s="184">
        <v>9.3512000000000004</v>
      </c>
      <c r="J202" s="184">
        <v>8.8222000000000005</v>
      </c>
      <c r="K202" s="184">
        <v>7.2906000000000004</v>
      </c>
      <c r="L202" s="184">
        <v>2.9531999999999998</v>
      </c>
      <c r="M202" s="184">
        <v>6.1753999999999998</v>
      </c>
      <c r="N202" s="184">
        <v>6.6702000000000004</v>
      </c>
      <c r="O202" s="184">
        <v>9.1684999999999999</v>
      </c>
      <c r="P202" s="184">
        <v>8.3425999999999991</v>
      </c>
      <c r="Q202" s="184">
        <v>7.5304000000000002</v>
      </c>
      <c r="R202" s="184">
        <v>8.9</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44344</v>
      </c>
      <c r="E203" s="184">
        <v>52.209899999999998</v>
      </c>
      <c r="F203" s="184">
        <v>-6.1510999999999996</v>
      </c>
      <c r="G203" s="184">
        <v>7.3682999999999996</v>
      </c>
      <c r="H203" s="184">
        <v>6.8201999999999998</v>
      </c>
      <c r="I203" s="184">
        <v>9.7589000000000006</v>
      </c>
      <c r="J203" s="184">
        <v>9.2301000000000002</v>
      </c>
      <c r="K203" s="184">
        <v>7.7126999999999999</v>
      </c>
      <c r="L203" s="184">
        <v>3.3786</v>
      </c>
      <c r="M203" s="184">
        <v>6.6113999999999997</v>
      </c>
      <c r="N203" s="184">
        <v>7.1143999999999998</v>
      </c>
      <c r="O203" s="184">
        <v>9.5582999999999991</v>
      </c>
      <c r="P203" s="184">
        <v>8.7284000000000006</v>
      </c>
      <c r="Q203" s="184">
        <v>8.9830000000000005</v>
      </c>
      <c r="R203" s="184">
        <v>9.2934999999999999</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44344</v>
      </c>
      <c r="E204" s="184">
        <v>20.3583</v>
      </c>
      <c r="F204" s="184">
        <v>1.2551000000000001</v>
      </c>
      <c r="G204" s="184">
        <v>-0.89639999999999997</v>
      </c>
      <c r="H204" s="184">
        <v>4.3320999999999996</v>
      </c>
      <c r="I204" s="184">
        <v>6.7407000000000004</v>
      </c>
      <c r="J204" s="184">
        <v>6.4042000000000003</v>
      </c>
      <c r="K204" s="184">
        <v>8.1166999999999998</v>
      </c>
      <c r="L204" s="184">
        <v>3.2027000000000001</v>
      </c>
      <c r="M204" s="184">
        <v>6.0734000000000004</v>
      </c>
      <c r="N204" s="184">
        <v>6.5796000000000001</v>
      </c>
      <c r="O204" s="184">
        <v>8.9222999999999999</v>
      </c>
      <c r="P204" s="184">
        <v>8.4202999999999992</v>
      </c>
      <c r="Q204" s="184">
        <v>8.5007000000000001</v>
      </c>
      <c r="R204" s="184">
        <v>9.1975999999999996</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44344</v>
      </c>
      <c r="E205" s="184">
        <v>19.630199999999999</v>
      </c>
      <c r="F205" s="184">
        <v>0.92969999999999997</v>
      </c>
      <c r="G205" s="184">
        <v>-1.3013999999999999</v>
      </c>
      <c r="H205" s="184">
        <v>3.9342000000000001</v>
      </c>
      <c r="I205" s="184">
        <v>6.3639999999999999</v>
      </c>
      <c r="J205" s="184">
        <v>6.0231000000000003</v>
      </c>
      <c r="K205" s="184">
        <v>7.7222999999999997</v>
      </c>
      <c r="L205" s="184">
        <v>2.8031999999999999</v>
      </c>
      <c r="M205" s="184">
        <v>5.6601999999999997</v>
      </c>
      <c r="N205" s="184">
        <v>6.1574</v>
      </c>
      <c r="O205" s="184">
        <v>8.4829000000000008</v>
      </c>
      <c r="P205" s="184">
        <v>7.952</v>
      </c>
      <c r="Q205" s="184">
        <v>5.048</v>
      </c>
      <c r="R205" s="184">
        <v>8.7666000000000004</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44344</v>
      </c>
      <c r="E206" s="184">
        <v>27.6524</v>
      </c>
      <c r="F206" s="184">
        <v>-1.3199000000000001</v>
      </c>
      <c r="G206" s="184">
        <v>-0.79190000000000005</v>
      </c>
      <c r="H206" s="184">
        <v>3.8873000000000002</v>
      </c>
      <c r="I206" s="184">
        <v>5.2811000000000003</v>
      </c>
      <c r="J206" s="184">
        <v>4.4912000000000001</v>
      </c>
      <c r="K206" s="184">
        <v>5.9752999999999998</v>
      </c>
      <c r="L206" s="184">
        <v>2.2181999999999999</v>
      </c>
      <c r="M206" s="184">
        <v>4.4322999999999997</v>
      </c>
      <c r="N206" s="184">
        <v>5.0911</v>
      </c>
      <c r="O206" s="184">
        <v>8.1388999999999996</v>
      </c>
      <c r="P206" s="184">
        <v>7.4866000000000001</v>
      </c>
      <c r="Q206" s="184">
        <v>7.5326000000000004</v>
      </c>
      <c r="R206" s="184">
        <v>7.4985999999999997</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44344</v>
      </c>
      <c r="E207" s="184">
        <v>29.1877</v>
      </c>
      <c r="F207" s="184">
        <v>-0.62529999999999997</v>
      </c>
      <c r="G207" s="184">
        <v>-0.2084</v>
      </c>
      <c r="H207" s="184">
        <v>4.4520999999999997</v>
      </c>
      <c r="I207" s="184">
        <v>5.8459000000000003</v>
      </c>
      <c r="J207" s="184">
        <v>5.0438000000000001</v>
      </c>
      <c r="K207" s="184">
        <v>6.5361000000000002</v>
      </c>
      <c r="L207" s="184">
        <v>2.7753000000000001</v>
      </c>
      <c r="M207" s="184">
        <v>4.9927000000000001</v>
      </c>
      <c r="N207" s="184">
        <v>5.6637000000000004</v>
      </c>
      <c r="O207" s="184">
        <v>8.7249999999999996</v>
      </c>
      <c r="P207" s="184">
        <v>8.1343999999999994</v>
      </c>
      <c r="Q207" s="184">
        <v>8.0977999999999994</v>
      </c>
      <c r="R207" s="184">
        <v>8.0816999999999997</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1853</v>
      </c>
      <c r="C208" s="180">
        <v>148419</v>
      </c>
      <c r="D208" s="183">
        <v>44344</v>
      </c>
      <c r="E208" s="184">
        <v>10.3736</v>
      </c>
      <c r="F208" s="184">
        <v>-5.6288</v>
      </c>
      <c r="G208" s="184">
        <v>-0.70369999999999999</v>
      </c>
      <c r="H208" s="184">
        <v>3.8733</v>
      </c>
      <c r="I208" s="184">
        <v>6.4497999999999998</v>
      </c>
      <c r="J208" s="184">
        <v>6.6866000000000003</v>
      </c>
      <c r="K208" s="184">
        <v>8.7109000000000005</v>
      </c>
      <c r="L208" s="184">
        <v>3.5293000000000001</v>
      </c>
      <c r="M208" s="184">
        <v>5.7999000000000001</v>
      </c>
      <c r="N208" s="184"/>
      <c r="O208" s="184"/>
      <c r="P208" s="184"/>
      <c r="Q208" s="184">
        <v>4.4273999999999996</v>
      </c>
      <c r="R208" s="184"/>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1854</v>
      </c>
      <c r="C209" s="180">
        <v>148416</v>
      </c>
      <c r="D209" s="183">
        <v>44344</v>
      </c>
      <c r="E209" s="184">
        <v>10.3338</v>
      </c>
      <c r="F209" s="184">
        <v>-6.0035999999999996</v>
      </c>
      <c r="G209" s="184">
        <v>-1.0595000000000001</v>
      </c>
      <c r="H209" s="184">
        <v>3.4333999999999998</v>
      </c>
      <c r="I209" s="184">
        <v>5.9931000000000001</v>
      </c>
      <c r="J209" s="184">
        <v>6.2365000000000004</v>
      </c>
      <c r="K209" s="184">
        <v>8.2472999999999992</v>
      </c>
      <c r="L209" s="184">
        <v>3.0739000000000001</v>
      </c>
      <c r="M209" s="184">
        <v>5.3304</v>
      </c>
      <c r="N209" s="184"/>
      <c r="O209" s="184"/>
      <c r="P209" s="184"/>
      <c r="Q209" s="184">
        <v>3.9557000000000002</v>
      </c>
      <c r="R209" s="184"/>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44344</v>
      </c>
      <c r="E210" s="184">
        <v>16.305800000000001</v>
      </c>
      <c r="F210" s="184">
        <v>8.0602999999999998</v>
      </c>
      <c r="G210" s="184">
        <v>0.59699999999999998</v>
      </c>
      <c r="H210" s="184">
        <v>3.8721999999999999</v>
      </c>
      <c r="I210" s="184">
        <v>5.9132999999999996</v>
      </c>
      <c r="J210" s="184">
        <v>6.27</v>
      </c>
      <c r="K210" s="184">
        <v>8.8111999999999995</v>
      </c>
      <c r="L210" s="184">
        <v>3.2395</v>
      </c>
      <c r="M210" s="184">
        <v>6.2087000000000003</v>
      </c>
      <c r="N210" s="184">
        <v>6.6673</v>
      </c>
      <c r="O210" s="184">
        <v>9.2752999999999997</v>
      </c>
      <c r="P210" s="184">
        <v>8.3000000000000007</v>
      </c>
      <c r="Q210" s="184">
        <v>8.43</v>
      </c>
      <c r="R210" s="184">
        <v>9.1754999999999995</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44344</v>
      </c>
      <c r="E211" s="184">
        <v>16.6281</v>
      </c>
      <c r="F211" s="184">
        <v>8.5627999999999993</v>
      </c>
      <c r="G211" s="184">
        <v>1.0245</v>
      </c>
      <c r="H211" s="184">
        <v>4.3310000000000004</v>
      </c>
      <c r="I211" s="184">
        <v>6.3655999999999997</v>
      </c>
      <c r="J211" s="184">
        <v>6.7245999999999997</v>
      </c>
      <c r="K211" s="184">
        <v>9.2820999999999998</v>
      </c>
      <c r="L211" s="184">
        <v>3.7223000000000002</v>
      </c>
      <c r="M211" s="184">
        <v>6.7122999999999999</v>
      </c>
      <c r="N211" s="184">
        <v>7.1840000000000002</v>
      </c>
      <c r="O211" s="184">
        <v>9.7642000000000007</v>
      </c>
      <c r="P211" s="184">
        <v>8.6791</v>
      </c>
      <c r="Q211" s="184">
        <v>8.7819000000000003</v>
      </c>
      <c r="R211" s="184">
        <v>9.6837</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44344</v>
      </c>
      <c r="E212" s="184">
        <v>19.2637</v>
      </c>
      <c r="F212" s="184">
        <v>-4.7363</v>
      </c>
      <c r="G212" s="184">
        <v>2.1478000000000002</v>
      </c>
      <c r="H212" s="184">
        <v>6.1516999999999999</v>
      </c>
      <c r="I212" s="184">
        <v>9.0039999999999996</v>
      </c>
      <c r="J212" s="184">
        <v>8.2088000000000001</v>
      </c>
      <c r="K212" s="184">
        <v>7.8440000000000003</v>
      </c>
      <c r="L212" s="184">
        <v>3.3371</v>
      </c>
      <c r="M212" s="184">
        <v>6.0442</v>
      </c>
      <c r="N212" s="184">
        <v>6.3036000000000003</v>
      </c>
      <c r="O212" s="184">
        <v>8.8224</v>
      </c>
      <c r="P212" s="184">
        <v>7.8326000000000002</v>
      </c>
      <c r="Q212" s="184">
        <v>8.2950999999999997</v>
      </c>
      <c r="R212" s="184">
        <v>8.6868999999999996</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44344</v>
      </c>
      <c r="E213" s="184">
        <v>20.037500000000001</v>
      </c>
      <c r="F213" s="184">
        <v>-4.1891999999999996</v>
      </c>
      <c r="G213" s="184">
        <v>2.6114999999999999</v>
      </c>
      <c r="H213" s="184">
        <v>6.6181000000000001</v>
      </c>
      <c r="I213" s="184">
        <v>9.4674999999999994</v>
      </c>
      <c r="J213" s="184">
        <v>8.6898999999999997</v>
      </c>
      <c r="K213" s="184">
        <v>8.3263999999999996</v>
      </c>
      <c r="L213" s="184">
        <v>3.8092999999999999</v>
      </c>
      <c r="M213" s="184">
        <v>6.5286999999999997</v>
      </c>
      <c r="N213" s="184">
        <v>6.7995000000000001</v>
      </c>
      <c r="O213" s="184">
        <v>9.3508999999999993</v>
      </c>
      <c r="P213" s="184">
        <v>8.3635999999999999</v>
      </c>
      <c r="Q213" s="184">
        <v>8.8147000000000002</v>
      </c>
      <c r="R213" s="184">
        <v>9.1937999999999995</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44344</v>
      </c>
      <c r="E214" s="184">
        <v>2585.6253000000002</v>
      </c>
      <c r="F214" s="184">
        <v>-2.8597999999999999</v>
      </c>
      <c r="G214" s="184">
        <v>10.839399999999999</v>
      </c>
      <c r="H214" s="184">
        <v>6.8411999999999997</v>
      </c>
      <c r="I214" s="184">
        <v>6.9981</v>
      </c>
      <c r="J214" s="184">
        <v>6.5408999999999997</v>
      </c>
      <c r="K214" s="184">
        <v>6.8322000000000003</v>
      </c>
      <c r="L214" s="184">
        <v>2.5135000000000001</v>
      </c>
      <c r="M214" s="184">
        <v>6.3322000000000003</v>
      </c>
      <c r="N214" s="184">
        <v>6.4935</v>
      </c>
      <c r="O214" s="184">
        <v>9.0749999999999993</v>
      </c>
      <c r="P214" s="184">
        <v>8.4291</v>
      </c>
      <c r="Q214" s="184">
        <v>8.8536999999999999</v>
      </c>
      <c r="R214" s="184">
        <v>8.9664000000000001</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44344</v>
      </c>
      <c r="E215" s="184">
        <v>2479.4340999999999</v>
      </c>
      <c r="F215" s="184">
        <v>-3.3311000000000002</v>
      </c>
      <c r="G215" s="184">
        <v>10.369</v>
      </c>
      <c r="H215" s="184">
        <v>6.3707000000000003</v>
      </c>
      <c r="I215" s="184">
        <v>6.5270000000000001</v>
      </c>
      <c r="J215" s="184">
        <v>6.0683999999999996</v>
      </c>
      <c r="K215" s="184">
        <v>6.3543000000000003</v>
      </c>
      <c r="L215" s="184">
        <v>2.0388999999999999</v>
      </c>
      <c r="M215" s="184">
        <v>5.8411999999999997</v>
      </c>
      <c r="N215" s="184">
        <v>5.9938000000000002</v>
      </c>
      <c r="O215" s="184">
        <v>8.5535999999999994</v>
      </c>
      <c r="P215" s="184">
        <v>7.8606999999999996</v>
      </c>
      <c r="Q215" s="184">
        <v>8.1125000000000007</v>
      </c>
      <c r="R215" s="184">
        <v>8.4558</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44344</v>
      </c>
      <c r="E216" s="184">
        <v>34.0884</v>
      </c>
      <c r="F216" s="184">
        <v>3.4266999999999999</v>
      </c>
      <c r="G216" s="184">
        <v>2.8203</v>
      </c>
      <c r="H216" s="184">
        <v>3.2602000000000002</v>
      </c>
      <c r="I216" s="184">
        <v>3.3005</v>
      </c>
      <c r="J216" s="184">
        <v>3.21</v>
      </c>
      <c r="K216" s="184">
        <v>3.5600999999999998</v>
      </c>
      <c r="L216" s="184">
        <v>3.1436999999999999</v>
      </c>
      <c r="M216" s="184">
        <v>3.9113000000000002</v>
      </c>
      <c r="N216" s="184">
        <v>4.7378999999999998</v>
      </c>
      <c r="O216" s="184">
        <v>8.0210000000000008</v>
      </c>
      <c r="P216" s="184">
        <v>7.1174999999999997</v>
      </c>
      <c r="Q216" s="184">
        <v>7.7552000000000003</v>
      </c>
      <c r="R216" s="184">
        <v>7.2363</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44344</v>
      </c>
      <c r="E217" s="184">
        <v>34.368200000000002</v>
      </c>
      <c r="F217" s="184">
        <v>3.6113</v>
      </c>
      <c r="G217" s="184">
        <v>2.9744000000000002</v>
      </c>
      <c r="H217" s="184">
        <v>3.4310999999999998</v>
      </c>
      <c r="I217" s="184">
        <v>3.4714</v>
      </c>
      <c r="J217" s="184">
        <v>3.2621000000000002</v>
      </c>
      <c r="K217" s="184">
        <v>3.7113999999999998</v>
      </c>
      <c r="L217" s="184">
        <v>3.3290999999999999</v>
      </c>
      <c r="M217" s="184">
        <v>4.0811000000000002</v>
      </c>
      <c r="N217" s="184">
        <v>4.9016999999999999</v>
      </c>
      <c r="O217" s="184">
        <v>8.1724999999999994</v>
      </c>
      <c r="P217" s="184">
        <v>7.2294</v>
      </c>
      <c r="Q217" s="184">
        <v>7.8720999999999997</v>
      </c>
      <c r="R217" s="184">
        <v>7.3906000000000001</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44344</v>
      </c>
      <c r="E218" s="184">
        <v>11.4605</v>
      </c>
      <c r="F218" s="184">
        <v>-7.0053000000000001</v>
      </c>
      <c r="G218" s="184">
        <v>9.4557000000000002</v>
      </c>
      <c r="H218" s="184">
        <v>10.120100000000001</v>
      </c>
      <c r="I218" s="184">
        <v>8.9024000000000001</v>
      </c>
      <c r="J218" s="184">
        <v>8.6387999999999998</v>
      </c>
      <c r="K218" s="184">
        <v>8.7655999999999992</v>
      </c>
      <c r="L218" s="184">
        <v>3.3248000000000002</v>
      </c>
      <c r="M218" s="184">
        <v>6.8390000000000004</v>
      </c>
      <c r="N218" s="184">
        <v>7.7175000000000002</v>
      </c>
      <c r="O218" s="184"/>
      <c r="P218" s="184"/>
      <c r="Q218" s="184">
        <v>8.7068999999999992</v>
      </c>
      <c r="R218" s="184"/>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44344</v>
      </c>
      <c r="E219" s="184">
        <v>11.363799999999999</v>
      </c>
      <c r="F219" s="184">
        <v>-7.0648999999999997</v>
      </c>
      <c r="G219" s="184">
        <v>9.0000999999999998</v>
      </c>
      <c r="H219" s="184">
        <v>9.6997999999999998</v>
      </c>
      <c r="I219" s="184">
        <v>8.4702999999999999</v>
      </c>
      <c r="J219" s="184">
        <v>8.2026000000000003</v>
      </c>
      <c r="K219" s="184">
        <v>8.2784999999999993</v>
      </c>
      <c r="L219" s="184">
        <v>2.8313000000000001</v>
      </c>
      <c r="M219" s="184">
        <v>6.3262</v>
      </c>
      <c r="N219" s="184">
        <v>7.1853999999999996</v>
      </c>
      <c r="O219" s="184"/>
      <c r="P219" s="184"/>
      <c r="Q219" s="184">
        <v>8.1442999999999994</v>
      </c>
      <c r="R219" s="184"/>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1855</v>
      </c>
      <c r="C220" s="180">
        <v>148656</v>
      </c>
      <c r="D220" s="183">
        <v>44344</v>
      </c>
      <c r="E220" s="184">
        <v>1019.5095</v>
      </c>
      <c r="F220" s="184">
        <v>-11.392099999999999</v>
      </c>
      <c r="G220" s="184">
        <v>3.8153000000000001</v>
      </c>
      <c r="H220" s="184">
        <v>8.9740000000000002</v>
      </c>
      <c r="I220" s="184">
        <v>11.15</v>
      </c>
      <c r="J220" s="184">
        <v>9.4788999999999994</v>
      </c>
      <c r="K220" s="184">
        <v>10.3362</v>
      </c>
      <c r="L220" s="184"/>
      <c r="M220" s="184"/>
      <c r="N220" s="184"/>
      <c r="O220" s="184"/>
      <c r="P220" s="184"/>
      <c r="Q220" s="184">
        <v>6.1387999999999998</v>
      </c>
      <c r="R220" s="184"/>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1856</v>
      </c>
      <c r="C221" s="180">
        <v>148655</v>
      </c>
      <c r="D221" s="183">
        <v>44344</v>
      </c>
      <c r="E221" s="184">
        <v>1017.8745</v>
      </c>
      <c r="F221" s="184">
        <v>-11.890599999999999</v>
      </c>
      <c r="G221" s="184">
        <v>3.3142999999999998</v>
      </c>
      <c r="H221" s="184">
        <v>8.4728999999999992</v>
      </c>
      <c r="I221" s="184">
        <v>10.647600000000001</v>
      </c>
      <c r="J221" s="184">
        <v>8.9750999999999994</v>
      </c>
      <c r="K221" s="184">
        <v>9.8226999999999993</v>
      </c>
      <c r="L221" s="184"/>
      <c r="M221" s="184"/>
      <c r="N221" s="184"/>
      <c r="O221" s="184"/>
      <c r="P221" s="184"/>
      <c r="Q221" s="184">
        <v>5.6242999999999999</v>
      </c>
      <c r="R221" s="184"/>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44344</v>
      </c>
      <c r="E222" s="184">
        <v>16.380299999999998</v>
      </c>
      <c r="F222" s="184">
        <v>-3.3420999999999998</v>
      </c>
      <c r="G222" s="184">
        <v>-0.96550000000000002</v>
      </c>
      <c r="H222" s="184">
        <v>3.2170999999999998</v>
      </c>
      <c r="I222" s="184">
        <v>4.3844000000000003</v>
      </c>
      <c r="J222" s="184">
        <v>4.6226000000000003</v>
      </c>
      <c r="K222" s="184">
        <v>5.8103999999999996</v>
      </c>
      <c r="L222" s="184">
        <v>2.4563000000000001</v>
      </c>
      <c r="M222" s="184">
        <v>4.6740000000000004</v>
      </c>
      <c r="N222" s="184">
        <v>5.1677999999999997</v>
      </c>
      <c r="O222" s="184">
        <v>4.6012000000000004</v>
      </c>
      <c r="P222" s="184">
        <v>5.9081999999999999</v>
      </c>
      <c r="Q222" s="184">
        <v>6.9763000000000002</v>
      </c>
      <c r="R222" s="184">
        <v>7.0487000000000002</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44344</v>
      </c>
      <c r="E223" s="184">
        <v>16.2713</v>
      </c>
      <c r="F223" s="184">
        <v>-3.3645</v>
      </c>
      <c r="G223" s="184">
        <v>-1.0467</v>
      </c>
      <c r="H223" s="184">
        <v>3.1423999999999999</v>
      </c>
      <c r="I223" s="184">
        <v>4.3011999999999997</v>
      </c>
      <c r="J223" s="184">
        <v>4.5407000000000002</v>
      </c>
      <c r="K223" s="184">
        <v>5.7408000000000001</v>
      </c>
      <c r="L223" s="184">
        <v>2.3883999999999999</v>
      </c>
      <c r="M223" s="184">
        <v>4.6158000000000001</v>
      </c>
      <c r="N223" s="184">
        <v>5.1151999999999997</v>
      </c>
      <c r="O223" s="184">
        <v>4.5228999999999999</v>
      </c>
      <c r="P223" s="184">
        <v>5.8293999999999997</v>
      </c>
      <c r="Q223" s="184">
        <v>6.8788</v>
      </c>
      <c r="R223" s="184">
        <v>6.9847999999999999</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-8.2400477272727315</v>
      </c>
      <c r="G224" s="186">
        <v>0.74276363636363663</v>
      </c>
      <c r="H224" s="186">
        <v>4.8087113636363634</v>
      </c>
      <c r="I224" s="186">
        <v>7.2150977272727284</v>
      </c>
      <c r="J224" s="186">
        <v>6.8402318181818194</v>
      </c>
      <c r="K224" s="186">
        <v>8.3097000000000012</v>
      </c>
      <c r="L224" s="186">
        <v>3.2134450000000001</v>
      </c>
      <c r="M224" s="186">
        <v>6.0334631578947358</v>
      </c>
      <c r="N224" s="186">
        <v>6.4645249999999992</v>
      </c>
      <c r="O224" s="186">
        <v>8.8284705882352945</v>
      </c>
      <c r="P224" s="186">
        <v>8.0701705882352961</v>
      </c>
      <c r="Q224" s="186">
        <v>7.6013954545454547</v>
      </c>
      <c r="R224" s="186">
        <v>8.7269264705882339</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-4.2158499999999997</v>
      </c>
      <c r="G225" s="186">
        <v>1.0387</v>
      </c>
      <c r="H225" s="186">
        <v>4.0937000000000001</v>
      </c>
      <c r="I225" s="186">
        <v>6.7507999999999999</v>
      </c>
      <c r="J225" s="186">
        <v>6.6986500000000007</v>
      </c>
      <c r="K225" s="186">
        <v>8.0012499999999989</v>
      </c>
      <c r="L225" s="186">
        <v>3.2323</v>
      </c>
      <c r="M225" s="186">
        <v>6.2214</v>
      </c>
      <c r="N225" s="186">
        <v>6.5632000000000001</v>
      </c>
      <c r="O225" s="186">
        <v>8.99925</v>
      </c>
      <c r="P225" s="186">
        <v>8.2368500000000004</v>
      </c>
      <c r="Q225" s="186">
        <v>8.3940999999999999</v>
      </c>
      <c r="R225" s="186">
        <v>8.8095999999999997</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1769</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1770</v>
      </c>
      <c r="B228" s="180" t="s">
        <v>1638</v>
      </c>
      <c r="C228" s="180">
        <v>101818</v>
      </c>
      <c r="D228" s="183">
        <v>44344</v>
      </c>
      <c r="E228" s="184">
        <v>46.994199999999999</v>
      </c>
      <c r="F228" s="184">
        <v>28.993600000000001</v>
      </c>
      <c r="G228" s="184">
        <v>45.919800000000002</v>
      </c>
      <c r="H228" s="184">
        <v>27.057600000000001</v>
      </c>
      <c r="I228" s="184">
        <v>39.181699999999999</v>
      </c>
      <c r="J228" s="184">
        <v>11.541399999999999</v>
      </c>
      <c r="K228" s="184">
        <v>11.022500000000001</v>
      </c>
      <c r="L228" s="184">
        <v>18.093299999999999</v>
      </c>
      <c r="M228" s="184">
        <v>23.143999999999998</v>
      </c>
      <c r="N228" s="184">
        <v>27.715499999999999</v>
      </c>
      <c r="O228" s="184">
        <v>6.9268999999999998</v>
      </c>
      <c r="P228" s="184">
        <v>8.7439</v>
      </c>
      <c r="Q228" s="184">
        <v>9.5137</v>
      </c>
      <c r="R228" s="184">
        <v>8.9316999999999993</v>
      </c>
      <c r="S228" s="120"/>
      <c r="T228" s="123"/>
      <c r="U228" s="124"/>
      <c r="V228" s="124"/>
      <c r="W228" s="124"/>
      <c r="X228" s="124"/>
      <c r="Y228" s="124"/>
      <c r="Z228" s="124"/>
      <c r="AA228" s="124"/>
      <c r="AB228" s="124"/>
      <c r="AC228" s="124"/>
      <c r="AD228" s="124"/>
      <c r="AE228" s="124"/>
      <c r="AF228" s="124"/>
      <c r="AG228" s="124"/>
      <c r="AH228" s="124"/>
    </row>
    <row r="229" spans="1:34" x14ac:dyDescent="0.3">
      <c r="A229" s="180" t="s">
        <v>1770</v>
      </c>
      <c r="B229" s="180" t="s">
        <v>1615</v>
      </c>
      <c r="C229" s="180">
        <v>120705</v>
      </c>
      <c r="D229" s="183">
        <v>44344</v>
      </c>
      <c r="E229" s="184">
        <v>50.565100000000001</v>
      </c>
      <c r="F229" s="184">
        <v>29.836400000000001</v>
      </c>
      <c r="G229" s="184">
        <v>46.7376</v>
      </c>
      <c r="H229" s="184">
        <v>27.877300000000002</v>
      </c>
      <c r="I229" s="184">
        <v>39.964399999999998</v>
      </c>
      <c r="J229" s="184">
        <v>12.3497</v>
      </c>
      <c r="K229" s="184">
        <v>11.8675</v>
      </c>
      <c r="L229" s="184">
        <v>19.0031</v>
      </c>
      <c r="M229" s="184">
        <v>24.1174</v>
      </c>
      <c r="N229" s="184">
        <v>28.819400000000002</v>
      </c>
      <c r="O229" s="184">
        <v>7.79</v>
      </c>
      <c r="P229" s="184">
        <v>9.8190000000000008</v>
      </c>
      <c r="Q229" s="184">
        <v>11.0572</v>
      </c>
      <c r="R229" s="184">
        <v>9.8276000000000003</v>
      </c>
      <c r="S229" s="120"/>
      <c r="T229" s="123"/>
      <c r="U229" s="124"/>
      <c r="V229" s="124"/>
      <c r="W229" s="124"/>
      <c r="X229" s="124"/>
      <c r="Y229" s="124"/>
      <c r="Z229" s="124"/>
      <c r="AA229" s="124"/>
      <c r="AB229" s="124"/>
      <c r="AC229" s="124"/>
      <c r="AD229" s="124"/>
      <c r="AE229" s="124"/>
      <c r="AF229" s="124"/>
      <c r="AG229" s="124"/>
      <c r="AH229" s="124"/>
    </row>
    <row r="230" spans="1:34" x14ac:dyDescent="0.3">
      <c r="A230" s="180" t="s">
        <v>1770</v>
      </c>
      <c r="B230" s="180" t="s">
        <v>1857</v>
      </c>
      <c r="C230" s="180"/>
      <c r="D230" s="183">
        <v>44344</v>
      </c>
      <c r="E230" s="184">
        <v>50.565100000000001</v>
      </c>
      <c r="F230" s="184">
        <v>29.836400000000001</v>
      </c>
      <c r="G230" s="184">
        <v>46.7376</v>
      </c>
      <c r="H230" s="184">
        <v>27.877300000000002</v>
      </c>
      <c r="I230" s="184">
        <v>39.964399999999998</v>
      </c>
      <c r="J230" s="184">
        <v>12.3497</v>
      </c>
      <c r="K230" s="184">
        <v>11.8675</v>
      </c>
      <c r="L230" s="184">
        <v>19.0031</v>
      </c>
      <c r="M230" s="184">
        <v>24.1174</v>
      </c>
      <c r="N230" s="184">
        <v>28.819400000000002</v>
      </c>
      <c r="O230" s="184">
        <v>7.79</v>
      </c>
      <c r="P230" s="184">
        <v>9.8190000000000008</v>
      </c>
      <c r="Q230" s="184">
        <v>11.0252</v>
      </c>
      <c r="R230" s="184">
        <v>9.8276000000000003</v>
      </c>
      <c r="S230" s="120"/>
      <c r="T230" s="123"/>
      <c r="U230" s="124"/>
      <c r="V230" s="124"/>
      <c r="W230" s="124"/>
      <c r="X230" s="124"/>
      <c r="Y230" s="124"/>
      <c r="Z230" s="124"/>
      <c r="AA230" s="124"/>
      <c r="AB230" s="124"/>
      <c r="AC230" s="124"/>
      <c r="AD230" s="124"/>
      <c r="AE230" s="124"/>
      <c r="AF230" s="124"/>
      <c r="AG230" s="124"/>
      <c r="AH230" s="124"/>
    </row>
    <row r="231" spans="1:34" x14ac:dyDescent="0.3">
      <c r="A231" s="180" t="s">
        <v>1770</v>
      </c>
      <c r="B231" s="180" t="s">
        <v>1639</v>
      </c>
      <c r="C231" s="180">
        <v>112924</v>
      </c>
      <c r="D231" s="183">
        <v>44344</v>
      </c>
      <c r="E231" s="184">
        <v>22.9114</v>
      </c>
      <c r="F231" s="184">
        <v>-7.8045</v>
      </c>
      <c r="G231" s="184">
        <v>21.9712</v>
      </c>
      <c r="H231" s="184">
        <v>14.4689</v>
      </c>
      <c r="I231" s="184">
        <v>39.049500000000002</v>
      </c>
      <c r="J231" s="184">
        <v>15.423</v>
      </c>
      <c r="K231" s="184">
        <v>12.6929</v>
      </c>
      <c r="L231" s="184">
        <v>11.2835</v>
      </c>
      <c r="M231" s="184">
        <v>14.8668</v>
      </c>
      <c r="N231" s="184">
        <v>18.590900000000001</v>
      </c>
      <c r="O231" s="184">
        <v>7.0064000000000002</v>
      </c>
      <c r="P231" s="184">
        <v>7.1981000000000002</v>
      </c>
      <c r="Q231" s="184">
        <v>7.9222999999999999</v>
      </c>
      <c r="R231" s="184">
        <v>7.8383000000000003</v>
      </c>
      <c r="S231" s="120"/>
      <c r="T231" s="123"/>
      <c r="U231" s="124"/>
      <c r="V231" s="124"/>
      <c r="W231" s="124"/>
      <c r="X231" s="124"/>
      <c r="Y231" s="124"/>
      <c r="Z231" s="124"/>
      <c r="AA231" s="124"/>
      <c r="AB231" s="124"/>
      <c r="AC231" s="124"/>
      <c r="AD231" s="124"/>
      <c r="AE231" s="124"/>
      <c r="AF231" s="124"/>
      <c r="AG231" s="124"/>
      <c r="AH231" s="124"/>
    </row>
    <row r="232" spans="1:34" x14ac:dyDescent="0.3">
      <c r="A232" s="180" t="s">
        <v>1770</v>
      </c>
      <c r="B232" s="180" t="s">
        <v>1616</v>
      </c>
      <c r="C232" s="180">
        <v>120480</v>
      </c>
      <c r="D232" s="183">
        <v>44344</v>
      </c>
      <c r="E232" s="184">
        <v>25.384599999999999</v>
      </c>
      <c r="F232" s="184">
        <v>-6.6130000000000004</v>
      </c>
      <c r="G232" s="184">
        <v>23.097799999999999</v>
      </c>
      <c r="H232" s="184">
        <v>15.5962</v>
      </c>
      <c r="I232" s="184">
        <v>40.192999999999998</v>
      </c>
      <c r="J232" s="184">
        <v>16.5763</v>
      </c>
      <c r="K232" s="184">
        <v>13.848699999999999</v>
      </c>
      <c r="L232" s="184">
        <v>12.473599999999999</v>
      </c>
      <c r="M232" s="184">
        <v>16.113499999999998</v>
      </c>
      <c r="N232" s="184">
        <v>19.909500000000001</v>
      </c>
      <c r="O232" s="184">
        <v>8.0785999999999998</v>
      </c>
      <c r="P232" s="184">
        <v>8.4037000000000006</v>
      </c>
      <c r="Q232" s="184">
        <v>9.5795999999999992</v>
      </c>
      <c r="R232" s="184">
        <v>8.9499999999999993</v>
      </c>
      <c r="S232" s="120"/>
      <c r="T232" s="123"/>
      <c r="U232" s="124"/>
      <c r="V232" s="124"/>
      <c r="W232" s="124"/>
      <c r="X232" s="124"/>
      <c r="Y232" s="124"/>
      <c r="Z232" s="124"/>
      <c r="AA232" s="124"/>
      <c r="AB232" s="124"/>
      <c r="AC232" s="124"/>
      <c r="AD232" s="124"/>
      <c r="AE232" s="124"/>
      <c r="AF232" s="124"/>
      <c r="AG232" s="124"/>
      <c r="AH232" s="124"/>
    </row>
    <row r="233" spans="1:34" x14ac:dyDescent="0.3">
      <c r="A233" s="180" t="s">
        <v>1770</v>
      </c>
      <c r="B233" s="180" t="s">
        <v>1640</v>
      </c>
      <c r="C233" s="180">
        <v>102661</v>
      </c>
      <c r="D233" s="183">
        <v>44344</v>
      </c>
      <c r="E233" s="184">
        <v>29.367000000000001</v>
      </c>
      <c r="F233" s="184">
        <v>11.935700000000001</v>
      </c>
      <c r="G233" s="184">
        <v>27.488399999999999</v>
      </c>
      <c r="H233" s="184">
        <v>15.707599999999999</v>
      </c>
      <c r="I233" s="184">
        <v>27.470199999999998</v>
      </c>
      <c r="J233" s="184">
        <v>12.8871</v>
      </c>
      <c r="K233" s="184">
        <v>4.9752000000000001</v>
      </c>
      <c r="L233" s="184">
        <v>4.7603</v>
      </c>
      <c r="M233" s="184">
        <v>8.7506000000000004</v>
      </c>
      <c r="N233" s="184">
        <v>10.552300000000001</v>
      </c>
      <c r="O233" s="184">
        <v>9.7650000000000006</v>
      </c>
      <c r="P233" s="184">
        <v>8.4631000000000007</v>
      </c>
      <c r="Q233" s="184">
        <v>6.6516000000000002</v>
      </c>
      <c r="R233" s="184">
        <v>9.7690000000000001</v>
      </c>
      <c r="S233" s="120"/>
      <c r="T233" s="123"/>
      <c r="U233" s="124"/>
      <c r="V233" s="124"/>
      <c r="W233" s="124"/>
      <c r="X233" s="124"/>
      <c r="Y233" s="124"/>
      <c r="Z233" s="124"/>
      <c r="AA233" s="124"/>
      <c r="AB233" s="124"/>
      <c r="AC233" s="124"/>
      <c r="AD233" s="124"/>
      <c r="AE233" s="124"/>
      <c r="AF233" s="124"/>
      <c r="AG233" s="124"/>
      <c r="AH233" s="124"/>
    </row>
    <row r="234" spans="1:34" x14ac:dyDescent="0.3">
      <c r="A234" s="180" t="s">
        <v>1770</v>
      </c>
      <c r="B234" s="180" t="s">
        <v>1617</v>
      </c>
      <c r="C234" s="180">
        <v>119389</v>
      </c>
      <c r="D234" s="183">
        <v>44344</v>
      </c>
      <c r="E234" s="184">
        <v>31.533100000000001</v>
      </c>
      <c r="F234" s="184">
        <v>12.8529</v>
      </c>
      <c r="G234" s="184">
        <v>28.347799999999999</v>
      </c>
      <c r="H234" s="184">
        <v>16.571899999999999</v>
      </c>
      <c r="I234" s="184">
        <v>28.3414</v>
      </c>
      <c r="J234" s="184">
        <v>13.738799999999999</v>
      </c>
      <c r="K234" s="184">
        <v>5.8540000000000001</v>
      </c>
      <c r="L234" s="184">
        <v>5.6660000000000004</v>
      </c>
      <c r="M234" s="184">
        <v>9.7014999999999993</v>
      </c>
      <c r="N234" s="184">
        <v>11.529199999999999</v>
      </c>
      <c r="O234" s="184">
        <v>10.664999999999999</v>
      </c>
      <c r="P234" s="184">
        <v>9.3817000000000004</v>
      </c>
      <c r="Q234" s="184">
        <v>9.49</v>
      </c>
      <c r="R234" s="184">
        <v>10.712899999999999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80" t="s">
        <v>1770</v>
      </c>
      <c r="B235" s="180" t="s">
        <v>1618</v>
      </c>
      <c r="C235" s="180">
        <v>120082</v>
      </c>
      <c r="D235" s="183">
        <v>44344</v>
      </c>
      <c r="E235" s="184">
        <v>38.361400000000003</v>
      </c>
      <c r="F235" s="184">
        <v>-23.676400000000001</v>
      </c>
      <c r="G235" s="184">
        <v>15.783300000000001</v>
      </c>
      <c r="H235" s="184">
        <v>15.623699999999999</v>
      </c>
      <c r="I235" s="184">
        <v>36.734499999999997</v>
      </c>
      <c r="J235" s="184">
        <v>17.9816</v>
      </c>
      <c r="K235" s="184">
        <v>10.191800000000001</v>
      </c>
      <c r="L235" s="184">
        <v>11.940200000000001</v>
      </c>
      <c r="M235" s="184">
        <v>12.743</v>
      </c>
      <c r="N235" s="184">
        <v>15.083299999999999</v>
      </c>
      <c r="O235" s="184">
        <v>9.2853999999999992</v>
      </c>
      <c r="P235" s="184">
        <v>9.7864000000000004</v>
      </c>
      <c r="Q235" s="184">
        <v>10.0754</v>
      </c>
      <c r="R235" s="184">
        <v>9.5335999999999999</v>
      </c>
      <c r="S235" s="120"/>
      <c r="T235" s="123"/>
      <c r="U235" s="124"/>
      <c r="V235" s="124"/>
      <c r="W235" s="124"/>
      <c r="X235" s="124"/>
      <c r="Y235" s="124"/>
      <c r="Z235" s="124"/>
      <c r="AA235" s="124"/>
      <c r="AB235" s="124"/>
      <c r="AC235" s="124"/>
      <c r="AD235" s="124"/>
      <c r="AE235" s="124"/>
      <c r="AF235" s="124"/>
      <c r="AG235" s="124"/>
      <c r="AH235" s="124"/>
    </row>
    <row r="236" spans="1:34" x14ac:dyDescent="0.3">
      <c r="A236" s="180" t="s">
        <v>1770</v>
      </c>
      <c r="B236" s="180" t="s">
        <v>1641</v>
      </c>
      <c r="C236" s="180">
        <v>113560</v>
      </c>
      <c r="D236" s="183">
        <v>44344</v>
      </c>
      <c r="E236" s="184">
        <v>33.568199999999997</v>
      </c>
      <c r="F236" s="184">
        <v>-25.317399999999999</v>
      </c>
      <c r="G236" s="184">
        <v>14.0792</v>
      </c>
      <c r="H236" s="184">
        <v>13.9396</v>
      </c>
      <c r="I236" s="184">
        <v>35.034100000000002</v>
      </c>
      <c r="J236" s="184">
        <v>16.282299999999999</v>
      </c>
      <c r="K236" s="184">
        <v>8.5023999999999997</v>
      </c>
      <c r="L236" s="184">
        <v>10.2782</v>
      </c>
      <c r="M236" s="184">
        <v>11.0768</v>
      </c>
      <c r="N236" s="184">
        <v>13.334099999999999</v>
      </c>
      <c r="O236" s="184">
        <v>7.5035999999999996</v>
      </c>
      <c r="P236" s="184">
        <v>7.7244999999999999</v>
      </c>
      <c r="Q236" s="184">
        <v>7.5266000000000002</v>
      </c>
      <c r="R236" s="184">
        <v>7.8487999999999998</v>
      </c>
      <c r="S236" s="120"/>
      <c r="T236" s="123"/>
      <c r="U236" s="124"/>
      <c r="V236" s="124"/>
      <c r="W236" s="124"/>
      <c r="X236" s="124"/>
      <c r="Y236" s="124"/>
      <c r="Z236" s="124"/>
      <c r="AA236" s="124"/>
      <c r="AB236" s="124"/>
      <c r="AC236" s="124"/>
      <c r="AD236" s="124"/>
      <c r="AE236" s="124"/>
      <c r="AF236" s="124"/>
      <c r="AG236" s="124"/>
      <c r="AH236" s="124"/>
    </row>
    <row r="237" spans="1:34" x14ac:dyDescent="0.3">
      <c r="A237" s="180" t="s">
        <v>1770</v>
      </c>
      <c r="B237" s="180" t="s">
        <v>1619</v>
      </c>
      <c r="C237" s="180">
        <v>119393</v>
      </c>
      <c r="D237" s="183">
        <v>44344</v>
      </c>
      <c r="E237" s="184">
        <v>22.775600000000001</v>
      </c>
      <c r="F237" s="184">
        <v>28.709</v>
      </c>
      <c r="G237" s="184">
        <v>40.842500000000001</v>
      </c>
      <c r="H237" s="184">
        <v>20.9634</v>
      </c>
      <c r="I237" s="184">
        <v>36.540500000000002</v>
      </c>
      <c r="J237" s="184">
        <v>18.608599999999999</v>
      </c>
      <c r="K237" s="184">
        <v>14.7606</v>
      </c>
      <c r="L237" s="184">
        <v>9.5166000000000004</v>
      </c>
      <c r="M237" s="184">
        <v>11.7819</v>
      </c>
      <c r="N237" s="184">
        <v>17.086200000000002</v>
      </c>
      <c r="O237" s="184">
        <v>1.8035000000000001</v>
      </c>
      <c r="P237" s="184">
        <v>5.1974</v>
      </c>
      <c r="Q237" s="184">
        <v>6.8773</v>
      </c>
      <c r="R237" s="184">
        <v>2.6597</v>
      </c>
      <c r="S237" s="120"/>
      <c r="T237" s="123"/>
      <c r="U237" s="124"/>
      <c r="V237" s="124"/>
      <c r="W237" s="124"/>
      <c r="X237" s="124"/>
      <c r="Y237" s="124"/>
      <c r="Z237" s="124"/>
      <c r="AA237" s="124"/>
      <c r="AB237" s="124"/>
      <c r="AC237" s="124"/>
      <c r="AD237" s="124"/>
      <c r="AE237" s="124"/>
      <c r="AF237" s="124"/>
      <c r="AG237" s="124"/>
      <c r="AH237" s="124"/>
    </row>
    <row r="238" spans="1:34" x14ac:dyDescent="0.3">
      <c r="A238" s="180" t="s">
        <v>1770</v>
      </c>
      <c r="B238" s="180" t="s">
        <v>1642</v>
      </c>
      <c r="C238" s="180">
        <v>111712</v>
      </c>
      <c r="D238" s="183">
        <v>44344</v>
      </c>
      <c r="E238" s="184">
        <v>21.8508</v>
      </c>
      <c r="F238" s="184">
        <v>28.4192</v>
      </c>
      <c r="G238" s="184">
        <v>40.446800000000003</v>
      </c>
      <c r="H238" s="184">
        <v>20.603400000000001</v>
      </c>
      <c r="I238" s="184">
        <v>36.170299999999997</v>
      </c>
      <c r="J238" s="184">
        <v>18.197299999999998</v>
      </c>
      <c r="K238" s="184">
        <v>14.138500000000001</v>
      </c>
      <c r="L238" s="184">
        <v>8.8439999999999994</v>
      </c>
      <c r="M238" s="184">
        <v>11.089</v>
      </c>
      <c r="N238" s="184">
        <v>16.351400000000002</v>
      </c>
      <c r="O238" s="184">
        <v>1.1949000000000001</v>
      </c>
      <c r="P238" s="184">
        <v>4.5628000000000002</v>
      </c>
      <c r="Q238" s="184">
        <v>6.6151999999999997</v>
      </c>
      <c r="R238" s="184">
        <v>2.0379999999999998</v>
      </c>
      <c r="S238" s="120"/>
      <c r="T238" s="123"/>
      <c r="U238" s="124"/>
      <c r="V238" s="124"/>
      <c r="W238" s="124"/>
      <c r="X238" s="124"/>
      <c r="Y238" s="124"/>
      <c r="Z238" s="124"/>
      <c r="AA238" s="124"/>
      <c r="AB238" s="124"/>
      <c r="AC238" s="124"/>
      <c r="AD238" s="124"/>
      <c r="AE238" s="124"/>
      <c r="AF238" s="124"/>
      <c r="AG238" s="124"/>
      <c r="AH238" s="124"/>
    </row>
    <row r="239" spans="1:34" x14ac:dyDescent="0.3">
      <c r="A239" s="180" t="s">
        <v>1770</v>
      </c>
      <c r="B239" s="180" t="s">
        <v>1620</v>
      </c>
      <c r="C239" s="180">
        <v>118309</v>
      </c>
      <c r="D239" s="183">
        <v>44344</v>
      </c>
      <c r="E239" s="184">
        <v>77.982100000000003</v>
      </c>
      <c r="F239" s="184">
        <v>-39.414499999999997</v>
      </c>
      <c r="G239" s="184">
        <v>-1.9342999999999999</v>
      </c>
      <c r="H239" s="184">
        <v>11.707599999999999</v>
      </c>
      <c r="I239" s="184">
        <v>41.436</v>
      </c>
      <c r="J239" s="184">
        <v>15.788500000000001</v>
      </c>
      <c r="K239" s="184">
        <v>13.7743</v>
      </c>
      <c r="L239" s="184">
        <v>13.229100000000001</v>
      </c>
      <c r="M239" s="184">
        <v>15.2309</v>
      </c>
      <c r="N239" s="184">
        <v>19.602399999999999</v>
      </c>
      <c r="O239" s="184">
        <v>11.805</v>
      </c>
      <c r="P239" s="184">
        <v>10.369899999999999</v>
      </c>
      <c r="Q239" s="184">
        <v>10.356400000000001</v>
      </c>
      <c r="R239" s="184">
        <v>12.8979</v>
      </c>
      <c r="S239" s="120"/>
      <c r="T239" s="123"/>
      <c r="U239" s="124"/>
      <c r="V239" s="124"/>
      <c r="W239" s="124"/>
      <c r="X239" s="124"/>
      <c r="Y239" s="124"/>
      <c r="Z239" s="124"/>
      <c r="AA239" s="124"/>
      <c r="AB239" s="124"/>
      <c r="AC239" s="124"/>
      <c r="AD239" s="124"/>
      <c r="AE239" s="124"/>
      <c r="AF239" s="124"/>
      <c r="AG239" s="124"/>
      <c r="AH239" s="124"/>
    </row>
    <row r="240" spans="1:34" x14ac:dyDescent="0.3">
      <c r="A240" s="180" t="s">
        <v>1770</v>
      </c>
      <c r="B240" s="180" t="s">
        <v>1643</v>
      </c>
      <c r="C240" s="180">
        <v>100601</v>
      </c>
      <c r="D240" s="183">
        <v>44344</v>
      </c>
      <c r="E240" s="184">
        <v>82.350322307867401</v>
      </c>
      <c r="F240" s="184">
        <v>-40.735999999999997</v>
      </c>
      <c r="G240" s="184">
        <v>-3.2357999999999998</v>
      </c>
      <c r="H240" s="184">
        <v>10.4169</v>
      </c>
      <c r="I240" s="184">
        <v>40.141800000000003</v>
      </c>
      <c r="J240" s="184">
        <v>14.5215</v>
      </c>
      <c r="K240" s="184">
        <v>12.4322</v>
      </c>
      <c r="L240" s="184">
        <v>11.852499999999999</v>
      </c>
      <c r="M240" s="184">
        <v>13.8407</v>
      </c>
      <c r="N240" s="184">
        <v>18.158100000000001</v>
      </c>
      <c r="O240" s="184">
        <v>10.6136</v>
      </c>
      <c r="P240" s="184">
        <v>9.1720000000000006</v>
      </c>
      <c r="Q240" s="184">
        <v>8.5460999999999991</v>
      </c>
      <c r="R240" s="184">
        <v>11.643000000000001</v>
      </c>
      <c r="S240" s="120"/>
      <c r="T240" s="123"/>
      <c r="U240" s="124"/>
      <c r="V240" s="124"/>
      <c r="W240" s="124"/>
      <c r="X240" s="124"/>
      <c r="Y240" s="124"/>
      <c r="Z240" s="124"/>
      <c r="AA240" s="124"/>
      <c r="AB240" s="124"/>
      <c r="AC240" s="124"/>
      <c r="AD240" s="124"/>
      <c r="AE240" s="124"/>
      <c r="AF240" s="124"/>
      <c r="AG240" s="124"/>
      <c r="AH240" s="124"/>
    </row>
    <row r="241" spans="1:34" x14ac:dyDescent="0.3">
      <c r="A241" s="180" t="s">
        <v>1770</v>
      </c>
      <c r="B241" s="180" t="s">
        <v>1621</v>
      </c>
      <c r="C241" s="180">
        <v>118994</v>
      </c>
      <c r="D241" s="183">
        <v>44344</v>
      </c>
      <c r="E241" s="184">
        <v>46.006999999999998</v>
      </c>
      <c r="F241" s="184">
        <v>-66.599599999999995</v>
      </c>
      <c r="G241" s="184">
        <v>-1.5865</v>
      </c>
      <c r="H241" s="184">
        <v>8.7871000000000006</v>
      </c>
      <c r="I241" s="184">
        <v>34.322299999999998</v>
      </c>
      <c r="J241" s="184">
        <v>17.873999999999999</v>
      </c>
      <c r="K241" s="184">
        <v>17.162500000000001</v>
      </c>
      <c r="L241" s="184">
        <v>12.610200000000001</v>
      </c>
      <c r="M241" s="184">
        <v>16.611799999999999</v>
      </c>
      <c r="N241" s="184">
        <v>20.0274</v>
      </c>
      <c r="O241" s="184">
        <v>6.9638</v>
      </c>
      <c r="P241" s="184">
        <v>8.2575000000000003</v>
      </c>
      <c r="Q241" s="184">
        <v>8.7479999999999993</v>
      </c>
      <c r="R241" s="184">
        <v>10.003299999999999</v>
      </c>
      <c r="S241" s="120"/>
      <c r="T241" s="123"/>
      <c r="U241" s="124"/>
      <c r="V241" s="124"/>
      <c r="W241" s="124"/>
      <c r="X241" s="124"/>
      <c r="Y241" s="124"/>
      <c r="Z241" s="124"/>
      <c r="AA241" s="124"/>
      <c r="AB241" s="124"/>
      <c r="AC241" s="124"/>
      <c r="AD241" s="124"/>
      <c r="AE241" s="124"/>
      <c r="AF241" s="124"/>
      <c r="AG241" s="124"/>
      <c r="AH241" s="124"/>
    </row>
    <row r="242" spans="1:34" x14ac:dyDescent="0.3">
      <c r="A242" s="180" t="s">
        <v>1770</v>
      </c>
      <c r="B242" s="180" t="s">
        <v>1644</v>
      </c>
      <c r="C242" s="180">
        <v>102448</v>
      </c>
      <c r="D242" s="183">
        <v>44344</v>
      </c>
      <c r="E242" s="184">
        <v>42.1798</v>
      </c>
      <c r="F242" s="184">
        <v>-68.320499999999996</v>
      </c>
      <c r="G242" s="184">
        <v>-3.3161999999999998</v>
      </c>
      <c r="H242" s="184">
        <v>7.0930999999999997</v>
      </c>
      <c r="I242" s="184">
        <v>32.6312</v>
      </c>
      <c r="J242" s="184">
        <v>16.198599999999999</v>
      </c>
      <c r="K242" s="184">
        <v>15.4001</v>
      </c>
      <c r="L242" s="184">
        <v>10.793200000000001</v>
      </c>
      <c r="M242" s="184">
        <v>14.708600000000001</v>
      </c>
      <c r="N242" s="184">
        <v>18.024100000000001</v>
      </c>
      <c r="O242" s="184">
        <v>5.1939000000000002</v>
      </c>
      <c r="P242" s="184">
        <v>6.8571999999999997</v>
      </c>
      <c r="Q242" s="184">
        <v>8.8504000000000005</v>
      </c>
      <c r="R242" s="184">
        <v>8.2159999999999993</v>
      </c>
      <c r="S242" s="120"/>
      <c r="T242" s="123"/>
      <c r="U242" s="124"/>
      <c r="V242" s="124"/>
      <c r="W242" s="124"/>
      <c r="X242" s="124"/>
      <c r="Y242" s="124"/>
      <c r="Z242" s="124"/>
      <c r="AA242" s="124"/>
      <c r="AB242" s="124"/>
      <c r="AC242" s="124"/>
      <c r="AD242" s="124"/>
      <c r="AE242" s="124"/>
      <c r="AF242" s="124"/>
      <c r="AG242" s="124"/>
      <c r="AH242" s="124"/>
    </row>
    <row r="243" spans="1:34" x14ac:dyDescent="0.3">
      <c r="A243" s="180" t="s">
        <v>1770</v>
      </c>
      <c r="B243" s="180" t="s">
        <v>1645</v>
      </c>
      <c r="C243" s="180">
        <v>100948</v>
      </c>
      <c r="D243" s="183">
        <v>44344</v>
      </c>
      <c r="E243" s="184">
        <v>65.581800000000001</v>
      </c>
      <c r="F243" s="184">
        <v>-26.417300000000001</v>
      </c>
      <c r="G243" s="184">
        <v>6.3109000000000002</v>
      </c>
      <c r="H243" s="184">
        <v>17.0624</v>
      </c>
      <c r="I243" s="184">
        <v>30.880700000000001</v>
      </c>
      <c r="J243" s="184">
        <v>15.837199999999999</v>
      </c>
      <c r="K243" s="184">
        <v>12.279400000000001</v>
      </c>
      <c r="L243" s="184">
        <v>11.3081</v>
      </c>
      <c r="M243" s="184">
        <v>14.437900000000001</v>
      </c>
      <c r="N243" s="184">
        <v>16.744700000000002</v>
      </c>
      <c r="O243" s="184">
        <v>7.5069999999999997</v>
      </c>
      <c r="P243" s="184">
        <v>7.2922000000000002</v>
      </c>
      <c r="Q243" s="184">
        <v>9.5222999999999995</v>
      </c>
      <c r="R243" s="184">
        <v>8.0535999999999994</v>
      </c>
      <c r="S243" s="120"/>
      <c r="T243" s="123"/>
      <c r="U243" s="124"/>
      <c r="V243" s="124"/>
      <c r="W243" s="124"/>
      <c r="X243" s="124"/>
      <c r="Y243" s="124"/>
      <c r="Z243" s="124"/>
      <c r="AA243" s="124"/>
      <c r="AB243" s="124"/>
      <c r="AC243" s="124"/>
      <c r="AD243" s="124"/>
      <c r="AE243" s="124"/>
      <c r="AF243" s="124"/>
      <c r="AG243" s="124"/>
      <c r="AH243" s="124"/>
    </row>
    <row r="244" spans="1:34" x14ac:dyDescent="0.3">
      <c r="A244" s="180" t="s">
        <v>1770</v>
      </c>
      <c r="B244" s="180" t="s">
        <v>1622</v>
      </c>
      <c r="C244" s="180">
        <v>118574</v>
      </c>
      <c r="D244" s="183">
        <v>44344</v>
      </c>
      <c r="E244" s="184">
        <v>69.851900000000001</v>
      </c>
      <c r="F244" s="184">
        <v>-25.6906</v>
      </c>
      <c r="G244" s="184">
        <v>6.9885999999999999</v>
      </c>
      <c r="H244" s="184">
        <v>17.744199999999999</v>
      </c>
      <c r="I244" s="184">
        <v>31.5654</v>
      </c>
      <c r="J244" s="184">
        <v>16.520900000000001</v>
      </c>
      <c r="K244" s="184">
        <v>12.9811</v>
      </c>
      <c r="L244" s="184">
        <v>12.0624</v>
      </c>
      <c r="M244" s="184">
        <v>15.2681</v>
      </c>
      <c r="N244" s="184">
        <v>17.654399999999999</v>
      </c>
      <c r="O244" s="184">
        <v>8.3180999999999994</v>
      </c>
      <c r="P244" s="184">
        <v>8.0982000000000003</v>
      </c>
      <c r="Q244" s="184">
        <v>9.5428999999999995</v>
      </c>
      <c r="R244" s="184">
        <v>8.9044000000000008</v>
      </c>
      <c r="S244" s="120"/>
      <c r="T244" s="123"/>
      <c r="U244" s="124"/>
      <c r="V244" s="124"/>
      <c r="W244" s="124"/>
      <c r="X244" s="124"/>
      <c r="Y244" s="124"/>
      <c r="Z244" s="124"/>
      <c r="AA244" s="124"/>
      <c r="AB244" s="124"/>
      <c r="AC244" s="124"/>
      <c r="AD244" s="124"/>
      <c r="AE244" s="124"/>
      <c r="AF244" s="124"/>
      <c r="AG244" s="124"/>
      <c r="AH244" s="124"/>
    </row>
    <row r="245" spans="1:34" x14ac:dyDescent="0.3">
      <c r="A245" s="180" t="s">
        <v>1770</v>
      </c>
      <c r="B245" s="180" t="s">
        <v>1646</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1770</v>
      </c>
      <c r="B246" s="180" t="s">
        <v>1623</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1770</v>
      </c>
      <c r="B247" s="180" t="s">
        <v>1647</v>
      </c>
      <c r="C247" s="180">
        <v>102147</v>
      </c>
      <c r="D247" s="183">
        <v>44344</v>
      </c>
      <c r="E247" s="184">
        <v>55.892600000000002</v>
      </c>
      <c r="F247" s="184">
        <v>-17.2973</v>
      </c>
      <c r="G247" s="184">
        <v>2.2643</v>
      </c>
      <c r="H247" s="184">
        <v>23.681699999999999</v>
      </c>
      <c r="I247" s="184">
        <v>42.966900000000003</v>
      </c>
      <c r="J247" s="184">
        <v>35.246400000000001</v>
      </c>
      <c r="K247" s="184">
        <v>17.678599999999999</v>
      </c>
      <c r="L247" s="184">
        <v>19.768999999999998</v>
      </c>
      <c r="M247" s="184">
        <v>19.648399999999999</v>
      </c>
      <c r="N247" s="184">
        <v>25.557600000000001</v>
      </c>
      <c r="O247" s="184">
        <v>8.9556000000000004</v>
      </c>
      <c r="P247" s="184">
        <v>8.8986999999999998</v>
      </c>
      <c r="Q247" s="184">
        <v>10.3749</v>
      </c>
      <c r="R247" s="184">
        <v>9.6293000000000006</v>
      </c>
      <c r="S247" s="120"/>
      <c r="T247" s="123"/>
      <c r="U247" s="124"/>
      <c r="V247" s="124"/>
      <c r="W247" s="124"/>
      <c r="X247" s="124"/>
      <c r="Y247" s="124"/>
      <c r="Z247" s="124"/>
      <c r="AA247" s="124"/>
      <c r="AB247" s="124"/>
      <c r="AC247" s="124"/>
      <c r="AD247" s="124"/>
      <c r="AE247" s="124"/>
      <c r="AF247" s="124"/>
      <c r="AG247" s="124"/>
      <c r="AH247" s="124"/>
    </row>
    <row r="248" spans="1:34" x14ac:dyDescent="0.3">
      <c r="A248" s="180" t="s">
        <v>1770</v>
      </c>
      <c r="B248" s="180" t="s">
        <v>1624</v>
      </c>
      <c r="C248" s="180">
        <v>119118</v>
      </c>
      <c r="D248" s="183">
        <v>44344</v>
      </c>
      <c r="E248" s="184">
        <v>58.242100000000001</v>
      </c>
      <c r="F248" s="184">
        <v>-16.9129</v>
      </c>
      <c r="G248" s="184">
        <v>2.6745000000000001</v>
      </c>
      <c r="H248" s="184">
        <v>24.104399999999998</v>
      </c>
      <c r="I248" s="184">
        <v>43.402000000000001</v>
      </c>
      <c r="J248" s="184">
        <v>35.683399999999999</v>
      </c>
      <c r="K248" s="184">
        <v>18.081499999999998</v>
      </c>
      <c r="L248" s="184">
        <v>20.2103</v>
      </c>
      <c r="M248" s="184">
        <v>20.1127</v>
      </c>
      <c r="N248" s="184">
        <v>26.0731</v>
      </c>
      <c r="O248" s="184">
        <v>9.4449000000000005</v>
      </c>
      <c r="P248" s="184">
        <v>9.4651999999999994</v>
      </c>
      <c r="Q248" s="184">
        <v>9.8305000000000007</v>
      </c>
      <c r="R248" s="184">
        <v>10.0802</v>
      </c>
      <c r="S248" s="120"/>
      <c r="T248" s="123"/>
      <c r="U248" s="124"/>
      <c r="V248" s="124"/>
      <c r="W248" s="124"/>
      <c r="X248" s="124"/>
      <c r="Y248" s="124"/>
      <c r="Z248" s="124"/>
      <c r="AA248" s="124"/>
      <c r="AB248" s="124"/>
      <c r="AC248" s="124"/>
      <c r="AD248" s="124"/>
      <c r="AE248" s="124"/>
      <c r="AF248" s="124"/>
      <c r="AG248" s="124"/>
      <c r="AH248" s="124"/>
    </row>
    <row r="249" spans="1:34" x14ac:dyDescent="0.3">
      <c r="A249" s="180" t="s">
        <v>1770</v>
      </c>
      <c r="B249" s="180" t="s">
        <v>1648</v>
      </c>
      <c r="C249" s="180">
        <v>102262</v>
      </c>
      <c r="D249" s="183">
        <v>44344</v>
      </c>
      <c r="E249" s="184">
        <v>43.738700000000001</v>
      </c>
      <c r="F249" s="184">
        <v>-21.517399999999999</v>
      </c>
      <c r="G249" s="184">
        <v>27.098099999999999</v>
      </c>
      <c r="H249" s="184">
        <v>19.864999999999998</v>
      </c>
      <c r="I249" s="184">
        <v>38.445</v>
      </c>
      <c r="J249" s="184">
        <v>17.1023</v>
      </c>
      <c r="K249" s="184">
        <v>10.9893</v>
      </c>
      <c r="L249" s="184">
        <v>9.3346999999999998</v>
      </c>
      <c r="M249" s="184">
        <v>12.8714</v>
      </c>
      <c r="N249" s="184">
        <v>15.3614</v>
      </c>
      <c r="O249" s="184">
        <v>7.8750999999999998</v>
      </c>
      <c r="P249" s="184">
        <v>7.5118999999999998</v>
      </c>
      <c r="Q249" s="184">
        <v>8.9210999999999991</v>
      </c>
      <c r="R249" s="184">
        <v>8.5086999999999993</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1770</v>
      </c>
      <c r="B250" s="180" t="s">
        <v>1625</v>
      </c>
      <c r="C250" s="180">
        <v>120073</v>
      </c>
      <c r="D250" s="183">
        <v>44344</v>
      </c>
      <c r="E250" s="184">
        <v>46.8643</v>
      </c>
      <c r="F250" s="184">
        <v>-19.849699999999999</v>
      </c>
      <c r="G250" s="184">
        <v>28.703099999999999</v>
      </c>
      <c r="H250" s="184">
        <v>21.4617</v>
      </c>
      <c r="I250" s="184">
        <v>40.054499999999997</v>
      </c>
      <c r="J250" s="184">
        <v>18.708200000000001</v>
      </c>
      <c r="K250" s="184">
        <v>12.641500000000001</v>
      </c>
      <c r="L250" s="184">
        <v>11.0375</v>
      </c>
      <c r="M250" s="184">
        <v>14.699199999999999</v>
      </c>
      <c r="N250" s="184">
        <v>17.334099999999999</v>
      </c>
      <c r="O250" s="184">
        <v>9.3285</v>
      </c>
      <c r="P250" s="184">
        <v>8.6079000000000008</v>
      </c>
      <c r="Q250" s="184">
        <v>9.0114999999999998</v>
      </c>
      <c r="R250" s="184">
        <v>10.395200000000001</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1770</v>
      </c>
      <c r="B251" s="180" t="s">
        <v>1858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1770</v>
      </c>
      <c r="B252" s="180" t="s">
        <v>1859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1770</v>
      </c>
      <c r="B253" s="180" t="s">
        <v>1649</v>
      </c>
      <c r="C253" s="180">
        <v>102330</v>
      </c>
      <c r="D253" s="183">
        <v>44344</v>
      </c>
      <c r="E253" s="184">
        <v>52.072099999999999</v>
      </c>
      <c r="F253" s="184">
        <v>-17.4453</v>
      </c>
      <c r="G253" s="184">
        <v>-0.30370000000000003</v>
      </c>
      <c r="H253" s="184">
        <v>10.3445</v>
      </c>
      <c r="I253" s="184">
        <v>28.092199999999998</v>
      </c>
      <c r="J253" s="184">
        <v>14.134600000000001</v>
      </c>
      <c r="K253" s="184">
        <v>9.6486999999999998</v>
      </c>
      <c r="L253" s="184">
        <v>10.6081</v>
      </c>
      <c r="M253" s="184">
        <v>12.8078</v>
      </c>
      <c r="N253" s="184">
        <v>16.980699999999999</v>
      </c>
      <c r="O253" s="184">
        <v>9.2139000000000006</v>
      </c>
      <c r="P253" s="184">
        <v>9.9712999999999994</v>
      </c>
      <c r="Q253" s="184">
        <v>10.0854</v>
      </c>
      <c r="R253" s="184">
        <v>9.7482000000000006</v>
      </c>
      <c r="S253" s="120"/>
      <c r="T253" s="123"/>
      <c r="U253" s="124"/>
      <c r="V253" s="124"/>
      <c r="W253" s="124"/>
      <c r="X253" s="124"/>
      <c r="Y253" s="124"/>
      <c r="Z253" s="124"/>
      <c r="AA253" s="124"/>
      <c r="AB253" s="124"/>
      <c r="AC253" s="124"/>
      <c r="AD253" s="124"/>
      <c r="AE253" s="124"/>
      <c r="AF253" s="124"/>
      <c r="AG253" s="124"/>
      <c r="AH253" s="124"/>
    </row>
    <row r="254" spans="1:34" x14ac:dyDescent="0.3">
      <c r="A254" s="180" t="s">
        <v>1770</v>
      </c>
      <c r="B254" s="180" t="s">
        <v>1626</v>
      </c>
      <c r="C254" s="180">
        <v>120616</v>
      </c>
      <c r="D254" s="183">
        <v>44344</v>
      </c>
      <c r="E254" s="184">
        <v>55.470100000000002</v>
      </c>
      <c r="F254" s="184">
        <v>-16.574400000000001</v>
      </c>
      <c r="G254" s="184">
        <v>0.59219999999999995</v>
      </c>
      <c r="H254" s="184">
        <v>11.2575</v>
      </c>
      <c r="I254" s="184">
        <v>29.013300000000001</v>
      </c>
      <c r="J254" s="184">
        <v>15.055099999999999</v>
      </c>
      <c r="K254" s="184">
        <v>10.583299999999999</v>
      </c>
      <c r="L254" s="184">
        <v>11.5664</v>
      </c>
      <c r="M254" s="184">
        <v>13.768700000000001</v>
      </c>
      <c r="N254" s="184">
        <v>17.972300000000001</v>
      </c>
      <c r="O254" s="184">
        <v>9.9875000000000007</v>
      </c>
      <c r="P254" s="184">
        <v>10.808299999999999</v>
      </c>
      <c r="Q254" s="184">
        <v>11.0322</v>
      </c>
      <c r="R254" s="184">
        <v>10.549200000000001</v>
      </c>
      <c r="S254" s="120"/>
      <c r="T254" s="123"/>
      <c r="U254" s="124"/>
      <c r="V254" s="124"/>
      <c r="W254" s="124"/>
      <c r="X254" s="124"/>
      <c r="Y254" s="124"/>
      <c r="Z254" s="124"/>
      <c r="AA254" s="124"/>
      <c r="AB254" s="124"/>
      <c r="AC254" s="124"/>
      <c r="AD254" s="124"/>
      <c r="AE254" s="124"/>
      <c r="AF254" s="124"/>
      <c r="AG254" s="124"/>
      <c r="AH254" s="124"/>
    </row>
    <row r="255" spans="1:34" x14ac:dyDescent="0.3">
      <c r="A255" s="180" t="s">
        <v>1770</v>
      </c>
      <c r="B255" s="180" t="s">
        <v>1627</v>
      </c>
      <c r="C255" s="180">
        <v>118491</v>
      </c>
      <c r="D255" s="183">
        <v>44344</v>
      </c>
      <c r="E255" s="184">
        <v>26.944400000000002</v>
      </c>
      <c r="F255" s="184">
        <v>56.440199999999997</v>
      </c>
      <c r="G255" s="184">
        <v>46.278300000000002</v>
      </c>
      <c r="H255" s="184">
        <v>25.299099999999999</v>
      </c>
      <c r="I255" s="184">
        <v>35.464399999999998</v>
      </c>
      <c r="J255" s="184">
        <v>13.8606</v>
      </c>
      <c r="K255" s="184">
        <v>9.6653000000000002</v>
      </c>
      <c r="L255" s="184">
        <v>9.2576000000000001</v>
      </c>
      <c r="M255" s="184">
        <v>10.881500000000001</v>
      </c>
      <c r="N255" s="184">
        <v>14.5313</v>
      </c>
      <c r="O255" s="184">
        <v>8.0364000000000004</v>
      </c>
      <c r="P255" s="184">
        <v>8.4604999999999997</v>
      </c>
      <c r="Q255" s="184">
        <v>9.1433</v>
      </c>
      <c r="R255" s="184">
        <v>8.3336000000000006</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1770</v>
      </c>
      <c r="B256" s="180" t="s">
        <v>1650</v>
      </c>
      <c r="C256" s="180">
        <v>112353</v>
      </c>
      <c r="D256" s="183">
        <v>44344</v>
      </c>
      <c r="E256" s="184">
        <v>25.026599999999998</v>
      </c>
      <c r="F256" s="184">
        <v>55.505299999999998</v>
      </c>
      <c r="G256" s="184">
        <v>45.380499999999998</v>
      </c>
      <c r="H256" s="184">
        <v>24.407299999999999</v>
      </c>
      <c r="I256" s="184">
        <v>34.548299999999998</v>
      </c>
      <c r="J256" s="184">
        <v>12.9513</v>
      </c>
      <c r="K256" s="184">
        <v>8.7164999999999999</v>
      </c>
      <c r="L256" s="184">
        <v>8.2973999999999997</v>
      </c>
      <c r="M256" s="184">
        <v>9.8828999999999994</v>
      </c>
      <c r="N256" s="184">
        <v>13.473599999999999</v>
      </c>
      <c r="O256" s="184">
        <v>7.0995999999999997</v>
      </c>
      <c r="P256" s="184">
        <v>7.5144000000000002</v>
      </c>
      <c r="Q256" s="184">
        <v>8.4878999999999998</v>
      </c>
      <c r="R256" s="184">
        <v>7.3487</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1770</v>
      </c>
      <c r="B257" s="180" t="s">
        <v>1628</v>
      </c>
      <c r="C257" s="180">
        <v>135689</v>
      </c>
      <c r="D257" s="183">
        <v>44344</v>
      </c>
      <c r="E257" s="184">
        <v>16.884599999999999</v>
      </c>
      <c r="F257" s="184">
        <v>55.207599999999999</v>
      </c>
      <c r="G257" s="184">
        <v>33.671900000000001</v>
      </c>
      <c r="H257" s="184">
        <v>11.327299999999999</v>
      </c>
      <c r="I257" s="184">
        <v>33.135199999999998</v>
      </c>
      <c r="J257" s="184">
        <v>12.367100000000001</v>
      </c>
      <c r="K257" s="184">
        <v>3.9388999999999998</v>
      </c>
      <c r="L257" s="184">
        <v>12.492599999999999</v>
      </c>
      <c r="M257" s="184">
        <v>15.8093</v>
      </c>
      <c r="N257" s="184">
        <v>15.8249</v>
      </c>
      <c r="O257" s="184">
        <v>8.2888000000000002</v>
      </c>
      <c r="P257" s="184">
        <v>10.2775</v>
      </c>
      <c r="Q257" s="184">
        <v>10.0105</v>
      </c>
      <c r="R257" s="184">
        <v>8.0678000000000001</v>
      </c>
      <c r="S257" s="120"/>
      <c r="T257" s="123"/>
      <c r="U257" s="124"/>
      <c r="V257" s="124"/>
      <c r="W257" s="124"/>
      <c r="X257" s="124"/>
      <c r="Y257" s="124"/>
      <c r="Z257" s="124"/>
      <c r="AA257" s="124"/>
      <c r="AB257" s="124"/>
      <c r="AC257" s="124"/>
      <c r="AD257" s="124"/>
      <c r="AE257" s="124"/>
      <c r="AF257" s="124"/>
      <c r="AG257" s="124"/>
      <c r="AH257" s="124"/>
    </row>
    <row r="258" spans="1:34" x14ac:dyDescent="0.3">
      <c r="A258" s="180" t="s">
        <v>1770</v>
      </c>
      <c r="B258" s="180" t="s">
        <v>1651</v>
      </c>
      <c r="C258" s="180">
        <v>135692</v>
      </c>
      <c r="D258" s="183">
        <v>44344</v>
      </c>
      <c r="E258" s="184">
        <v>15.5388</v>
      </c>
      <c r="F258" s="184">
        <v>53.3994</v>
      </c>
      <c r="G258" s="184">
        <v>31.872499999999999</v>
      </c>
      <c r="H258" s="184">
        <v>9.5474999999999994</v>
      </c>
      <c r="I258" s="184">
        <v>31.345099999999999</v>
      </c>
      <c r="J258" s="184">
        <v>10.5992</v>
      </c>
      <c r="K258" s="184">
        <v>2.1800999999999999</v>
      </c>
      <c r="L258" s="184">
        <v>10.3575</v>
      </c>
      <c r="M258" s="184">
        <v>13.666</v>
      </c>
      <c r="N258" s="184">
        <v>13.6617</v>
      </c>
      <c r="O258" s="184">
        <v>6.6200999999999999</v>
      </c>
      <c r="P258" s="184">
        <v>8.6042000000000005</v>
      </c>
      <c r="Q258" s="184">
        <v>8.3587000000000007</v>
      </c>
      <c r="R258" s="184">
        <v>6.2237</v>
      </c>
      <c r="S258" s="120"/>
      <c r="T258" s="123"/>
      <c r="U258" s="124"/>
      <c r="V258" s="124"/>
      <c r="W258" s="124"/>
      <c r="X258" s="124"/>
      <c r="Y258" s="124"/>
      <c r="Z258" s="124"/>
      <c r="AA258" s="124"/>
      <c r="AB258" s="124"/>
      <c r="AC258" s="124"/>
      <c r="AD258" s="124"/>
      <c r="AE258" s="124"/>
      <c r="AF258" s="124"/>
      <c r="AG258" s="124"/>
      <c r="AH258" s="124"/>
    </row>
    <row r="259" spans="1:34" x14ac:dyDescent="0.3">
      <c r="A259" s="180" t="s">
        <v>1770</v>
      </c>
      <c r="B259" s="180" t="s">
        <v>1652</v>
      </c>
      <c r="C259" s="180">
        <v>114859</v>
      </c>
      <c r="D259" s="183">
        <v>44344</v>
      </c>
      <c r="E259" s="184">
        <v>39.964599999999997</v>
      </c>
      <c r="F259" s="184">
        <v>-10.9564</v>
      </c>
      <c r="G259" s="184">
        <v>12.4337</v>
      </c>
      <c r="H259" s="184">
        <v>22.275099999999998</v>
      </c>
      <c r="I259" s="184">
        <v>45.243299999999998</v>
      </c>
      <c r="J259" s="184">
        <v>27.903099999999998</v>
      </c>
      <c r="K259" s="184">
        <v>17.651299999999999</v>
      </c>
      <c r="L259" s="184">
        <v>16.9831</v>
      </c>
      <c r="M259" s="184">
        <v>19.750800000000002</v>
      </c>
      <c r="N259" s="184">
        <v>22.8063</v>
      </c>
      <c r="O259" s="184">
        <v>10.522399999999999</v>
      </c>
      <c r="P259" s="184">
        <v>9.8116000000000003</v>
      </c>
      <c r="Q259" s="184">
        <v>8.2391000000000005</v>
      </c>
      <c r="R259" s="184">
        <v>12.9169</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1770</v>
      </c>
      <c r="B260" s="180" t="s">
        <v>1629</v>
      </c>
      <c r="C260" s="180">
        <v>120154</v>
      </c>
      <c r="D260" s="183">
        <v>44344</v>
      </c>
      <c r="E260" s="184">
        <v>43.714799999999997</v>
      </c>
      <c r="F260" s="184">
        <v>-9.516</v>
      </c>
      <c r="G260" s="184">
        <v>13.8482</v>
      </c>
      <c r="H260" s="184">
        <v>23.688700000000001</v>
      </c>
      <c r="I260" s="184">
        <v>46.6843</v>
      </c>
      <c r="J260" s="184">
        <v>29.236000000000001</v>
      </c>
      <c r="K260" s="184">
        <v>18.8782</v>
      </c>
      <c r="L260" s="184">
        <v>18.27</v>
      </c>
      <c r="M260" s="184">
        <v>21.116199999999999</v>
      </c>
      <c r="N260" s="184">
        <v>24.258299999999998</v>
      </c>
      <c r="O260" s="184">
        <v>11.811999999999999</v>
      </c>
      <c r="P260" s="184">
        <v>11.1692</v>
      </c>
      <c r="Q260" s="184">
        <v>10.979100000000001</v>
      </c>
      <c r="R260" s="184">
        <v>14.222799999999999</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1770</v>
      </c>
      <c r="B261" s="180" t="s">
        <v>1630</v>
      </c>
      <c r="C261" s="180">
        <v>119852</v>
      </c>
      <c r="D261" s="183">
        <v>44344</v>
      </c>
      <c r="E261" s="184">
        <v>43.424599999999998</v>
      </c>
      <c r="F261" s="184">
        <v>-10.6717</v>
      </c>
      <c r="G261" s="184">
        <v>33.094900000000003</v>
      </c>
      <c r="H261" s="184">
        <v>25.568999999999999</v>
      </c>
      <c r="I261" s="184">
        <v>35.947600000000001</v>
      </c>
      <c r="J261" s="184">
        <v>16.4876</v>
      </c>
      <c r="K261" s="184">
        <v>11.930199999999999</v>
      </c>
      <c r="L261" s="184">
        <v>10.4666</v>
      </c>
      <c r="M261" s="184">
        <v>12.1204</v>
      </c>
      <c r="N261" s="184">
        <v>14.3972</v>
      </c>
      <c r="O261" s="184">
        <v>8.3345000000000002</v>
      </c>
      <c r="P261" s="184">
        <v>8.1978000000000009</v>
      </c>
      <c r="Q261" s="184">
        <v>8.1789000000000005</v>
      </c>
      <c r="R261" s="184">
        <v>8.4196000000000009</v>
      </c>
      <c r="S261" s="120"/>
      <c r="T261" s="123"/>
      <c r="U261" s="124"/>
      <c r="V261" s="124"/>
      <c r="W261" s="124"/>
      <c r="X261" s="124"/>
      <c r="Y261" s="124"/>
      <c r="Z261" s="124"/>
      <c r="AA261" s="124"/>
      <c r="AB261" s="124"/>
      <c r="AC261" s="124"/>
      <c r="AD261" s="124"/>
      <c r="AE261" s="124"/>
      <c r="AF261" s="124"/>
      <c r="AG261" s="124"/>
      <c r="AH261" s="124"/>
    </row>
    <row r="262" spans="1:34" x14ac:dyDescent="0.3">
      <c r="A262" s="180" t="s">
        <v>1770</v>
      </c>
      <c r="B262" s="180" t="s">
        <v>1653</v>
      </c>
      <c r="C262" s="180">
        <v>112487</v>
      </c>
      <c r="D262" s="183">
        <v>44344</v>
      </c>
      <c r="E262" s="184">
        <v>41.061999999999998</v>
      </c>
      <c r="F262" s="184">
        <v>-11.285500000000001</v>
      </c>
      <c r="G262" s="184">
        <v>32.472000000000001</v>
      </c>
      <c r="H262" s="184">
        <v>24.970099999999999</v>
      </c>
      <c r="I262" s="184">
        <v>35.336500000000001</v>
      </c>
      <c r="J262" s="184">
        <v>15.8819</v>
      </c>
      <c r="K262" s="184">
        <v>11.317299999999999</v>
      </c>
      <c r="L262" s="184">
        <v>9.8513999999999999</v>
      </c>
      <c r="M262" s="184">
        <v>11.510899999999999</v>
      </c>
      <c r="N262" s="184">
        <v>13.761900000000001</v>
      </c>
      <c r="O262" s="184">
        <v>7.6792999999999996</v>
      </c>
      <c r="P262" s="184">
        <v>7.4931000000000001</v>
      </c>
      <c r="Q262" s="184">
        <v>5.9894999999999996</v>
      </c>
      <c r="R262" s="184">
        <v>7.8235000000000001</v>
      </c>
      <c r="S262" s="120"/>
      <c r="T262" s="123"/>
      <c r="U262" s="124"/>
      <c r="V262" s="124"/>
      <c r="W262" s="124"/>
      <c r="X262" s="124"/>
      <c r="Y262" s="124"/>
      <c r="Z262" s="124"/>
      <c r="AA262" s="124"/>
      <c r="AB262" s="124"/>
      <c r="AC262" s="124"/>
      <c r="AD262" s="124"/>
      <c r="AE262" s="124"/>
      <c r="AF262" s="124"/>
      <c r="AG262" s="124"/>
      <c r="AH262" s="124"/>
    </row>
    <row r="263" spans="1:34" x14ac:dyDescent="0.3">
      <c r="A263" s="180" t="s">
        <v>1770</v>
      </c>
      <c r="B263" s="180" t="s">
        <v>1654</v>
      </c>
      <c r="C263" s="180">
        <v>101869</v>
      </c>
      <c r="D263" s="183">
        <v>44344</v>
      </c>
      <c r="E263" s="184">
        <v>64.030900000000003</v>
      </c>
      <c r="F263" s="184">
        <v>16.937999999999999</v>
      </c>
      <c r="G263" s="184">
        <v>47.1723</v>
      </c>
      <c r="H263" s="184">
        <v>22.729099999999999</v>
      </c>
      <c r="I263" s="184">
        <v>32.472200000000001</v>
      </c>
      <c r="J263" s="184">
        <v>9.6430000000000007</v>
      </c>
      <c r="K263" s="184">
        <v>8.1562000000000001</v>
      </c>
      <c r="L263" s="184">
        <v>6.7515000000000001</v>
      </c>
      <c r="M263" s="184">
        <v>9.2894000000000005</v>
      </c>
      <c r="N263" s="184">
        <v>10.8284</v>
      </c>
      <c r="O263" s="184">
        <v>7.5157999999999996</v>
      </c>
      <c r="P263" s="184">
        <v>6.9488000000000003</v>
      </c>
      <c r="Q263" s="184">
        <v>8.3425999999999991</v>
      </c>
      <c r="R263" s="184">
        <v>8.0944000000000003</v>
      </c>
      <c r="S263" s="120"/>
      <c r="T263" s="123"/>
      <c r="U263" s="124"/>
      <c r="V263" s="124"/>
      <c r="W263" s="124"/>
      <c r="X263" s="124"/>
      <c r="Y263" s="124"/>
      <c r="Z263" s="124"/>
      <c r="AA263" s="124"/>
      <c r="AB263" s="124"/>
      <c r="AC263" s="124"/>
      <c r="AD263" s="124"/>
      <c r="AE263" s="124"/>
      <c r="AF263" s="124"/>
      <c r="AG263" s="124"/>
      <c r="AH263" s="124"/>
    </row>
    <row r="264" spans="1:34" x14ac:dyDescent="0.3">
      <c r="A264" s="180" t="s">
        <v>1770</v>
      </c>
      <c r="B264" s="180" t="s">
        <v>1631</v>
      </c>
      <c r="C264" s="180">
        <v>120276</v>
      </c>
      <c r="D264" s="183">
        <v>44344</v>
      </c>
      <c r="E264" s="184">
        <v>68.309799999999996</v>
      </c>
      <c r="F264" s="184">
        <v>17.694900000000001</v>
      </c>
      <c r="G264" s="184">
        <v>47.9574</v>
      </c>
      <c r="H264" s="184">
        <v>23.5092</v>
      </c>
      <c r="I264" s="184">
        <v>33.261200000000002</v>
      </c>
      <c r="J264" s="184">
        <v>10.4315</v>
      </c>
      <c r="K264" s="184">
        <v>8.9557000000000002</v>
      </c>
      <c r="L264" s="184">
        <v>7.5502000000000002</v>
      </c>
      <c r="M264" s="184">
        <v>10.1706</v>
      </c>
      <c r="N264" s="184">
        <v>11.809699999999999</v>
      </c>
      <c r="O264" s="184">
        <v>8.48</v>
      </c>
      <c r="P264" s="184">
        <v>7.8853</v>
      </c>
      <c r="Q264" s="184">
        <v>8.1704000000000008</v>
      </c>
      <c r="R264" s="184">
        <v>9.0419999999999998</v>
      </c>
      <c r="S264" s="120"/>
      <c r="T264" s="123"/>
      <c r="U264" s="124"/>
      <c r="V264" s="124"/>
      <c r="W264" s="124"/>
      <c r="X264" s="124"/>
      <c r="Y264" s="124"/>
      <c r="Z264" s="124"/>
      <c r="AA264" s="124"/>
      <c r="AB264" s="124"/>
      <c r="AC264" s="124"/>
      <c r="AD264" s="124"/>
      <c r="AE264" s="124"/>
      <c r="AF264" s="124"/>
      <c r="AG264" s="124"/>
      <c r="AH264" s="124"/>
    </row>
    <row r="265" spans="1:34" x14ac:dyDescent="0.3">
      <c r="A265" s="180" t="s">
        <v>1770</v>
      </c>
      <c r="B265" s="180" t="s">
        <v>2015</v>
      </c>
      <c r="C265" s="180">
        <v>119156</v>
      </c>
      <c r="D265" s="183">
        <v>44344</v>
      </c>
      <c r="E265" s="184">
        <v>24.250699999999998</v>
      </c>
      <c r="F265" s="184">
        <v>87.959400000000002</v>
      </c>
      <c r="G265" s="184">
        <v>51.035800000000002</v>
      </c>
      <c r="H265" s="184">
        <v>20.4635</v>
      </c>
      <c r="I265" s="184">
        <v>37.083500000000001</v>
      </c>
      <c r="J265" s="184">
        <v>13.1754</v>
      </c>
      <c r="K265" s="184">
        <v>5.0224000000000002</v>
      </c>
      <c r="L265" s="184">
        <v>9.5398999999999994</v>
      </c>
      <c r="M265" s="184">
        <v>10.013400000000001</v>
      </c>
      <c r="N265" s="184">
        <v>13.183</v>
      </c>
      <c r="O265" s="184">
        <v>7.3761000000000001</v>
      </c>
      <c r="P265" s="184">
        <v>7.8174999999999999</v>
      </c>
      <c r="Q265" s="184">
        <v>8.7994000000000003</v>
      </c>
      <c r="R265" s="184">
        <v>6.9913999999999996</v>
      </c>
      <c r="S265" s="120"/>
      <c r="T265" s="123"/>
      <c r="U265" s="124"/>
      <c r="V265" s="124"/>
      <c r="W265" s="124"/>
      <c r="X265" s="124"/>
      <c r="Y265" s="124"/>
      <c r="Z265" s="124"/>
      <c r="AA265" s="124"/>
      <c r="AB265" s="124"/>
      <c r="AC265" s="124"/>
      <c r="AD265" s="124"/>
      <c r="AE265" s="124"/>
      <c r="AF265" s="124"/>
      <c r="AG265" s="124"/>
      <c r="AH265" s="124"/>
    </row>
    <row r="266" spans="1:34" x14ac:dyDescent="0.3">
      <c r="A266" s="180" t="s">
        <v>1770</v>
      </c>
      <c r="B266" s="180" t="s">
        <v>2016</v>
      </c>
      <c r="C266" s="180">
        <v>113142</v>
      </c>
      <c r="D266" s="183">
        <v>44344</v>
      </c>
      <c r="E266" s="184">
        <v>21.357700000000001</v>
      </c>
      <c r="F266" s="184">
        <v>86.336600000000004</v>
      </c>
      <c r="G266" s="184">
        <v>49.303800000000003</v>
      </c>
      <c r="H266" s="184">
        <v>18.7193</v>
      </c>
      <c r="I266" s="184">
        <v>35.310699999999997</v>
      </c>
      <c r="J266" s="184">
        <v>11.3384</v>
      </c>
      <c r="K266" s="184">
        <v>3.1246999999999998</v>
      </c>
      <c r="L266" s="184">
        <v>7.6474000000000002</v>
      </c>
      <c r="M266" s="184">
        <v>8.0471000000000004</v>
      </c>
      <c r="N266" s="184">
        <v>11.126899999999999</v>
      </c>
      <c r="O266" s="184">
        <v>5.6509999999999998</v>
      </c>
      <c r="P266" s="184">
        <v>6.0647000000000002</v>
      </c>
      <c r="Q266" s="184">
        <v>7.2522000000000002</v>
      </c>
      <c r="R266" s="184">
        <v>5.4246999999999996</v>
      </c>
      <c r="S266" s="120"/>
      <c r="T266" s="123"/>
      <c r="U266" s="124"/>
      <c r="V266" s="124"/>
      <c r="W266" s="124"/>
      <c r="X266" s="124"/>
      <c r="Y266" s="124"/>
      <c r="Z266" s="124"/>
      <c r="AA266" s="124"/>
      <c r="AB266" s="124"/>
      <c r="AC266" s="124"/>
      <c r="AD266" s="124"/>
      <c r="AE266" s="124"/>
      <c r="AF266" s="124"/>
      <c r="AG266" s="124"/>
      <c r="AH266" s="124"/>
    </row>
    <row r="267" spans="1:34" x14ac:dyDescent="0.3">
      <c r="A267" s="180" t="s">
        <v>1770</v>
      </c>
      <c r="B267" s="180" t="s">
        <v>1655</v>
      </c>
      <c r="C267" s="180">
        <v>102172</v>
      </c>
      <c r="D267" s="183">
        <v>44344</v>
      </c>
      <c r="E267" s="184">
        <v>41.803400000000003</v>
      </c>
      <c r="F267" s="184">
        <v>27.5245</v>
      </c>
      <c r="G267" s="184">
        <v>22.2181</v>
      </c>
      <c r="H267" s="184">
        <v>17.0442</v>
      </c>
      <c r="I267" s="184">
        <v>24.107299999999999</v>
      </c>
      <c r="J267" s="184">
        <v>15.969900000000001</v>
      </c>
      <c r="K267" s="184">
        <v>12.9412</v>
      </c>
      <c r="L267" s="184">
        <v>11.8088</v>
      </c>
      <c r="M267" s="184">
        <v>13.2242</v>
      </c>
      <c r="N267" s="184">
        <v>14.1013</v>
      </c>
      <c r="O267" s="184">
        <v>0.80320000000000003</v>
      </c>
      <c r="P267" s="184">
        <v>3.5600999999999998</v>
      </c>
      <c r="Q267" s="184">
        <v>8.5749999999999993</v>
      </c>
      <c r="R267" s="184">
        <v>-1.6533</v>
      </c>
      <c r="S267" s="120"/>
      <c r="T267" s="123"/>
      <c r="U267" s="124"/>
      <c r="V267" s="124"/>
      <c r="W267" s="124"/>
      <c r="X267" s="124"/>
      <c r="Y267" s="124"/>
      <c r="Z267" s="124"/>
      <c r="AA267" s="124"/>
      <c r="AB267" s="124"/>
      <c r="AC267" s="124"/>
      <c r="AD267" s="124"/>
      <c r="AE267" s="124"/>
      <c r="AF267" s="124"/>
      <c r="AG267" s="124"/>
      <c r="AH267" s="124"/>
    </row>
    <row r="268" spans="1:34" x14ac:dyDescent="0.3">
      <c r="A268" s="180" t="s">
        <v>1770</v>
      </c>
      <c r="B268" s="180" t="s">
        <v>1632</v>
      </c>
      <c r="C268" s="180">
        <v>118726</v>
      </c>
      <c r="D268" s="183">
        <v>44344</v>
      </c>
      <c r="E268" s="184">
        <v>44.779899999999998</v>
      </c>
      <c r="F268" s="184">
        <v>28.2242</v>
      </c>
      <c r="G268" s="184">
        <v>22.865600000000001</v>
      </c>
      <c r="H268" s="184">
        <v>17.677499999999998</v>
      </c>
      <c r="I268" s="184">
        <v>24.7438</v>
      </c>
      <c r="J268" s="184">
        <v>16.604299999999999</v>
      </c>
      <c r="K268" s="184">
        <v>13.5871</v>
      </c>
      <c r="L268" s="184">
        <v>12.4726</v>
      </c>
      <c r="M268" s="184">
        <v>13.9139</v>
      </c>
      <c r="N268" s="184">
        <v>14.807600000000001</v>
      </c>
      <c r="O268" s="184">
        <v>1.5616000000000001</v>
      </c>
      <c r="P268" s="184">
        <v>4.3872999999999998</v>
      </c>
      <c r="Q268" s="184">
        <v>6.9688999999999997</v>
      </c>
      <c r="R268" s="184">
        <v>-0.99750000000000005</v>
      </c>
      <c r="S268" s="120"/>
      <c r="T268" s="123"/>
      <c r="U268" s="124"/>
      <c r="V268" s="124"/>
      <c r="W268" s="124"/>
      <c r="X268" s="124"/>
      <c r="Y268" s="124"/>
      <c r="Z268" s="124"/>
      <c r="AA268" s="124"/>
      <c r="AB268" s="124"/>
      <c r="AC268" s="124"/>
      <c r="AD268" s="124"/>
      <c r="AE268" s="124"/>
      <c r="AF268" s="124"/>
      <c r="AG268" s="124"/>
      <c r="AH268" s="124"/>
    </row>
    <row r="269" spans="1:34" x14ac:dyDescent="0.3">
      <c r="A269" s="180" t="s">
        <v>1770</v>
      </c>
      <c r="B269" s="180" t="s">
        <v>1656</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1770</v>
      </c>
      <c r="B270" s="180" t="s">
        <v>1633</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1770</v>
      </c>
      <c r="B271" s="180" t="s">
        <v>1634</v>
      </c>
      <c r="C271" s="180">
        <v>119839</v>
      </c>
      <c r="D271" s="183">
        <v>44344</v>
      </c>
      <c r="E271" s="184">
        <v>52.855499999999999</v>
      </c>
      <c r="F271" s="184">
        <v>-70.576800000000006</v>
      </c>
      <c r="G271" s="184">
        <v>40.555599999999998</v>
      </c>
      <c r="H271" s="184">
        <v>36.808500000000002</v>
      </c>
      <c r="I271" s="184">
        <v>47.568899999999999</v>
      </c>
      <c r="J271" s="184">
        <v>24.664300000000001</v>
      </c>
      <c r="K271" s="184">
        <v>15.106199999999999</v>
      </c>
      <c r="L271" s="184">
        <v>17.273199999999999</v>
      </c>
      <c r="M271" s="184">
        <v>20.924299999999999</v>
      </c>
      <c r="N271" s="184">
        <v>24.401</v>
      </c>
      <c r="O271" s="184">
        <v>9.8483000000000001</v>
      </c>
      <c r="P271" s="184">
        <v>9.5398999999999994</v>
      </c>
      <c r="Q271" s="184">
        <v>9.9459999999999997</v>
      </c>
      <c r="R271" s="184">
        <v>11.8093</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1770</v>
      </c>
      <c r="B272" s="180" t="s">
        <v>1657</v>
      </c>
      <c r="C272" s="180">
        <v>100968</v>
      </c>
      <c r="D272" s="183">
        <v>44344</v>
      </c>
      <c r="E272" s="184">
        <v>49.429200000000002</v>
      </c>
      <c r="F272" s="184">
        <v>-70.972499999999997</v>
      </c>
      <c r="G272" s="184">
        <v>40.055900000000001</v>
      </c>
      <c r="H272" s="184">
        <v>36.275500000000001</v>
      </c>
      <c r="I272" s="184">
        <v>47.021799999999999</v>
      </c>
      <c r="J272" s="184">
        <v>24.108000000000001</v>
      </c>
      <c r="K272" s="184">
        <v>14.5204</v>
      </c>
      <c r="L272" s="184">
        <v>16.652699999999999</v>
      </c>
      <c r="M272" s="184">
        <v>20.2437</v>
      </c>
      <c r="N272" s="184">
        <v>23.661999999999999</v>
      </c>
      <c r="O272" s="184">
        <v>9.1218000000000004</v>
      </c>
      <c r="P272" s="184">
        <v>8.6768999999999998</v>
      </c>
      <c r="Q272" s="184">
        <v>8.2342999999999993</v>
      </c>
      <c r="R272" s="184">
        <v>11.140499999999999</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1770</v>
      </c>
      <c r="B273" s="180" t="s">
        <v>1658</v>
      </c>
      <c r="C273" s="180">
        <v>112868</v>
      </c>
      <c r="D273" s="183">
        <v>44344</v>
      </c>
      <c r="E273" s="184">
        <v>21.475300000000001</v>
      </c>
      <c r="F273" s="184">
        <v>-1.0197000000000001</v>
      </c>
      <c r="G273" s="184">
        <v>24.808399999999999</v>
      </c>
      <c r="H273" s="184">
        <v>21.111899999999999</v>
      </c>
      <c r="I273" s="184">
        <v>34.379300000000001</v>
      </c>
      <c r="J273" s="184">
        <v>16.020399999999999</v>
      </c>
      <c r="K273" s="184">
        <v>9.2090999999999994</v>
      </c>
      <c r="L273" s="184">
        <v>10.7037</v>
      </c>
      <c r="M273" s="184">
        <v>11.378399999999999</v>
      </c>
      <c r="N273" s="184">
        <v>13.9872</v>
      </c>
      <c r="O273" s="184">
        <v>4.16</v>
      </c>
      <c r="P273" s="184">
        <v>6.0260999999999996</v>
      </c>
      <c r="Q273" s="184">
        <v>7.0429000000000004</v>
      </c>
      <c r="R273" s="184">
        <v>3.9129999999999998</v>
      </c>
      <c r="S273" s="120"/>
      <c r="T273" s="123"/>
      <c r="U273" s="124"/>
      <c r="V273" s="124"/>
      <c r="W273" s="124"/>
      <c r="X273" s="124"/>
      <c r="Y273" s="124"/>
      <c r="Z273" s="124"/>
      <c r="AA273" s="124"/>
      <c r="AB273" s="124"/>
      <c r="AC273" s="124"/>
      <c r="AD273" s="124"/>
      <c r="AE273" s="124"/>
      <c r="AF273" s="124"/>
      <c r="AG273" s="124"/>
      <c r="AH273" s="124"/>
    </row>
    <row r="274" spans="1:34" x14ac:dyDescent="0.3">
      <c r="A274" s="180" t="s">
        <v>1770</v>
      </c>
      <c r="B274" s="180" t="s">
        <v>1635</v>
      </c>
      <c r="C274" s="180">
        <v>119635</v>
      </c>
      <c r="D274" s="183">
        <v>44344</v>
      </c>
      <c r="E274" s="184">
        <v>22.780999999999999</v>
      </c>
      <c r="F274" s="184">
        <v>-0.32040000000000002</v>
      </c>
      <c r="G274" s="184">
        <v>25.689499999999999</v>
      </c>
      <c r="H274" s="184">
        <v>21.950800000000001</v>
      </c>
      <c r="I274" s="184">
        <v>35.226199999999999</v>
      </c>
      <c r="J274" s="184">
        <v>16.9163</v>
      </c>
      <c r="K274" s="184">
        <v>9.8771000000000004</v>
      </c>
      <c r="L274" s="184">
        <v>11.375299999999999</v>
      </c>
      <c r="M274" s="184">
        <v>12.0985</v>
      </c>
      <c r="N274" s="184">
        <v>14.792899999999999</v>
      </c>
      <c r="O274" s="184">
        <v>5.1359000000000004</v>
      </c>
      <c r="P274" s="184">
        <v>7.0576999999999996</v>
      </c>
      <c r="Q274" s="184">
        <v>7.9542000000000002</v>
      </c>
      <c r="R274" s="184">
        <v>4.7329999999999997</v>
      </c>
      <c r="S274" s="120"/>
      <c r="T274" s="123"/>
      <c r="U274" s="124"/>
      <c r="V274" s="124"/>
      <c r="W274" s="124"/>
      <c r="X274" s="124"/>
      <c r="Y274" s="124"/>
      <c r="Z274" s="124"/>
      <c r="AA274" s="124"/>
      <c r="AB274" s="124"/>
      <c r="AC274" s="124"/>
      <c r="AD274" s="124"/>
      <c r="AE274" s="124"/>
      <c r="AF274" s="124"/>
      <c r="AG274" s="124"/>
      <c r="AH274" s="124"/>
    </row>
    <row r="275" spans="1:34" x14ac:dyDescent="0.3">
      <c r="A275" s="180" t="s">
        <v>1770</v>
      </c>
      <c r="B275" s="180" t="s">
        <v>1636</v>
      </c>
      <c r="C275" s="180">
        <v>148106</v>
      </c>
      <c r="D275" s="183">
        <v>44344</v>
      </c>
      <c r="E275" s="184">
        <v>0.96489999999999998</v>
      </c>
      <c r="F275" s="184">
        <v>11.351900000000001</v>
      </c>
      <c r="G275" s="184">
        <v>11.3589</v>
      </c>
      <c r="H275" s="184">
        <v>11.373100000000001</v>
      </c>
      <c r="I275" s="184">
        <v>11.125400000000001</v>
      </c>
      <c r="J275" s="184">
        <v>11.1983</v>
      </c>
      <c r="K275" s="184">
        <v>11.370799999999999</v>
      </c>
      <c r="L275" s="184">
        <v>-40.438400000000001</v>
      </c>
      <c r="M275" s="184">
        <v>-24.686</v>
      </c>
      <c r="N275" s="184">
        <v>-16.682500000000001</v>
      </c>
      <c r="O275" s="184"/>
      <c r="P275" s="184"/>
      <c r="Q275" s="184">
        <v>-11.667400000000001</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1770</v>
      </c>
      <c r="B276" s="180" t="s">
        <v>1659</v>
      </c>
      <c r="C276" s="180">
        <v>148105</v>
      </c>
      <c r="D276" s="183">
        <v>44344</v>
      </c>
      <c r="E276" s="184">
        <v>0.91910000000000003</v>
      </c>
      <c r="F276" s="184">
        <v>11.9177</v>
      </c>
      <c r="G276" s="184">
        <v>11.9255</v>
      </c>
      <c r="H276" s="184">
        <v>11.3712</v>
      </c>
      <c r="I276" s="184">
        <v>11.11</v>
      </c>
      <c r="J276" s="184">
        <v>11.222099999999999</v>
      </c>
      <c r="K276" s="184">
        <v>11.399699999999999</v>
      </c>
      <c r="L276" s="184">
        <v>-40.808599999999998</v>
      </c>
      <c r="M276" s="184">
        <v>-24.953299999999999</v>
      </c>
      <c r="N276" s="184">
        <v>-16.876200000000001</v>
      </c>
      <c r="O276" s="184"/>
      <c r="P276" s="184"/>
      <c r="Q276" s="184">
        <v>-11.8316</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1770</v>
      </c>
      <c r="B277" s="180" t="s">
        <v>1637</v>
      </c>
      <c r="C277" s="180">
        <v>120779</v>
      </c>
      <c r="D277" s="183">
        <v>44344</v>
      </c>
      <c r="E277" s="184">
        <v>49.838099999999997</v>
      </c>
      <c r="F277" s="184">
        <v>-7.1757999999999997</v>
      </c>
      <c r="G277" s="184">
        <v>31.058399999999999</v>
      </c>
      <c r="H277" s="184">
        <v>22.3596</v>
      </c>
      <c r="I277" s="184">
        <v>39.175899999999999</v>
      </c>
      <c r="J277" s="184">
        <v>14.116</v>
      </c>
      <c r="K277" s="184">
        <v>13.5008</v>
      </c>
      <c r="L277" s="184">
        <v>11.7479</v>
      </c>
      <c r="M277" s="184">
        <v>18.893999999999998</v>
      </c>
      <c r="N277" s="184">
        <v>22.684100000000001</v>
      </c>
      <c r="O277" s="184">
        <v>6.6878000000000002</v>
      </c>
      <c r="P277" s="184">
        <v>8.1029</v>
      </c>
      <c r="Q277" s="184">
        <v>9.5579000000000001</v>
      </c>
      <c r="R277" s="184">
        <v>7.0563000000000002</v>
      </c>
      <c r="S277" s="120"/>
      <c r="T277" s="123"/>
      <c r="U277" s="124"/>
      <c r="V277" s="124"/>
      <c r="W277" s="124"/>
      <c r="X277" s="124"/>
      <c r="Y277" s="124"/>
      <c r="Z277" s="124"/>
      <c r="AA277" s="124"/>
      <c r="AB277" s="124"/>
      <c r="AC277" s="124"/>
      <c r="AD277" s="124"/>
      <c r="AE277" s="124"/>
      <c r="AF277" s="124"/>
      <c r="AG277" s="124"/>
      <c r="AH277" s="124"/>
    </row>
    <row r="278" spans="1:34" x14ac:dyDescent="0.3">
      <c r="A278" s="180" t="s">
        <v>1770</v>
      </c>
      <c r="B278" s="180" t="s">
        <v>1660</v>
      </c>
      <c r="C278" s="180">
        <v>102535</v>
      </c>
      <c r="D278" s="183">
        <v>44344</v>
      </c>
      <c r="E278" s="184">
        <v>47.1965</v>
      </c>
      <c r="F278" s="184">
        <v>-7.8093000000000004</v>
      </c>
      <c r="G278" s="184">
        <v>30.443300000000001</v>
      </c>
      <c r="H278" s="184">
        <v>21.755600000000001</v>
      </c>
      <c r="I278" s="184">
        <v>38.567500000000003</v>
      </c>
      <c r="J278" s="184">
        <v>13.509499999999999</v>
      </c>
      <c r="K278" s="184">
        <v>12.870900000000001</v>
      </c>
      <c r="L278" s="184">
        <v>11.095599999999999</v>
      </c>
      <c r="M278" s="184">
        <v>18.1843</v>
      </c>
      <c r="N278" s="184">
        <v>21.9129</v>
      </c>
      <c r="O278" s="184">
        <v>5.9882</v>
      </c>
      <c r="P278" s="184">
        <v>7.3776999999999999</v>
      </c>
      <c r="Q278" s="184">
        <v>9.2941000000000003</v>
      </c>
      <c r="R278" s="184">
        <v>6.3609</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0.85759999999999936</v>
      </c>
      <c r="G279" s="186">
        <v>24.915726666666664</v>
      </c>
      <c r="H279" s="186">
        <v>19.334357777777775</v>
      </c>
      <c r="I279" s="186">
        <v>35.121193333333331</v>
      </c>
      <c r="J279" s="186">
        <v>16.595793333333329</v>
      </c>
      <c r="K279" s="186">
        <v>11.495426666666665</v>
      </c>
      <c r="L279" s="186">
        <v>9.6575866666666652</v>
      </c>
      <c r="M279" s="186">
        <v>12.955302222222221</v>
      </c>
      <c r="N279" s="186">
        <v>16.30522222222222</v>
      </c>
      <c r="O279" s="186">
        <v>7.5288139534883758</v>
      </c>
      <c r="P279" s="186">
        <v>8.1251883720930227</v>
      </c>
      <c r="Q279" s="186">
        <v>7.9373711111111156</v>
      </c>
      <c r="R279" s="186">
        <v>8.182267441860466</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-7.1757999999999997</v>
      </c>
      <c r="G280" s="186">
        <v>27.098099999999999</v>
      </c>
      <c r="H280" s="186">
        <v>20.4635</v>
      </c>
      <c r="I280" s="186">
        <v>35.464399999999998</v>
      </c>
      <c r="J280" s="186">
        <v>15.837199999999999</v>
      </c>
      <c r="K280" s="186">
        <v>11.8675</v>
      </c>
      <c r="L280" s="186">
        <v>11.2835</v>
      </c>
      <c r="M280" s="186">
        <v>13.768700000000001</v>
      </c>
      <c r="N280" s="186">
        <v>16.744700000000002</v>
      </c>
      <c r="O280" s="186">
        <v>7.79</v>
      </c>
      <c r="P280" s="186">
        <v>8.2575000000000003</v>
      </c>
      <c r="Q280" s="186">
        <v>8.7994000000000003</v>
      </c>
      <c r="R280" s="186">
        <v>8.5086999999999993</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44344</v>
      </c>
      <c r="E283" s="184">
        <v>67.55</v>
      </c>
      <c r="F283" s="184">
        <v>-0.26579999999999998</v>
      </c>
      <c r="G283" s="184">
        <v>0.62570000000000003</v>
      </c>
      <c r="H283" s="184">
        <v>1.032</v>
      </c>
      <c r="I283" s="184">
        <v>5.2836999999999996</v>
      </c>
      <c r="J283" s="184">
        <v>6.2107000000000001</v>
      </c>
      <c r="K283" s="184">
        <v>6.6467000000000001</v>
      </c>
      <c r="L283" s="184">
        <v>21.5365</v>
      </c>
      <c r="M283" s="184">
        <v>32.295299999999997</v>
      </c>
      <c r="N283" s="184">
        <v>63.956299999999999</v>
      </c>
      <c r="O283" s="184">
        <v>12.608599999999999</v>
      </c>
      <c r="P283" s="184">
        <v>16.851600000000001</v>
      </c>
      <c r="Q283" s="184">
        <v>14.465199999999999</v>
      </c>
      <c r="R283" s="184">
        <v>17.398800000000001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44344</v>
      </c>
      <c r="E284" s="184">
        <v>75.39</v>
      </c>
      <c r="F284" s="184">
        <v>-0.2646</v>
      </c>
      <c r="G284" s="184">
        <v>0.64080000000000004</v>
      </c>
      <c r="H284" s="184">
        <v>1.0589999999999999</v>
      </c>
      <c r="I284" s="184">
        <v>5.3373999999999997</v>
      </c>
      <c r="J284" s="184">
        <v>6.3178999999999998</v>
      </c>
      <c r="K284" s="184">
        <v>6.9969000000000001</v>
      </c>
      <c r="L284" s="184">
        <v>22.346599999999999</v>
      </c>
      <c r="M284" s="184">
        <v>33.5991</v>
      </c>
      <c r="N284" s="184">
        <v>66.093900000000005</v>
      </c>
      <c r="O284" s="184">
        <v>13.946199999999999</v>
      </c>
      <c r="P284" s="184">
        <v>18.481100000000001</v>
      </c>
      <c r="Q284" s="184">
        <v>18.985600000000002</v>
      </c>
      <c r="R284" s="184">
        <v>18.7911</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44344</v>
      </c>
      <c r="E285" s="184">
        <v>72.863</v>
      </c>
      <c r="F285" s="184">
        <v>7.2800000000000004E-2</v>
      </c>
      <c r="G285" s="184">
        <v>1.0511999999999999</v>
      </c>
      <c r="H285" s="184">
        <v>1.238</v>
      </c>
      <c r="I285" s="184">
        <v>5.0655999999999999</v>
      </c>
      <c r="J285" s="184">
        <v>3.9178000000000002</v>
      </c>
      <c r="K285" s="184">
        <v>5.2797000000000001</v>
      </c>
      <c r="L285" s="184">
        <v>22.815899999999999</v>
      </c>
      <c r="M285" s="184">
        <v>37.017200000000003</v>
      </c>
      <c r="N285" s="184">
        <v>68.026499999999999</v>
      </c>
      <c r="O285" s="184">
        <v>13.434799999999999</v>
      </c>
      <c r="P285" s="184">
        <v>16.031300000000002</v>
      </c>
      <c r="Q285" s="184">
        <v>13.351800000000001</v>
      </c>
      <c r="R285" s="184">
        <v>16.389399999999998</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44344</v>
      </c>
      <c r="E286" s="184">
        <v>81.251000000000005</v>
      </c>
      <c r="F286" s="184">
        <v>7.6399999999999996E-2</v>
      </c>
      <c r="G286" s="184">
        <v>1.0622</v>
      </c>
      <c r="H286" s="184">
        <v>1.2649999999999999</v>
      </c>
      <c r="I286" s="184">
        <v>5.1208</v>
      </c>
      <c r="J286" s="184">
        <v>4.0346000000000002</v>
      </c>
      <c r="K286" s="184">
        <v>5.6333000000000002</v>
      </c>
      <c r="L286" s="184">
        <v>23.634</v>
      </c>
      <c r="M286" s="184">
        <v>38.389099999999999</v>
      </c>
      <c r="N286" s="184">
        <v>70.2911</v>
      </c>
      <c r="O286" s="184">
        <v>14.9659</v>
      </c>
      <c r="P286" s="184">
        <v>17.710100000000001</v>
      </c>
      <c r="Q286" s="184">
        <v>15.934900000000001</v>
      </c>
      <c r="R286" s="184">
        <v>17.994700000000002</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1860</v>
      </c>
      <c r="C287" s="180">
        <v>119835</v>
      </c>
      <c r="D287" s="183">
        <v>44344</v>
      </c>
      <c r="E287" s="184">
        <v>177.3312</v>
      </c>
      <c r="F287" s="184">
        <v>-0.24079999999999999</v>
      </c>
      <c r="G287" s="184">
        <v>0.86080000000000001</v>
      </c>
      <c r="H287" s="184">
        <v>1.9208000000000001</v>
      </c>
      <c r="I287" s="184">
        <v>6.2857000000000003</v>
      </c>
      <c r="J287" s="184">
        <v>8.4189000000000007</v>
      </c>
      <c r="K287" s="184">
        <v>11.063800000000001</v>
      </c>
      <c r="L287" s="184">
        <v>39.759500000000003</v>
      </c>
      <c r="M287" s="184">
        <v>56.046700000000001</v>
      </c>
      <c r="N287" s="184">
        <v>107.07089999999999</v>
      </c>
      <c r="O287" s="184">
        <v>14.2943</v>
      </c>
      <c r="P287" s="184">
        <v>14.907999999999999</v>
      </c>
      <c r="Q287" s="184">
        <v>13.9626</v>
      </c>
      <c r="R287" s="184">
        <v>23.099599999999999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1982</v>
      </c>
      <c r="C288" s="180">
        <v>119724</v>
      </c>
      <c r="D288" s="183">
        <v>44344</v>
      </c>
      <c r="E288" s="184">
        <v>51.910043695840002</v>
      </c>
      <c r="F288" s="184">
        <v>-0.2407</v>
      </c>
      <c r="G288" s="184">
        <v>0.86099999999999999</v>
      </c>
      <c r="H288" s="184">
        <v>1.921</v>
      </c>
      <c r="I288" s="184">
        <v>6.2858999999999998</v>
      </c>
      <c r="J288" s="184">
        <v>8.4190000000000005</v>
      </c>
      <c r="K288" s="184">
        <v>11.065</v>
      </c>
      <c r="L288" s="184">
        <v>39.771099999999997</v>
      </c>
      <c r="M288" s="184">
        <v>56.057899999999997</v>
      </c>
      <c r="N288" s="184">
        <v>107.0836</v>
      </c>
      <c r="O288" s="184">
        <v>14.2963</v>
      </c>
      <c r="P288" s="184">
        <v>14.9345</v>
      </c>
      <c r="Q288" s="184">
        <v>13.9763</v>
      </c>
      <c r="R288" s="184">
        <v>23.100100000000001</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1861</v>
      </c>
      <c r="C289" s="180">
        <v>102414</v>
      </c>
      <c r="D289" s="183">
        <v>44344</v>
      </c>
      <c r="E289" s="184">
        <v>425.88438389548401</v>
      </c>
      <c r="F289" s="184">
        <v>-0.24249999999999999</v>
      </c>
      <c r="G289" s="184">
        <v>0.85570000000000002</v>
      </c>
      <c r="H289" s="184">
        <v>1.9087000000000001</v>
      </c>
      <c r="I289" s="184">
        <v>6.2605000000000004</v>
      </c>
      <c r="J289" s="184">
        <v>8.3635999999999999</v>
      </c>
      <c r="K289" s="184">
        <v>10.8895</v>
      </c>
      <c r="L289" s="184">
        <v>39.323399999999999</v>
      </c>
      <c r="M289" s="184">
        <v>55.322400000000002</v>
      </c>
      <c r="N289" s="184">
        <v>105.80629999999999</v>
      </c>
      <c r="O289" s="184">
        <v>13.5817</v>
      </c>
      <c r="P289" s="184">
        <v>14.186199999999999</v>
      </c>
      <c r="Q289" s="184">
        <v>18.1859</v>
      </c>
      <c r="R289" s="184">
        <v>22.3673</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1983</v>
      </c>
      <c r="C290" s="180">
        <v>100915</v>
      </c>
      <c r="D290" s="183">
        <v>44344</v>
      </c>
      <c r="E290" s="184">
        <v>428.90244047733802</v>
      </c>
      <c r="F290" s="184">
        <v>-0.2427</v>
      </c>
      <c r="G290" s="184">
        <v>0.85570000000000002</v>
      </c>
      <c r="H290" s="184">
        <v>1.9087000000000001</v>
      </c>
      <c r="I290" s="184">
        <v>6.2603999999999997</v>
      </c>
      <c r="J290" s="184">
        <v>8.3636999999999997</v>
      </c>
      <c r="K290" s="184">
        <v>10.8894</v>
      </c>
      <c r="L290" s="184">
        <v>39.325299999999999</v>
      </c>
      <c r="M290" s="184">
        <v>55.324300000000001</v>
      </c>
      <c r="N290" s="184">
        <v>105.8081</v>
      </c>
      <c r="O290" s="184">
        <v>13.583</v>
      </c>
      <c r="P290" s="184">
        <v>14.1869</v>
      </c>
      <c r="Q290" s="184">
        <v>18.7121</v>
      </c>
      <c r="R290" s="184">
        <v>22.368099999999998</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-0.16848749999999998</v>
      </c>
      <c r="G291" s="186">
        <v>0.85163749999999994</v>
      </c>
      <c r="H291" s="186">
        <v>1.53165</v>
      </c>
      <c r="I291" s="186">
        <v>5.7374999999999989</v>
      </c>
      <c r="J291" s="186">
        <v>6.7557749999999999</v>
      </c>
      <c r="K291" s="186">
        <v>8.5580374999999993</v>
      </c>
      <c r="L291" s="186">
        <v>31.064037499999998</v>
      </c>
      <c r="M291" s="186">
        <v>45.506499999999996</v>
      </c>
      <c r="N291" s="186">
        <v>86.767087499999988</v>
      </c>
      <c r="O291" s="186">
        <v>13.838849999999999</v>
      </c>
      <c r="P291" s="186">
        <v>15.9112125</v>
      </c>
      <c r="Q291" s="186">
        <v>15.9468</v>
      </c>
      <c r="R291" s="186">
        <v>20.188637500000002</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-0.24164999999999998</v>
      </c>
      <c r="G292" s="186">
        <v>0.85824999999999996</v>
      </c>
      <c r="H292" s="186">
        <v>1.5868500000000001</v>
      </c>
      <c r="I292" s="186">
        <v>5.7988999999999997</v>
      </c>
      <c r="J292" s="186">
        <v>7.3407499999999999</v>
      </c>
      <c r="K292" s="186">
        <v>8.9431499999999993</v>
      </c>
      <c r="L292" s="186">
        <v>31.4787</v>
      </c>
      <c r="M292" s="186">
        <v>46.85575</v>
      </c>
      <c r="N292" s="186">
        <v>88.048699999999997</v>
      </c>
      <c r="O292" s="186">
        <v>13.7646</v>
      </c>
      <c r="P292" s="186">
        <v>15.482900000000001</v>
      </c>
      <c r="Q292" s="186">
        <v>15.200050000000001</v>
      </c>
      <c r="R292" s="186">
        <v>20.5792</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44344</v>
      </c>
      <c r="E295" s="184">
        <v>87.067400000000006</v>
      </c>
      <c r="F295" s="184">
        <v>3.1025</v>
      </c>
      <c r="G295" s="184">
        <v>3.5084</v>
      </c>
      <c r="H295" s="184">
        <v>5.7496</v>
      </c>
      <c r="I295" s="184">
        <v>7.0046999999999997</v>
      </c>
      <c r="J295" s="184">
        <v>7.8080999999999996</v>
      </c>
      <c r="K295" s="184">
        <v>9.1302000000000003</v>
      </c>
      <c r="L295" s="184">
        <v>4.0461999999999998</v>
      </c>
      <c r="M295" s="184">
        <v>7.0034000000000001</v>
      </c>
      <c r="N295" s="184">
        <v>7.9949000000000003</v>
      </c>
      <c r="O295" s="184">
        <v>9.4345999999999997</v>
      </c>
      <c r="P295" s="184">
        <v>8.5709999999999997</v>
      </c>
      <c r="Q295" s="184">
        <v>9.3336000000000006</v>
      </c>
      <c r="R295" s="184">
        <v>9.4207999999999998</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44344</v>
      </c>
      <c r="E296" s="184">
        <v>87.929599999999994</v>
      </c>
      <c r="F296" s="184">
        <v>3.2381000000000002</v>
      </c>
      <c r="G296" s="184">
        <v>3.6539999999999999</v>
      </c>
      <c r="H296" s="184">
        <v>5.9070999999999998</v>
      </c>
      <c r="I296" s="184">
        <v>7.1802999999999999</v>
      </c>
      <c r="J296" s="184">
        <v>7.9748999999999999</v>
      </c>
      <c r="K296" s="184">
        <v>9.2958999999999996</v>
      </c>
      <c r="L296" s="184">
        <v>4.2060000000000004</v>
      </c>
      <c r="M296" s="184">
        <v>7.1658999999999997</v>
      </c>
      <c r="N296" s="184">
        <v>8.1656999999999993</v>
      </c>
      <c r="O296" s="184">
        <v>9.5824999999999996</v>
      </c>
      <c r="P296" s="184">
        <v>8.7088999999999999</v>
      </c>
      <c r="Q296" s="184">
        <v>9.0256000000000007</v>
      </c>
      <c r="R296" s="184">
        <v>9.5789000000000009</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44344</v>
      </c>
      <c r="E297" s="184">
        <v>13.7424</v>
      </c>
      <c r="F297" s="184">
        <v>-2.3902999999999999</v>
      </c>
      <c r="G297" s="184">
        <v>-8.8499999999999995E-2</v>
      </c>
      <c r="H297" s="184">
        <v>5.6977000000000002</v>
      </c>
      <c r="I297" s="184">
        <v>6.4090999999999996</v>
      </c>
      <c r="J297" s="184">
        <v>7.4825999999999997</v>
      </c>
      <c r="K297" s="184">
        <v>8.0413999999999994</v>
      </c>
      <c r="L297" s="184">
        <v>4.3507999999999996</v>
      </c>
      <c r="M297" s="184">
        <v>7.2092999999999998</v>
      </c>
      <c r="N297" s="184">
        <v>9.0416000000000007</v>
      </c>
      <c r="O297" s="184">
        <v>8.952</v>
      </c>
      <c r="P297" s="184"/>
      <c r="Q297" s="184">
        <v>8.5458999999999996</v>
      </c>
      <c r="R297" s="184">
        <v>8.1468000000000007</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44344</v>
      </c>
      <c r="E298" s="184">
        <v>13.331799999999999</v>
      </c>
      <c r="F298" s="184">
        <v>-3.0112999999999999</v>
      </c>
      <c r="G298" s="184">
        <v>-0.82130000000000003</v>
      </c>
      <c r="H298" s="184">
        <v>5.0110999999999999</v>
      </c>
      <c r="I298" s="184">
        <v>5.7228000000000003</v>
      </c>
      <c r="J298" s="184">
        <v>6.7910000000000004</v>
      </c>
      <c r="K298" s="184">
        <v>7.3404999999999996</v>
      </c>
      <c r="L298" s="184">
        <v>3.6593</v>
      </c>
      <c r="M298" s="184">
        <v>6.5067000000000004</v>
      </c>
      <c r="N298" s="184">
        <v>8.3049999999999997</v>
      </c>
      <c r="O298" s="184">
        <v>8.1358999999999995</v>
      </c>
      <c r="P298" s="184"/>
      <c r="Q298" s="184">
        <v>7.6999000000000004</v>
      </c>
      <c r="R298" s="184">
        <v>7.3682999999999996</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44344</v>
      </c>
      <c r="E299" s="184">
        <v>21.853200000000001</v>
      </c>
      <c r="F299" s="184">
        <v>-11.687900000000001</v>
      </c>
      <c r="G299" s="184">
        <v>0.27839999999999998</v>
      </c>
      <c r="H299" s="184">
        <v>3.1276000000000002</v>
      </c>
      <c r="I299" s="184">
        <v>4.4695999999999998</v>
      </c>
      <c r="J299" s="184">
        <v>4.8967000000000001</v>
      </c>
      <c r="K299" s="184">
        <v>6.0286999999999997</v>
      </c>
      <c r="L299" s="184">
        <v>1.6217999999999999</v>
      </c>
      <c r="M299" s="184">
        <v>4.7602000000000002</v>
      </c>
      <c r="N299" s="184">
        <v>5.8640999999999996</v>
      </c>
      <c r="O299" s="184">
        <v>5.1542000000000003</v>
      </c>
      <c r="P299" s="184">
        <v>6.0678000000000001</v>
      </c>
      <c r="Q299" s="184">
        <v>6.4226000000000001</v>
      </c>
      <c r="R299" s="184">
        <v>4.1273</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44344</v>
      </c>
      <c r="E300" s="184">
        <v>22.853400000000001</v>
      </c>
      <c r="F300" s="184">
        <v>-11.0169</v>
      </c>
      <c r="G300" s="184">
        <v>1.0116000000000001</v>
      </c>
      <c r="H300" s="184">
        <v>3.8816000000000002</v>
      </c>
      <c r="I300" s="184">
        <v>5.2354000000000003</v>
      </c>
      <c r="J300" s="184">
        <v>5.6641000000000004</v>
      </c>
      <c r="K300" s="184">
        <v>6.7984999999999998</v>
      </c>
      <c r="L300" s="184">
        <v>2.2765</v>
      </c>
      <c r="M300" s="184">
        <v>5.3639999999999999</v>
      </c>
      <c r="N300" s="184">
        <v>6.4866000000000001</v>
      </c>
      <c r="O300" s="184">
        <v>5.6249000000000002</v>
      </c>
      <c r="P300" s="184">
        <v>6.5952000000000002</v>
      </c>
      <c r="Q300" s="184">
        <v>7.5217000000000001</v>
      </c>
      <c r="R300" s="184">
        <v>4.6266999999999996</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44344</v>
      </c>
      <c r="E301" s="184">
        <v>18.3049</v>
      </c>
      <c r="F301" s="184">
        <v>-4.3863000000000003</v>
      </c>
      <c r="G301" s="184">
        <v>3.8563000000000001</v>
      </c>
      <c r="H301" s="184">
        <v>5.1039000000000003</v>
      </c>
      <c r="I301" s="184">
        <v>6.5110000000000001</v>
      </c>
      <c r="J301" s="184">
        <v>6.4211999999999998</v>
      </c>
      <c r="K301" s="184">
        <v>8.7202999999999999</v>
      </c>
      <c r="L301" s="184">
        <v>3.3845999999999998</v>
      </c>
      <c r="M301" s="184">
        <v>6.3094000000000001</v>
      </c>
      <c r="N301" s="184">
        <v>6.5688000000000004</v>
      </c>
      <c r="O301" s="184">
        <v>8.8544999999999998</v>
      </c>
      <c r="P301" s="184">
        <v>8.0913000000000004</v>
      </c>
      <c r="Q301" s="184">
        <v>8.6262000000000008</v>
      </c>
      <c r="R301" s="184">
        <v>8.58</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44344</v>
      </c>
      <c r="E302" s="184">
        <v>17.5382</v>
      </c>
      <c r="F302" s="184">
        <v>-4.9941000000000004</v>
      </c>
      <c r="G302" s="184">
        <v>3.1920000000000002</v>
      </c>
      <c r="H302" s="184">
        <v>4.4634999999999998</v>
      </c>
      <c r="I302" s="184">
        <v>5.8701999999999996</v>
      </c>
      <c r="J302" s="184">
        <v>5.7782999999999998</v>
      </c>
      <c r="K302" s="184">
        <v>8.1222999999999992</v>
      </c>
      <c r="L302" s="184">
        <v>2.7707000000000002</v>
      </c>
      <c r="M302" s="184">
        <v>5.6624999999999996</v>
      </c>
      <c r="N302" s="184">
        <v>5.8878000000000004</v>
      </c>
      <c r="O302" s="184">
        <v>8.1003000000000007</v>
      </c>
      <c r="P302" s="184">
        <v>7.3563000000000001</v>
      </c>
      <c r="Q302" s="184">
        <v>7.9919000000000002</v>
      </c>
      <c r="R302" s="184">
        <v>7.8468</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44344</v>
      </c>
      <c r="E303" s="184">
        <v>12.8863</v>
      </c>
      <c r="F303" s="184">
        <v>-0.28320000000000001</v>
      </c>
      <c r="G303" s="184">
        <v>9.4399999999999998E-2</v>
      </c>
      <c r="H303" s="184">
        <v>2.3885000000000001</v>
      </c>
      <c r="I303" s="184">
        <v>2.9977999999999998</v>
      </c>
      <c r="J303" s="184">
        <v>3.2850999999999999</v>
      </c>
      <c r="K303" s="184">
        <v>4.7907999999999999</v>
      </c>
      <c r="L303" s="184">
        <v>3.3174999999999999</v>
      </c>
      <c r="M303" s="184">
        <v>4.9269999999999996</v>
      </c>
      <c r="N303" s="184">
        <v>6.3137999999999996</v>
      </c>
      <c r="O303" s="184"/>
      <c r="P303" s="184"/>
      <c r="Q303" s="184">
        <v>9.7897999999999996</v>
      </c>
      <c r="R303" s="184">
        <v>8.6198999999999995</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44344</v>
      </c>
      <c r="E304" s="184">
        <v>12.798</v>
      </c>
      <c r="F304" s="184">
        <v>-0.57040000000000002</v>
      </c>
      <c r="G304" s="184">
        <v>-9.5100000000000004E-2</v>
      </c>
      <c r="H304" s="184">
        <v>2.1602999999999999</v>
      </c>
      <c r="I304" s="184">
        <v>2.7326000000000001</v>
      </c>
      <c r="J304" s="184">
        <v>3.0211000000000001</v>
      </c>
      <c r="K304" s="184">
        <v>4.5259999999999998</v>
      </c>
      <c r="L304" s="184">
        <v>3.0562</v>
      </c>
      <c r="M304" s="184">
        <v>4.6662999999999997</v>
      </c>
      <c r="N304" s="184">
        <v>6.0481999999999996</v>
      </c>
      <c r="O304" s="184"/>
      <c r="P304" s="184"/>
      <c r="Q304" s="184">
        <v>9.5121000000000002</v>
      </c>
      <c r="R304" s="184">
        <v>8.3437999999999999</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v>44336</v>
      </c>
      <c r="E305" s="184">
        <v>13.8398</v>
      </c>
      <c r="F305" s="184">
        <v>4.2202000000000002</v>
      </c>
      <c r="G305" s="184">
        <v>4.5731000000000002</v>
      </c>
      <c r="H305" s="184">
        <v>4.0914999999999999</v>
      </c>
      <c r="I305" s="184">
        <v>3.3953000000000002</v>
      </c>
      <c r="J305" s="184">
        <v>3.8273000000000001</v>
      </c>
      <c r="K305" s="184">
        <v>3.4994000000000001</v>
      </c>
      <c r="L305" s="184">
        <v>3.9321000000000002</v>
      </c>
      <c r="M305" s="184">
        <v>4.4851000000000001</v>
      </c>
      <c r="N305" s="184">
        <v>-0.73160000000000003</v>
      </c>
      <c r="O305" s="184">
        <v>0.84689999999999999</v>
      </c>
      <c r="P305" s="184">
        <v>3.3248000000000002</v>
      </c>
      <c r="Q305" s="184">
        <v>4.9980000000000002</v>
      </c>
      <c r="R305" s="184">
        <v>-2.5907</v>
      </c>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v>44336</v>
      </c>
      <c r="E306" s="184">
        <v>13.409700000000001</v>
      </c>
      <c r="F306" s="184">
        <v>3.5388000000000002</v>
      </c>
      <c r="G306" s="184">
        <v>4.1749999999999998</v>
      </c>
      <c r="H306" s="184">
        <v>3.7115999999999998</v>
      </c>
      <c r="I306" s="184">
        <v>3.0169999999999999</v>
      </c>
      <c r="J306" s="184">
        <v>3.4392999999999998</v>
      </c>
      <c r="K306" s="184">
        <v>3.1046999999999998</v>
      </c>
      <c r="L306" s="184">
        <v>3.5285000000000002</v>
      </c>
      <c r="M306" s="184">
        <v>4.0736999999999997</v>
      </c>
      <c r="N306" s="184">
        <v>-1.1252</v>
      </c>
      <c r="O306" s="184">
        <v>0.37259999999999999</v>
      </c>
      <c r="P306" s="184">
        <v>2.8258999999999999</v>
      </c>
      <c r="Q306" s="184">
        <v>4.4960000000000004</v>
      </c>
      <c r="R306" s="184">
        <v>-2.9782999999999999</v>
      </c>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1862</v>
      </c>
      <c r="C307" s="180">
        <v>148795</v>
      </c>
      <c r="D307" s="183">
        <v>44344</v>
      </c>
      <c r="E307" s="184">
        <v>10.2829</v>
      </c>
      <c r="F307" s="184">
        <v>-9.9360999999999997</v>
      </c>
      <c r="G307" s="184">
        <v>2.4851999999999999</v>
      </c>
      <c r="H307" s="184">
        <v>12.911799999999999</v>
      </c>
      <c r="I307" s="184">
        <v>11.1015</v>
      </c>
      <c r="J307" s="184">
        <v>11.8878</v>
      </c>
      <c r="K307" s="184"/>
      <c r="L307" s="184"/>
      <c r="M307" s="184"/>
      <c r="N307" s="184"/>
      <c r="O307" s="184"/>
      <c r="P307" s="184"/>
      <c r="Q307" s="184">
        <v>14.5435</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1863</v>
      </c>
      <c r="C308" s="180">
        <v>148797</v>
      </c>
      <c r="D308" s="183">
        <v>44344</v>
      </c>
      <c r="E308" s="184">
        <v>10.2798</v>
      </c>
      <c r="F308" s="184">
        <v>-9.9390999999999998</v>
      </c>
      <c r="G308" s="184">
        <v>2.3675999999999999</v>
      </c>
      <c r="H308" s="184">
        <v>12.7628</v>
      </c>
      <c r="I308" s="184">
        <v>10.9514</v>
      </c>
      <c r="J308" s="184">
        <v>11.7225</v>
      </c>
      <c r="K308" s="184"/>
      <c r="L308" s="184"/>
      <c r="M308" s="184"/>
      <c r="N308" s="184"/>
      <c r="O308" s="184"/>
      <c r="P308" s="184"/>
      <c r="Q308" s="184">
        <v>14.3841</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44344</v>
      </c>
      <c r="E309" s="184">
        <v>78.014399999999995</v>
      </c>
      <c r="F309" s="184">
        <v>-3.9296000000000002</v>
      </c>
      <c r="G309" s="184">
        <v>-1.1228</v>
      </c>
      <c r="H309" s="184">
        <v>4.3480999999999996</v>
      </c>
      <c r="I309" s="184">
        <v>5.3109999999999999</v>
      </c>
      <c r="J309" s="184">
        <v>5.4625000000000004</v>
      </c>
      <c r="K309" s="184">
        <v>7.9744000000000002</v>
      </c>
      <c r="L309" s="184">
        <v>3.8742000000000001</v>
      </c>
      <c r="M309" s="184">
        <v>7.2710999999999997</v>
      </c>
      <c r="N309" s="184">
        <v>8.2155000000000005</v>
      </c>
      <c r="O309" s="184">
        <v>8.4252000000000002</v>
      </c>
      <c r="P309" s="184">
        <v>8.3903999999999996</v>
      </c>
      <c r="Q309" s="184">
        <v>8.9580000000000002</v>
      </c>
      <c r="R309" s="184">
        <v>8.2659000000000002</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44344</v>
      </c>
      <c r="E310" s="184">
        <v>82.625500000000002</v>
      </c>
      <c r="F310" s="184">
        <v>-3.4011999999999998</v>
      </c>
      <c r="G310" s="184">
        <v>-0.60370000000000001</v>
      </c>
      <c r="H310" s="184">
        <v>4.8638000000000003</v>
      </c>
      <c r="I310" s="184">
        <v>5.8474000000000004</v>
      </c>
      <c r="J310" s="184">
        <v>6.0137999999999998</v>
      </c>
      <c r="K310" s="184">
        <v>8.5422999999999991</v>
      </c>
      <c r="L310" s="184">
        <v>4.4447000000000001</v>
      </c>
      <c r="M310" s="184">
        <v>7.8624999999999998</v>
      </c>
      <c r="N310" s="184">
        <v>8.8262999999999998</v>
      </c>
      <c r="O310" s="184">
        <v>9.0396000000000001</v>
      </c>
      <c r="P310" s="184">
        <v>9.0263000000000009</v>
      </c>
      <c r="Q310" s="184">
        <v>9.3676999999999992</v>
      </c>
      <c r="R310" s="184">
        <v>8.8795999999999999</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44344</v>
      </c>
      <c r="E312" s="184">
        <v>25.2669</v>
      </c>
      <c r="F312" s="184">
        <v>-9.9649000000000001</v>
      </c>
      <c r="G312" s="184">
        <v>-3.3696999999999999</v>
      </c>
      <c r="H312" s="184">
        <v>5.8053999999999997</v>
      </c>
      <c r="I312" s="184">
        <v>8.3952000000000009</v>
      </c>
      <c r="J312" s="184">
        <v>8.0950000000000006</v>
      </c>
      <c r="K312" s="184">
        <v>9.2506000000000004</v>
      </c>
      <c r="L312" s="184">
        <v>3.7452000000000001</v>
      </c>
      <c r="M312" s="184">
        <v>6.9241000000000001</v>
      </c>
      <c r="N312" s="184">
        <v>7.5640000000000001</v>
      </c>
      <c r="O312" s="184">
        <v>9.4656000000000002</v>
      </c>
      <c r="P312" s="184">
        <v>8.5972000000000008</v>
      </c>
      <c r="Q312" s="184">
        <v>8.8583999999999996</v>
      </c>
      <c r="R312" s="184">
        <v>9.3363999999999994</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44344</v>
      </c>
      <c r="E313" s="184">
        <v>25.5383</v>
      </c>
      <c r="F313" s="184">
        <v>-9.7161000000000008</v>
      </c>
      <c r="G313" s="184">
        <v>-3.0482999999999998</v>
      </c>
      <c r="H313" s="184">
        <v>6.1120000000000001</v>
      </c>
      <c r="I313" s="184">
        <v>8.6960999999999995</v>
      </c>
      <c r="J313" s="184">
        <v>8.4042999999999992</v>
      </c>
      <c r="K313" s="184">
        <v>9.5595999999999997</v>
      </c>
      <c r="L313" s="184">
        <v>4.0530999999999997</v>
      </c>
      <c r="M313" s="184">
        <v>7.2446999999999999</v>
      </c>
      <c r="N313" s="184">
        <v>7.8857999999999997</v>
      </c>
      <c r="O313" s="184">
        <v>9.6638000000000002</v>
      </c>
      <c r="P313" s="184">
        <v>8.7603000000000009</v>
      </c>
      <c r="Q313" s="184">
        <v>8.92</v>
      </c>
      <c r="R313" s="184">
        <v>9.5869999999999997</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1864</v>
      </c>
      <c r="C314" s="180">
        <v>148492</v>
      </c>
      <c r="D314" s="183">
        <v>44344</v>
      </c>
      <c r="E314" s="184">
        <v>10.337</v>
      </c>
      <c r="F314" s="184">
        <v>-1.7654000000000001</v>
      </c>
      <c r="G314" s="184">
        <v>3.8853</v>
      </c>
      <c r="H314" s="184">
        <v>6.7176</v>
      </c>
      <c r="I314" s="184">
        <v>7.3855000000000004</v>
      </c>
      <c r="J314" s="184">
        <v>8.8203999999999994</v>
      </c>
      <c r="K314" s="184">
        <v>9.6151999999999997</v>
      </c>
      <c r="L314" s="184">
        <v>3.2351000000000001</v>
      </c>
      <c r="M314" s="184"/>
      <c r="N314" s="184"/>
      <c r="O314" s="184"/>
      <c r="P314" s="184"/>
      <c r="Q314" s="184">
        <v>5.1039000000000003</v>
      </c>
      <c r="R314" s="184"/>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1865</v>
      </c>
      <c r="C315" s="180">
        <v>148496</v>
      </c>
      <c r="D315" s="183">
        <v>44344</v>
      </c>
      <c r="E315" s="184">
        <v>10.3086</v>
      </c>
      <c r="F315" s="184">
        <v>-1.7703</v>
      </c>
      <c r="G315" s="184">
        <v>3.5417999999999998</v>
      </c>
      <c r="H315" s="184">
        <v>6.3304</v>
      </c>
      <c r="I315" s="184">
        <v>6.9989999999999997</v>
      </c>
      <c r="J315" s="184">
        <v>8.4019999999999992</v>
      </c>
      <c r="K315" s="184">
        <v>9.1859000000000002</v>
      </c>
      <c r="L315" s="184">
        <v>2.8090999999999999</v>
      </c>
      <c r="M315" s="184"/>
      <c r="N315" s="184"/>
      <c r="O315" s="184"/>
      <c r="P315" s="184"/>
      <c r="Q315" s="184">
        <v>4.6738</v>
      </c>
      <c r="R315" s="184"/>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44344</v>
      </c>
      <c r="E316" s="184">
        <v>22.912199999999999</v>
      </c>
      <c r="F316" s="184">
        <v>-3.6636000000000002</v>
      </c>
      <c r="G316" s="184">
        <v>-2.4422000000000001</v>
      </c>
      <c r="H316" s="184">
        <v>3.1652</v>
      </c>
      <c r="I316" s="184">
        <v>6.3648999999999996</v>
      </c>
      <c r="J316" s="184">
        <v>6.1642999999999999</v>
      </c>
      <c r="K316" s="184">
        <v>6.8532000000000002</v>
      </c>
      <c r="L316" s="184">
        <v>3.8193999999999999</v>
      </c>
      <c r="M316" s="184">
        <v>6.3048000000000002</v>
      </c>
      <c r="N316" s="184">
        <v>7.1604999999999999</v>
      </c>
      <c r="O316" s="184">
        <v>8.7993000000000006</v>
      </c>
      <c r="P316" s="184">
        <v>8.0820000000000007</v>
      </c>
      <c r="Q316" s="184">
        <v>7.2770999999999999</v>
      </c>
      <c r="R316" s="184">
        <v>8.7558000000000007</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44344</v>
      </c>
      <c r="E317" s="184">
        <v>23.750800000000002</v>
      </c>
      <c r="F317" s="184">
        <v>-3.3805999999999998</v>
      </c>
      <c r="G317" s="184">
        <v>-2.0998999999999999</v>
      </c>
      <c r="H317" s="184">
        <v>3.4710999999999999</v>
      </c>
      <c r="I317" s="184">
        <v>6.6802000000000001</v>
      </c>
      <c r="J317" s="184">
        <v>6.4837999999999996</v>
      </c>
      <c r="K317" s="184">
        <v>7.1715999999999998</v>
      </c>
      <c r="L317" s="184">
        <v>4.1393000000000004</v>
      </c>
      <c r="M317" s="184">
        <v>6.6334999999999997</v>
      </c>
      <c r="N317" s="184">
        <v>7.4969000000000001</v>
      </c>
      <c r="O317" s="184">
        <v>9.1348000000000003</v>
      </c>
      <c r="P317" s="184">
        <v>8.4266000000000005</v>
      </c>
      <c r="Q317" s="184">
        <v>8.8941999999999997</v>
      </c>
      <c r="R317" s="184">
        <v>9.0950000000000006</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44344</v>
      </c>
      <c r="E318" s="184">
        <v>15.5084</v>
      </c>
      <c r="F318" s="184">
        <v>0</v>
      </c>
      <c r="G318" s="184">
        <v>0.9415</v>
      </c>
      <c r="H318" s="184">
        <v>6.6319999999999997</v>
      </c>
      <c r="I318" s="184">
        <v>9.0419999999999998</v>
      </c>
      <c r="J318" s="184">
        <v>8.5402000000000005</v>
      </c>
      <c r="K318" s="184">
        <v>10.3741</v>
      </c>
      <c r="L318" s="184">
        <v>3.8485</v>
      </c>
      <c r="M318" s="184">
        <v>7.1839000000000004</v>
      </c>
      <c r="N318" s="184">
        <v>8.1079000000000008</v>
      </c>
      <c r="O318" s="184">
        <v>9.0862999999999996</v>
      </c>
      <c r="P318" s="184">
        <v>8.4543999999999997</v>
      </c>
      <c r="Q318" s="184">
        <v>8.5010999999999992</v>
      </c>
      <c r="R318" s="184">
        <v>9.1174999999999997</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44344</v>
      </c>
      <c r="E319" s="184">
        <v>15.2525</v>
      </c>
      <c r="F319" s="184">
        <v>-0.23930000000000001</v>
      </c>
      <c r="G319" s="184">
        <v>0.63819999999999999</v>
      </c>
      <c r="H319" s="184">
        <v>6.3322000000000003</v>
      </c>
      <c r="I319" s="184">
        <v>8.7295999999999996</v>
      </c>
      <c r="J319" s="184">
        <v>8.2316000000000003</v>
      </c>
      <c r="K319" s="184">
        <v>10.0631</v>
      </c>
      <c r="L319" s="184">
        <v>3.5377999999999998</v>
      </c>
      <c r="M319" s="184">
        <v>6.8609999999999998</v>
      </c>
      <c r="N319" s="184">
        <v>7.7755000000000001</v>
      </c>
      <c r="O319" s="184">
        <v>8.7487999999999992</v>
      </c>
      <c r="P319" s="184">
        <v>8.1196000000000002</v>
      </c>
      <c r="Q319" s="184">
        <v>8.1659000000000006</v>
      </c>
      <c r="R319" s="184">
        <v>8.7838999999999992</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44344</v>
      </c>
      <c r="E320" s="184">
        <v>2508.7374</v>
      </c>
      <c r="F320" s="184">
        <v>-1.9</v>
      </c>
      <c r="G320" s="184">
        <v>1.1442000000000001</v>
      </c>
      <c r="H320" s="184">
        <v>4.6066000000000003</v>
      </c>
      <c r="I320" s="184">
        <v>6.0209000000000001</v>
      </c>
      <c r="J320" s="184">
        <v>6.0652999999999997</v>
      </c>
      <c r="K320" s="184">
        <v>7.9585999999999997</v>
      </c>
      <c r="L320" s="184">
        <v>3.0535000000000001</v>
      </c>
      <c r="M320" s="184">
        <v>5.4173999999999998</v>
      </c>
      <c r="N320" s="184">
        <v>6.9246999999999996</v>
      </c>
      <c r="O320" s="184">
        <v>8.8996999999999993</v>
      </c>
      <c r="P320" s="184">
        <v>7.6938000000000004</v>
      </c>
      <c r="Q320" s="184">
        <v>6.8766999999999996</v>
      </c>
      <c r="R320" s="184">
        <v>8.6685999999999996</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44344</v>
      </c>
      <c r="E321" s="184">
        <v>2646.6423</v>
      </c>
      <c r="F321" s="184">
        <v>-1.4990000000000001</v>
      </c>
      <c r="G321" s="184">
        <v>1.5443</v>
      </c>
      <c r="H321" s="184">
        <v>5.0069999999999997</v>
      </c>
      <c r="I321" s="184">
        <v>6.4218000000000002</v>
      </c>
      <c r="J321" s="184">
        <v>6.4654999999999996</v>
      </c>
      <c r="K321" s="184">
        <v>8.3661999999999992</v>
      </c>
      <c r="L321" s="184">
        <v>3.4597000000000002</v>
      </c>
      <c r="M321" s="184">
        <v>5.8342000000000001</v>
      </c>
      <c r="N321" s="184">
        <v>7.3531000000000004</v>
      </c>
      <c r="O321" s="184">
        <v>9.4047999999999998</v>
      </c>
      <c r="P321" s="184">
        <v>8.2944999999999993</v>
      </c>
      <c r="Q321" s="184">
        <v>8.0755999999999997</v>
      </c>
      <c r="R321" s="184">
        <v>9.1008999999999993</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44344</v>
      </c>
      <c r="E322" s="184">
        <v>2932.9587000000001</v>
      </c>
      <c r="F322" s="184">
        <v>2.8538000000000001</v>
      </c>
      <c r="G322" s="184">
        <v>2.6499999999999999E-2</v>
      </c>
      <c r="H322" s="184">
        <v>4.8936000000000002</v>
      </c>
      <c r="I322" s="184">
        <v>6.4505999999999997</v>
      </c>
      <c r="J322" s="184">
        <v>6.8103999999999996</v>
      </c>
      <c r="K322" s="184">
        <v>7.5170000000000003</v>
      </c>
      <c r="L322" s="184">
        <v>3.2233999999999998</v>
      </c>
      <c r="M322" s="184">
        <v>5.7062999999999997</v>
      </c>
      <c r="N322" s="184">
        <v>6.9444999999999997</v>
      </c>
      <c r="O322" s="184">
        <v>8.4601000000000006</v>
      </c>
      <c r="P322" s="184">
        <v>8.1367999999999991</v>
      </c>
      <c r="Q322" s="184">
        <v>8.1750000000000007</v>
      </c>
      <c r="R322" s="184">
        <v>8.1205999999999996</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44344</v>
      </c>
      <c r="E323" s="184">
        <v>3019.7040999999999</v>
      </c>
      <c r="F323" s="184">
        <v>3.2046000000000001</v>
      </c>
      <c r="G323" s="184">
        <v>0.37669999999999998</v>
      </c>
      <c r="H323" s="184">
        <v>5.2439</v>
      </c>
      <c r="I323" s="184">
        <v>6.8087</v>
      </c>
      <c r="J323" s="184">
        <v>7.1741000000000001</v>
      </c>
      <c r="K323" s="184">
        <v>7.9055</v>
      </c>
      <c r="L323" s="184">
        <v>3.5874999999999999</v>
      </c>
      <c r="M323" s="184">
        <v>6.0582000000000003</v>
      </c>
      <c r="N323" s="184">
        <v>7.2929000000000004</v>
      </c>
      <c r="O323" s="184">
        <v>8.7824000000000009</v>
      </c>
      <c r="P323" s="184">
        <v>8.4359999999999999</v>
      </c>
      <c r="Q323" s="184">
        <v>8.7607999999999997</v>
      </c>
      <c r="R323" s="184">
        <v>8.4489999999999998</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44344</v>
      </c>
      <c r="E324" s="184">
        <v>60.601700000000001</v>
      </c>
      <c r="F324" s="184">
        <v>-32.855600000000003</v>
      </c>
      <c r="G324" s="184">
        <v>-12.174200000000001</v>
      </c>
      <c r="H324" s="184">
        <v>4.6245000000000003</v>
      </c>
      <c r="I324" s="184">
        <v>11.4984</v>
      </c>
      <c r="J324" s="184">
        <v>11.411099999999999</v>
      </c>
      <c r="K324" s="184">
        <v>13.464700000000001</v>
      </c>
      <c r="L324" s="184">
        <v>2.8288000000000002</v>
      </c>
      <c r="M324" s="184">
        <v>6.9059999999999997</v>
      </c>
      <c r="N324" s="184">
        <v>6.2637999999999998</v>
      </c>
      <c r="O324" s="184">
        <v>10.630599999999999</v>
      </c>
      <c r="P324" s="184">
        <v>8.7420000000000009</v>
      </c>
      <c r="Q324" s="184">
        <v>8.4352999999999998</v>
      </c>
      <c r="R324" s="184">
        <v>10.7296</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44344</v>
      </c>
      <c r="E325" s="184">
        <v>57.6877</v>
      </c>
      <c r="F325" s="184">
        <v>-33.187399999999997</v>
      </c>
      <c r="G325" s="184">
        <v>-12.514900000000001</v>
      </c>
      <c r="H325" s="184">
        <v>4.2878999999999996</v>
      </c>
      <c r="I325" s="184">
        <v>11.1562</v>
      </c>
      <c r="J325" s="184">
        <v>11.069000000000001</v>
      </c>
      <c r="K325" s="184">
        <v>13.1059</v>
      </c>
      <c r="L325" s="184">
        <v>2.4659</v>
      </c>
      <c r="M325" s="184">
        <v>6.5401999999999996</v>
      </c>
      <c r="N325" s="184">
        <v>5.9020000000000001</v>
      </c>
      <c r="O325" s="184">
        <v>10.2798</v>
      </c>
      <c r="P325" s="184">
        <v>8.2375000000000007</v>
      </c>
      <c r="Q325" s="184">
        <v>7.5182000000000002</v>
      </c>
      <c r="R325" s="184">
        <v>10.361000000000001</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1866</v>
      </c>
      <c r="C326" s="180">
        <v>148755</v>
      </c>
      <c r="D326" s="183">
        <v>44344</v>
      </c>
      <c r="E326" s="184">
        <v>10.164300000000001</v>
      </c>
      <c r="F326" s="184">
        <v>-8.9753000000000007</v>
      </c>
      <c r="G326" s="184">
        <v>-2.7524999999999999</v>
      </c>
      <c r="H326" s="184">
        <v>3.4394</v>
      </c>
      <c r="I326" s="184">
        <v>6.8666</v>
      </c>
      <c r="J326" s="184">
        <v>6.5830000000000002</v>
      </c>
      <c r="K326" s="184"/>
      <c r="L326" s="184"/>
      <c r="M326" s="184"/>
      <c r="N326" s="184"/>
      <c r="O326" s="184"/>
      <c r="P326" s="184"/>
      <c r="Q326" s="184">
        <v>8.3291000000000004</v>
      </c>
      <c r="R326" s="184"/>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1867</v>
      </c>
      <c r="C327" s="180">
        <v>148757</v>
      </c>
      <c r="D327" s="183">
        <v>44344</v>
      </c>
      <c r="E327" s="184">
        <v>10.1546</v>
      </c>
      <c r="F327" s="184">
        <v>-9.3430999999999997</v>
      </c>
      <c r="G327" s="184">
        <v>-3.1143999999999998</v>
      </c>
      <c r="H327" s="184">
        <v>2.9799000000000002</v>
      </c>
      <c r="I327" s="184">
        <v>6.3829000000000002</v>
      </c>
      <c r="J327" s="184">
        <v>6.1051000000000002</v>
      </c>
      <c r="K327" s="184"/>
      <c r="L327" s="184"/>
      <c r="M327" s="184"/>
      <c r="N327" s="184"/>
      <c r="O327" s="184"/>
      <c r="P327" s="184"/>
      <c r="Q327" s="184">
        <v>7.8373999999999997</v>
      </c>
      <c r="R327" s="184"/>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1775</v>
      </c>
      <c r="C328" s="180">
        <v>100856</v>
      </c>
      <c r="D328" s="183">
        <v>44344</v>
      </c>
      <c r="E328" s="184">
        <v>45.968000000000004</v>
      </c>
      <c r="F328" s="184">
        <v>0.39700000000000002</v>
      </c>
      <c r="G328" s="184">
        <v>3.7860999999999998</v>
      </c>
      <c r="H328" s="184">
        <v>7.5087000000000002</v>
      </c>
      <c r="I328" s="184">
        <v>7.9588999999999999</v>
      </c>
      <c r="J328" s="184">
        <v>7.6841999999999997</v>
      </c>
      <c r="K328" s="184">
        <v>8.0280000000000005</v>
      </c>
      <c r="L328" s="184">
        <v>4.6185999999999998</v>
      </c>
      <c r="M328" s="184">
        <v>7.1581000000000001</v>
      </c>
      <c r="N328" s="184">
        <v>7.9099000000000004</v>
      </c>
      <c r="O328" s="184">
        <v>7.9484000000000004</v>
      </c>
      <c r="P328" s="184">
        <v>7.6298000000000004</v>
      </c>
      <c r="Q328" s="184">
        <v>7.6414</v>
      </c>
      <c r="R328" s="184">
        <v>7.6782000000000004</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1776</v>
      </c>
      <c r="C329" s="180">
        <v>118814</v>
      </c>
      <c r="D329" s="183">
        <v>44344</v>
      </c>
      <c r="E329" s="184">
        <v>47.525700000000001</v>
      </c>
      <c r="F329" s="184">
        <v>0.76800000000000002</v>
      </c>
      <c r="G329" s="184">
        <v>4.1999000000000004</v>
      </c>
      <c r="H329" s="184">
        <v>7.9115000000000002</v>
      </c>
      <c r="I329" s="184">
        <v>8.3596000000000004</v>
      </c>
      <c r="J329" s="184">
        <v>8.0867000000000004</v>
      </c>
      <c r="K329" s="184">
        <v>8.4369999999999994</v>
      </c>
      <c r="L329" s="184">
        <v>5.0281000000000002</v>
      </c>
      <c r="M329" s="184">
        <v>7.5800999999999998</v>
      </c>
      <c r="N329" s="184">
        <v>8.3423999999999996</v>
      </c>
      <c r="O329" s="184">
        <v>8.3803000000000001</v>
      </c>
      <c r="P329" s="184">
        <v>8.0950000000000006</v>
      </c>
      <c r="Q329" s="184">
        <v>8.5329999999999995</v>
      </c>
      <c r="R329" s="184">
        <v>8.1088000000000005</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44344</v>
      </c>
      <c r="E330" s="184">
        <v>34.211399999999998</v>
      </c>
      <c r="F330" s="184">
        <v>1.8138000000000001</v>
      </c>
      <c r="G330" s="184">
        <v>0.92469999999999997</v>
      </c>
      <c r="H330" s="184">
        <v>5.4316000000000004</v>
      </c>
      <c r="I330" s="184">
        <v>8.4558</v>
      </c>
      <c r="J330" s="184">
        <v>8.0762999999999998</v>
      </c>
      <c r="K330" s="184">
        <v>8.2757000000000005</v>
      </c>
      <c r="L330" s="184">
        <v>3.9359000000000002</v>
      </c>
      <c r="M330" s="184">
        <v>6.7129000000000003</v>
      </c>
      <c r="N330" s="184">
        <v>7.0726000000000004</v>
      </c>
      <c r="O330" s="184">
        <v>7.9192999999999998</v>
      </c>
      <c r="P330" s="184">
        <v>7.0218999999999996</v>
      </c>
      <c r="Q330" s="184">
        <v>6.9377000000000004</v>
      </c>
      <c r="R330" s="184">
        <v>8.3071000000000002</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44344</v>
      </c>
      <c r="E331" s="184">
        <v>37.020000000000003</v>
      </c>
      <c r="F331" s="184">
        <v>2.1692</v>
      </c>
      <c r="G331" s="184">
        <v>1.3147</v>
      </c>
      <c r="H331" s="184">
        <v>5.8235999999999999</v>
      </c>
      <c r="I331" s="184">
        <v>8.8472000000000008</v>
      </c>
      <c r="J331" s="184">
        <v>8.4687000000000001</v>
      </c>
      <c r="K331" s="184">
        <v>8.7675000000000001</v>
      </c>
      <c r="L331" s="184">
        <v>4.6052</v>
      </c>
      <c r="M331" s="184">
        <v>7.4570999999999996</v>
      </c>
      <c r="N331" s="184">
        <v>7.8571</v>
      </c>
      <c r="O331" s="184">
        <v>8.8574999999999999</v>
      </c>
      <c r="P331" s="184">
        <v>8.0434999999999999</v>
      </c>
      <c r="Q331" s="184">
        <v>8.1740999999999993</v>
      </c>
      <c r="R331" s="184">
        <v>9.1433</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1868</v>
      </c>
      <c r="C332" s="180"/>
      <c r="D332" s="183"/>
      <c r="E332" s="184"/>
      <c r="F332" s="184"/>
      <c r="G332" s="184"/>
      <c r="H332" s="184"/>
      <c r="I332" s="184"/>
      <c r="J332" s="184"/>
      <c r="K332" s="184"/>
      <c r="L332" s="184"/>
      <c r="M332" s="184"/>
      <c r="N332" s="184"/>
      <c r="O332" s="184"/>
      <c r="P332" s="184"/>
      <c r="Q332" s="184"/>
      <c r="R332" s="184"/>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1869</v>
      </c>
      <c r="C333" s="180"/>
      <c r="D333" s="183"/>
      <c r="E333" s="184"/>
      <c r="F333" s="184"/>
      <c r="G333" s="184"/>
      <c r="H333" s="184"/>
      <c r="I333" s="184"/>
      <c r="J333" s="184"/>
      <c r="K333" s="184"/>
      <c r="L333" s="184"/>
      <c r="M333" s="184"/>
      <c r="N333" s="184"/>
      <c r="O333" s="184"/>
      <c r="P333" s="184"/>
      <c r="Q333" s="184"/>
      <c r="R333" s="184"/>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44344</v>
      </c>
      <c r="E334" s="184">
        <v>12.364100000000001</v>
      </c>
      <c r="F334" s="184">
        <v>-2.0663</v>
      </c>
      <c r="G334" s="184">
        <v>2.4605999999999999</v>
      </c>
      <c r="H334" s="184">
        <v>5.3192000000000004</v>
      </c>
      <c r="I334" s="184">
        <v>6.2988999999999997</v>
      </c>
      <c r="J334" s="184">
        <v>6.5393999999999997</v>
      </c>
      <c r="K334" s="184">
        <v>7.7712000000000003</v>
      </c>
      <c r="L334" s="184">
        <v>2.9411</v>
      </c>
      <c r="M334" s="184">
        <v>6.1580000000000004</v>
      </c>
      <c r="N334" s="184">
        <v>6.6395</v>
      </c>
      <c r="O334" s="184"/>
      <c r="P334" s="184"/>
      <c r="Q334" s="184">
        <v>9.5761000000000003</v>
      </c>
      <c r="R334" s="184">
        <v>9.0768000000000004</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44344</v>
      </c>
      <c r="E335" s="184">
        <v>12.2212</v>
      </c>
      <c r="F335" s="184">
        <v>-2.6878000000000002</v>
      </c>
      <c r="G335" s="184">
        <v>1.9914000000000001</v>
      </c>
      <c r="H335" s="184">
        <v>4.8685</v>
      </c>
      <c r="I335" s="184">
        <v>5.8155000000000001</v>
      </c>
      <c r="J335" s="184">
        <v>6.0629999999999997</v>
      </c>
      <c r="K335" s="184">
        <v>7.2949000000000002</v>
      </c>
      <c r="L335" s="184">
        <v>2.4685000000000001</v>
      </c>
      <c r="M335" s="184">
        <v>5.657</v>
      </c>
      <c r="N335" s="184">
        <v>6.1189999999999998</v>
      </c>
      <c r="O335" s="184"/>
      <c r="P335" s="184"/>
      <c r="Q335" s="184">
        <v>9.0284999999999993</v>
      </c>
      <c r="R335" s="184">
        <v>8.5382999999999996</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44344</v>
      </c>
      <c r="E336" s="184">
        <v>31.648599999999998</v>
      </c>
      <c r="F336" s="184">
        <v>2.3067000000000002</v>
      </c>
      <c r="G336" s="184">
        <v>3.3069999999999999</v>
      </c>
      <c r="H336" s="184">
        <v>5.0298999999999996</v>
      </c>
      <c r="I336" s="184">
        <v>6.2923</v>
      </c>
      <c r="J336" s="184">
        <v>6.0423</v>
      </c>
      <c r="K336" s="184">
        <v>8.5797000000000008</v>
      </c>
      <c r="L336" s="184">
        <v>3.4222000000000001</v>
      </c>
      <c r="M336" s="184">
        <v>6.1463999999999999</v>
      </c>
      <c r="N336" s="184">
        <v>7.0369999999999999</v>
      </c>
      <c r="O336" s="184">
        <v>9.5038999999999998</v>
      </c>
      <c r="P336" s="184">
        <v>8.3168000000000006</v>
      </c>
      <c r="Q336" s="184">
        <v>7.2689000000000004</v>
      </c>
      <c r="R336" s="184">
        <v>9.4004999999999992</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44344</v>
      </c>
      <c r="E337" s="184">
        <v>32.4163</v>
      </c>
      <c r="F337" s="184">
        <v>2.4773000000000001</v>
      </c>
      <c r="G337" s="184">
        <v>3.5291000000000001</v>
      </c>
      <c r="H337" s="184">
        <v>5.2812999999999999</v>
      </c>
      <c r="I337" s="184">
        <v>6.5389999999999997</v>
      </c>
      <c r="J337" s="184">
        <v>6.3155999999999999</v>
      </c>
      <c r="K337" s="184">
        <v>8.8447999999999993</v>
      </c>
      <c r="L337" s="184">
        <v>3.6806000000000001</v>
      </c>
      <c r="M337" s="184">
        <v>6.4047999999999998</v>
      </c>
      <c r="N337" s="184">
        <v>7.2979000000000003</v>
      </c>
      <c r="O337" s="184">
        <v>9.8030000000000008</v>
      </c>
      <c r="P337" s="184">
        <v>8.7369000000000003</v>
      </c>
      <c r="Q337" s="184">
        <v>8.3445</v>
      </c>
      <c r="R337" s="184">
        <v>9.6494</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44344</v>
      </c>
      <c r="E338" s="184">
        <v>200.18340000000001</v>
      </c>
      <c r="F338" s="184">
        <v>0</v>
      </c>
      <c r="G338" s="184">
        <v>0</v>
      </c>
      <c r="H338" s="184">
        <v>0</v>
      </c>
      <c r="I338" s="184">
        <v>0</v>
      </c>
      <c r="J338" s="184">
        <v>0</v>
      </c>
      <c r="K338" s="184">
        <v>0</v>
      </c>
      <c r="L338" s="184">
        <v>0</v>
      </c>
      <c r="M338" s="184">
        <v>0</v>
      </c>
      <c r="N338" s="184">
        <v>-15.1547</v>
      </c>
      <c r="O338" s="184"/>
      <c r="P338" s="184"/>
      <c r="Q338" s="184">
        <v>-11.2219</v>
      </c>
      <c r="R338" s="184"/>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44344</v>
      </c>
      <c r="E339" s="184">
        <v>192.02520000000001</v>
      </c>
      <c r="F339" s="184">
        <v>0</v>
      </c>
      <c r="G339" s="184">
        <v>0</v>
      </c>
      <c r="H339" s="184">
        <v>0</v>
      </c>
      <c r="I339" s="184">
        <v>0</v>
      </c>
      <c r="J339" s="184">
        <v>0</v>
      </c>
      <c r="K339" s="184">
        <v>0</v>
      </c>
      <c r="L339" s="184">
        <v>0</v>
      </c>
      <c r="M339" s="184">
        <v>0</v>
      </c>
      <c r="N339" s="184">
        <v>-15.1547</v>
      </c>
      <c r="O339" s="184"/>
      <c r="P339" s="184"/>
      <c r="Q339" s="184">
        <v>-11.2218</v>
      </c>
      <c r="R339" s="184"/>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44344</v>
      </c>
      <c r="E340" s="184">
        <v>12.289099999999999</v>
      </c>
      <c r="F340" s="184">
        <v>-9.7987000000000002</v>
      </c>
      <c r="G340" s="184">
        <v>-1.4849000000000001</v>
      </c>
      <c r="H340" s="184">
        <v>6.3723000000000001</v>
      </c>
      <c r="I340" s="184">
        <v>8.0867000000000004</v>
      </c>
      <c r="J340" s="184">
        <v>7.8017000000000003</v>
      </c>
      <c r="K340" s="184">
        <v>9.2460000000000004</v>
      </c>
      <c r="L340" s="184">
        <v>2.7612000000000001</v>
      </c>
      <c r="M340" s="184">
        <v>6.2117000000000004</v>
      </c>
      <c r="N340" s="184">
        <v>7.2563000000000004</v>
      </c>
      <c r="O340" s="184">
        <v>7.0857000000000001</v>
      </c>
      <c r="P340" s="184"/>
      <c r="Q340" s="184">
        <v>7.0857000000000001</v>
      </c>
      <c r="R340" s="184">
        <v>6.6951000000000001</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44344</v>
      </c>
      <c r="E341" s="184">
        <v>12.171799999999999</v>
      </c>
      <c r="F341" s="184">
        <v>-9.8931000000000004</v>
      </c>
      <c r="G341" s="184">
        <v>-1.7989999999999999</v>
      </c>
      <c r="H341" s="184">
        <v>6.0044000000000004</v>
      </c>
      <c r="I341" s="184">
        <v>7.7123999999999997</v>
      </c>
      <c r="J341" s="184">
        <v>7.4320000000000004</v>
      </c>
      <c r="K341" s="184">
        <v>8.9819999999999993</v>
      </c>
      <c r="L341" s="184">
        <v>2.5682</v>
      </c>
      <c r="M341" s="184">
        <v>5.9715999999999996</v>
      </c>
      <c r="N341" s="184">
        <v>6.9945000000000004</v>
      </c>
      <c r="O341" s="184">
        <v>6.7450999999999999</v>
      </c>
      <c r="P341" s="184"/>
      <c r="Q341" s="184">
        <v>6.7450999999999999</v>
      </c>
      <c r="R341" s="184">
        <v>6.3532999999999999</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44344</v>
      </c>
      <c r="E342" s="184">
        <v>12.96</v>
      </c>
      <c r="F342" s="184">
        <v>-0.28160000000000002</v>
      </c>
      <c r="G342" s="184">
        <v>2.8170000000000002</v>
      </c>
      <c r="H342" s="184">
        <v>4.9534000000000002</v>
      </c>
      <c r="I342" s="184">
        <v>6.4532999999999996</v>
      </c>
      <c r="J342" s="184">
        <v>6.5692000000000004</v>
      </c>
      <c r="K342" s="184">
        <v>8.2856000000000005</v>
      </c>
      <c r="L342" s="184">
        <v>3.2968000000000002</v>
      </c>
      <c r="M342" s="184">
        <v>6.6288</v>
      </c>
      <c r="N342" s="184">
        <v>7.2572000000000001</v>
      </c>
      <c r="O342" s="184"/>
      <c r="P342" s="184"/>
      <c r="Q342" s="184">
        <v>9.6824999999999992</v>
      </c>
      <c r="R342" s="184">
        <v>9.7486999999999995</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44344</v>
      </c>
      <c r="E343" s="184">
        <v>12.848800000000001</v>
      </c>
      <c r="F343" s="184">
        <v>-0.28410000000000002</v>
      </c>
      <c r="G343" s="184">
        <v>2.5571999999999999</v>
      </c>
      <c r="H343" s="184">
        <v>4.6711</v>
      </c>
      <c r="I343" s="184">
        <v>6.1627000000000001</v>
      </c>
      <c r="J343" s="184">
        <v>6.2819000000000003</v>
      </c>
      <c r="K343" s="184">
        <v>7.9980000000000002</v>
      </c>
      <c r="L343" s="184">
        <v>3.0116999999999998</v>
      </c>
      <c r="M343" s="184">
        <v>6.3342999999999998</v>
      </c>
      <c r="N343" s="184">
        <v>6.9584000000000001</v>
      </c>
      <c r="O343" s="184"/>
      <c r="P343" s="184"/>
      <c r="Q343" s="184">
        <v>9.3461999999999996</v>
      </c>
      <c r="R343" s="184">
        <v>9.4458000000000002</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-3.8854043478260878</v>
      </c>
      <c r="G344" s="186">
        <v>0.44893043478260863</v>
      </c>
      <c r="H344" s="186">
        <v>5.1087978260869562</v>
      </c>
      <c r="I344" s="186">
        <v>6.6225652173913048</v>
      </c>
      <c r="J344" s="186">
        <v>6.7752695652173909</v>
      </c>
      <c r="K344" s="186">
        <v>7.7813571428571402</v>
      </c>
      <c r="L344" s="186">
        <v>3.3003214285714284</v>
      </c>
      <c r="M344" s="186">
        <v>5.9825549999999996</v>
      </c>
      <c r="N344" s="186">
        <v>5.7241375000000012</v>
      </c>
      <c r="O344" s="186">
        <v>8.1288249999999991</v>
      </c>
      <c r="P344" s="186">
        <v>7.7422321428571417</v>
      </c>
      <c r="Q344" s="186">
        <v>7.4247630434782614</v>
      </c>
      <c r="R344" s="186">
        <v>7.9075368421052632</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-1.8351500000000001</v>
      </c>
      <c r="G345" s="186">
        <v>0.93310000000000004</v>
      </c>
      <c r="H345" s="186">
        <v>5.0090500000000002</v>
      </c>
      <c r="I345" s="186">
        <v>6.4821499999999999</v>
      </c>
      <c r="J345" s="186">
        <v>6.5761000000000003</v>
      </c>
      <c r="K345" s="186">
        <v>8.1989999999999998</v>
      </c>
      <c r="L345" s="186">
        <v>3.44095</v>
      </c>
      <c r="M345" s="186">
        <v>6.3218499999999995</v>
      </c>
      <c r="N345" s="186">
        <v>7.1165500000000002</v>
      </c>
      <c r="O345" s="186">
        <v>8.8269000000000002</v>
      </c>
      <c r="P345" s="186">
        <v>8.187149999999999</v>
      </c>
      <c r="Q345" s="186">
        <v>8.2520500000000006</v>
      </c>
      <c r="R345" s="186">
        <v>8.6442499999999995</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44344</v>
      </c>
      <c r="E348" s="184">
        <v>16.471800000000002</v>
      </c>
      <c r="F348" s="184">
        <v>89.297499999999999</v>
      </c>
      <c r="G348" s="184">
        <v>40.835500000000003</v>
      </c>
      <c r="H348" s="184">
        <v>22.5091</v>
      </c>
      <c r="I348" s="184">
        <v>17.752400000000002</v>
      </c>
      <c r="J348" s="184">
        <v>9.9413999999999998</v>
      </c>
      <c r="K348" s="184">
        <v>11.0006</v>
      </c>
      <c r="L348" s="184">
        <v>9.0844000000000005</v>
      </c>
      <c r="M348" s="184">
        <v>11.411099999999999</v>
      </c>
      <c r="N348" s="184">
        <v>12.7163</v>
      </c>
      <c r="O348" s="184">
        <v>7.2950999999999997</v>
      </c>
      <c r="P348" s="184">
        <v>8.2096</v>
      </c>
      <c r="Q348" s="184">
        <v>8.4870999999999999</v>
      </c>
      <c r="R348" s="184">
        <v>7.4103000000000003</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44344</v>
      </c>
      <c r="E349" s="184">
        <v>15.574</v>
      </c>
      <c r="F349" s="184">
        <v>88.57</v>
      </c>
      <c r="G349" s="184">
        <v>40.130200000000002</v>
      </c>
      <c r="H349" s="184">
        <v>21.752400000000002</v>
      </c>
      <c r="I349" s="184">
        <v>15.797599999999999</v>
      </c>
      <c r="J349" s="184">
        <v>8.6227999999999998</v>
      </c>
      <c r="K349" s="184">
        <v>9.9503000000000004</v>
      </c>
      <c r="L349" s="184">
        <v>8.1585999999999999</v>
      </c>
      <c r="M349" s="184">
        <v>10.498699999999999</v>
      </c>
      <c r="N349" s="184">
        <v>11.776199999999999</v>
      </c>
      <c r="O349" s="184">
        <v>6.3455000000000004</v>
      </c>
      <c r="P349" s="184">
        <v>7.1875</v>
      </c>
      <c r="Q349" s="184">
        <v>7.4976000000000003</v>
      </c>
      <c r="R349" s="184">
        <v>6.5263</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44344</v>
      </c>
      <c r="E350" s="184">
        <v>0.41570000000000001</v>
      </c>
      <c r="F350" s="184">
        <v>0</v>
      </c>
      <c r="G350" s="184">
        <v>0</v>
      </c>
      <c r="H350" s="184">
        <v>0</v>
      </c>
      <c r="I350" s="184">
        <v>0</v>
      </c>
      <c r="J350" s="184">
        <v>0</v>
      </c>
      <c r="K350" s="184">
        <v>0</v>
      </c>
      <c r="L350" s="184">
        <v>0</v>
      </c>
      <c r="M350" s="184">
        <v>0</v>
      </c>
      <c r="N350" s="184">
        <v>0</v>
      </c>
      <c r="O350" s="184"/>
      <c r="P350" s="184"/>
      <c r="Q350" s="184">
        <v>-16.602499999999999</v>
      </c>
      <c r="R350" s="184"/>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44344</v>
      </c>
      <c r="E351" s="184">
        <v>0.39800000000000002</v>
      </c>
      <c r="F351" s="184">
        <v>0</v>
      </c>
      <c r="G351" s="184">
        <v>0</v>
      </c>
      <c r="H351" s="184">
        <v>0</v>
      </c>
      <c r="I351" s="184">
        <v>0</v>
      </c>
      <c r="J351" s="184">
        <v>0</v>
      </c>
      <c r="K351" s="184">
        <v>0</v>
      </c>
      <c r="L351" s="184">
        <v>0</v>
      </c>
      <c r="M351" s="184">
        <v>0</v>
      </c>
      <c r="N351" s="184">
        <v>0</v>
      </c>
      <c r="O351" s="184"/>
      <c r="P351" s="184"/>
      <c r="Q351" s="184">
        <v>-16.5992</v>
      </c>
      <c r="R351" s="184"/>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44344</v>
      </c>
      <c r="E352" s="184">
        <v>17.884699999999999</v>
      </c>
      <c r="F352" s="184">
        <v>19.398399999999999</v>
      </c>
      <c r="G352" s="184">
        <v>8.9182000000000006</v>
      </c>
      <c r="H352" s="184">
        <v>12.068899999999999</v>
      </c>
      <c r="I352" s="184">
        <v>11.111499999999999</v>
      </c>
      <c r="J352" s="184">
        <v>9.9793000000000003</v>
      </c>
      <c r="K352" s="184">
        <v>10.446999999999999</v>
      </c>
      <c r="L352" s="184">
        <v>8.1157000000000004</v>
      </c>
      <c r="M352" s="184">
        <v>9.7233999999999998</v>
      </c>
      <c r="N352" s="184">
        <v>10.0428</v>
      </c>
      <c r="O352" s="184">
        <v>7.8621999999999996</v>
      </c>
      <c r="P352" s="184">
        <v>8.0658999999999992</v>
      </c>
      <c r="Q352" s="184">
        <v>8.8254000000000001</v>
      </c>
      <c r="R352" s="184">
        <v>7.3209</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44344</v>
      </c>
      <c r="E353" s="184">
        <v>16.5337</v>
      </c>
      <c r="F353" s="184">
        <v>18.3324</v>
      </c>
      <c r="G353" s="184">
        <v>7.8788999999999998</v>
      </c>
      <c r="H353" s="184">
        <v>11.0298</v>
      </c>
      <c r="I353" s="184">
        <v>10.067600000000001</v>
      </c>
      <c r="J353" s="184">
        <v>8.9322999999999997</v>
      </c>
      <c r="K353" s="184">
        <v>9.3567</v>
      </c>
      <c r="L353" s="184">
        <v>6.9943999999999997</v>
      </c>
      <c r="M353" s="184">
        <v>8.5612999999999992</v>
      </c>
      <c r="N353" s="184">
        <v>8.8530999999999995</v>
      </c>
      <c r="O353" s="184">
        <v>6.6527000000000003</v>
      </c>
      <c r="P353" s="184">
        <v>6.7481999999999998</v>
      </c>
      <c r="Q353" s="184">
        <v>7.5888999999999998</v>
      </c>
      <c r="R353" s="184">
        <v>6.1285999999999996</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44344</v>
      </c>
      <c r="E354" s="184">
        <v>15.7003</v>
      </c>
      <c r="F354" s="184">
        <v>3.0225</v>
      </c>
      <c r="G354" s="184">
        <v>3.7208000000000001</v>
      </c>
      <c r="H354" s="184">
        <v>5.8185000000000002</v>
      </c>
      <c r="I354" s="184">
        <v>6.6258999999999997</v>
      </c>
      <c r="J354" s="184">
        <v>5.4332000000000003</v>
      </c>
      <c r="K354" s="184">
        <v>22.581499999999998</v>
      </c>
      <c r="L354" s="184">
        <v>15.8447</v>
      </c>
      <c r="M354" s="184">
        <v>16.197099999999999</v>
      </c>
      <c r="N354" s="184">
        <v>16.864699999999999</v>
      </c>
      <c r="O354" s="184">
        <v>5.1886999999999999</v>
      </c>
      <c r="P354" s="184">
        <v>6.5621</v>
      </c>
      <c r="Q354" s="184">
        <v>7.3647</v>
      </c>
      <c r="R354" s="184">
        <v>4.7495000000000003</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44344</v>
      </c>
      <c r="E356" s="184">
        <v>16.737100000000002</v>
      </c>
      <c r="F356" s="184">
        <v>3.7077</v>
      </c>
      <c r="G356" s="184">
        <v>4.3631000000000002</v>
      </c>
      <c r="H356" s="184">
        <v>6.5193000000000003</v>
      </c>
      <c r="I356" s="184">
        <v>7.3418000000000001</v>
      </c>
      <c r="J356" s="184">
        <v>6.1369999999999996</v>
      </c>
      <c r="K356" s="184">
        <v>23.327200000000001</v>
      </c>
      <c r="L356" s="184">
        <v>16.6145</v>
      </c>
      <c r="M356" s="184">
        <v>17.0014</v>
      </c>
      <c r="N356" s="184">
        <v>17.706099999999999</v>
      </c>
      <c r="O356" s="184">
        <v>6.0579999999999998</v>
      </c>
      <c r="P356" s="184">
        <v>7.6105</v>
      </c>
      <c r="Q356" s="184">
        <v>8.4518000000000004</v>
      </c>
      <c r="R356" s="184">
        <v>5.5753000000000004</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44344</v>
      </c>
      <c r="E358" s="184">
        <v>4.2557999999999998</v>
      </c>
      <c r="F358" s="184">
        <v>4.2888000000000002</v>
      </c>
      <c r="G358" s="184">
        <v>6.5789</v>
      </c>
      <c r="H358" s="184">
        <v>6.5018000000000002</v>
      </c>
      <c r="I358" s="184">
        <v>6.5099</v>
      </c>
      <c r="J358" s="184">
        <v>12.856299999999999</v>
      </c>
      <c r="K358" s="184">
        <v>22.1479</v>
      </c>
      <c r="L358" s="184">
        <v>13.001300000000001</v>
      </c>
      <c r="M358" s="184">
        <v>11.4346</v>
      </c>
      <c r="N358" s="184">
        <v>14.3018</v>
      </c>
      <c r="O358" s="184">
        <v>-31.914200000000001</v>
      </c>
      <c r="P358" s="184">
        <v>-17.648399999999999</v>
      </c>
      <c r="Q358" s="184">
        <v>-12.7719</v>
      </c>
      <c r="R358" s="184">
        <v>-41.651499999999999</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44344</v>
      </c>
      <c r="E359" s="184">
        <v>4.2060000000000004</v>
      </c>
      <c r="F359" s="184">
        <v>4.3395999999999999</v>
      </c>
      <c r="G359" s="184">
        <v>6.3673000000000002</v>
      </c>
      <c r="H359" s="184">
        <v>6.2060000000000004</v>
      </c>
      <c r="I359" s="184">
        <v>6.2134</v>
      </c>
      <c r="J359" s="184">
        <v>12.5966</v>
      </c>
      <c r="K359" s="184">
        <v>21.861999999999998</v>
      </c>
      <c r="L359" s="184">
        <v>12.706099999999999</v>
      </c>
      <c r="M359" s="184">
        <v>11.1365</v>
      </c>
      <c r="N359" s="184">
        <v>13.986800000000001</v>
      </c>
      <c r="O359" s="184">
        <v>-32.090499999999999</v>
      </c>
      <c r="P359" s="184">
        <v>-17.817299999999999</v>
      </c>
      <c r="Q359" s="184">
        <v>-12.936</v>
      </c>
      <c r="R359" s="184">
        <v>-41.809100000000001</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44344</v>
      </c>
      <c r="E360" s="184">
        <v>32.222000000000001</v>
      </c>
      <c r="F360" s="184">
        <v>8.7243999999999993</v>
      </c>
      <c r="G360" s="184">
        <v>5.4775</v>
      </c>
      <c r="H360" s="184">
        <v>4.2594000000000003</v>
      </c>
      <c r="I360" s="184">
        <v>3.9544999999999999</v>
      </c>
      <c r="J360" s="184">
        <v>6.6821000000000002</v>
      </c>
      <c r="K360" s="184">
        <v>5.7295999999999996</v>
      </c>
      <c r="L360" s="184">
        <v>5.0163000000000002</v>
      </c>
      <c r="M360" s="184">
        <v>7.2130999999999998</v>
      </c>
      <c r="N360" s="184">
        <v>7.5880999999999998</v>
      </c>
      <c r="O360" s="184">
        <v>3.0457999999999998</v>
      </c>
      <c r="P360" s="184">
        <v>4.9493999999999998</v>
      </c>
      <c r="Q360" s="184">
        <v>7.0292000000000003</v>
      </c>
      <c r="R360" s="184">
        <v>4.8475000000000001</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44344</v>
      </c>
      <c r="E361" s="184">
        <v>30.509699999999999</v>
      </c>
      <c r="F361" s="184">
        <v>7.8975999999999997</v>
      </c>
      <c r="G361" s="184">
        <v>4.7073999999999998</v>
      </c>
      <c r="H361" s="184">
        <v>3.4887999999999999</v>
      </c>
      <c r="I361" s="184">
        <v>3.1741999999999999</v>
      </c>
      <c r="J361" s="184">
        <v>5.8985000000000003</v>
      </c>
      <c r="K361" s="184">
        <v>4.9428000000000001</v>
      </c>
      <c r="L361" s="184">
        <v>4.2148000000000003</v>
      </c>
      <c r="M361" s="184">
        <v>6.3853999999999997</v>
      </c>
      <c r="N361" s="184">
        <v>6.7202000000000002</v>
      </c>
      <c r="O361" s="184">
        <v>2.2372999999999998</v>
      </c>
      <c r="P361" s="184">
        <v>4.1959999999999997</v>
      </c>
      <c r="Q361" s="184">
        <v>6.3730000000000002</v>
      </c>
      <c r="R361" s="184">
        <v>4.0130999999999997</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44344</v>
      </c>
      <c r="E362" s="184">
        <v>21.309799999999999</v>
      </c>
      <c r="F362" s="184">
        <v>28.111999999999998</v>
      </c>
      <c r="G362" s="184">
        <v>50.6815</v>
      </c>
      <c r="H362" s="184">
        <v>26.116199999999999</v>
      </c>
      <c r="I362" s="184">
        <v>10.7493</v>
      </c>
      <c r="J362" s="184">
        <v>13.689399999999999</v>
      </c>
      <c r="K362" s="184">
        <v>20.261500000000002</v>
      </c>
      <c r="L362" s="184">
        <v>18.4008</v>
      </c>
      <c r="M362" s="184">
        <v>20.472300000000001</v>
      </c>
      <c r="N362" s="184">
        <v>15.9496</v>
      </c>
      <c r="O362" s="184">
        <v>5.6262999999999996</v>
      </c>
      <c r="P362" s="184">
        <v>6.7797999999999998</v>
      </c>
      <c r="Q362" s="184">
        <v>8.3084000000000007</v>
      </c>
      <c r="R362" s="184">
        <v>4.0965999999999996</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44344</v>
      </c>
      <c r="E363" s="184">
        <v>22.699400000000001</v>
      </c>
      <c r="F363" s="184">
        <v>28.161200000000001</v>
      </c>
      <c r="G363" s="184">
        <v>50.646700000000003</v>
      </c>
      <c r="H363" s="184">
        <v>26.110299999999999</v>
      </c>
      <c r="I363" s="184">
        <v>10.7486</v>
      </c>
      <c r="J363" s="184">
        <v>13.686</v>
      </c>
      <c r="K363" s="184">
        <v>20.387899999999998</v>
      </c>
      <c r="L363" s="184">
        <v>18.783899999999999</v>
      </c>
      <c r="M363" s="184">
        <v>20.964700000000001</v>
      </c>
      <c r="N363" s="184">
        <v>16.4908</v>
      </c>
      <c r="O363" s="184">
        <v>6.2832999999999997</v>
      </c>
      <c r="P363" s="184">
        <v>7.5151000000000003</v>
      </c>
      <c r="Q363" s="184">
        <v>8.6249000000000002</v>
      </c>
      <c r="R363" s="184">
        <v>4.6860999999999997</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44344</v>
      </c>
      <c r="E370" s="184">
        <v>18.578099999999999</v>
      </c>
      <c r="F370" s="184">
        <v>-10.2135</v>
      </c>
      <c r="G370" s="184">
        <v>-0.72030000000000005</v>
      </c>
      <c r="H370" s="184">
        <v>8.3491999999999997</v>
      </c>
      <c r="I370" s="184">
        <v>13.5562</v>
      </c>
      <c r="J370" s="184">
        <v>15.976900000000001</v>
      </c>
      <c r="K370" s="184">
        <v>11.214399999999999</v>
      </c>
      <c r="L370" s="184">
        <v>7.8872999999999998</v>
      </c>
      <c r="M370" s="184">
        <v>11.2516</v>
      </c>
      <c r="N370" s="184">
        <v>12.331099999999999</v>
      </c>
      <c r="O370" s="184">
        <v>9.0340000000000007</v>
      </c>
      <c r="P370" s="184">
        <v>8.3322000000000003</v>
      </c>
      <c r="Q370" s="184">
        <v>9.0086999999999993</v>
      </c>
      <c r="R370" s="184">
        <v>9.6875</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44344</v>
      </c>
      <c r="E371" s="184">
        <v>19.578800000000001</v>
      </c>
      <c r="F371" s="184">
        <v>-9.6915999999999993</v>
      </c>
      <c r="G371" s="184">
        <v>-0.18640000000000001</v>
      </c>
      <c r="H371" s="184">
        <v>8.8568999999999996</v>
      </c>
      <c r="I371" s="184">
        <v>14.084300000000001</v>
      </c>
      <c r="J371" s="184">
        <v>16.482900000000001</v>
      </c>
      <c r="K371" s="184">
        <v>11.7646</v>
      </c>
      <c r="L371" s="184">
        <v>8.4235000000000007</v>
      </c>
      <c r="M371" s="184">
        <v>11.802099999999999</v>
      </c>
      <c r="N371" s="184">
        <v>12.888400000000001</v>
      </c>
      <c r="O371" s="184">
        <v>9.5891000000000002</v>
      </c>
      <c r="P371" s="184">
        <v>9.06</v>
      </c>
      <c r="Q371" s="184">
        <v>9.8079999999999998</v>
      </c>
      <c r="R371" s="184">
        <v>10.191000000000001</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44344</v>
      </c>
      <c r="E372" s="184">
        <v>24.021000000000001</v>
      </c>
      <c r="F372" s="184">
        <v>2.7353000000000001</v>
      </c>
      <c r="G372" s="184">
        <v>50.759700000000002</v>
      </c>
      <c r="H372" s="184">
        <v>24.009699999999999</v>
      </c>
      <c r="I372" s="184">
        <v>19.298400000000001</v>
      </c>
      <c r="J372" s="184">
        <v>14.4893</v>
      </c>
      <c r="K372" s="184">
        <v>10.315799999999999</v>
      </c>
      <c r="L372" s="184">
        <v>6.7923</v>
      </c>
      <c r="M372" s="184">
        <v>9.1694999999999993</v>
      </c>
      <c r="N372" s="184">
        <v>9.7245000000000008</v>
      </c>
      <c r="O372" s="184">
        <v>8.8093000000000004</v>
      </c>
      <c r="P372" s="184">
        <v>8.4282000000000004</v>
      </c>
      <c r="Q372" s="184">
        <v>8.7126000000000001</v>
      </c>
      <c r="R372" s="184">
        <v>9.3496000000000006</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44344</v>
      </c>
      <c r="E373" s="184">
        <v>25.7652</v>
      </c>
      <c r="F373" s="184">
        <v>3.4003000000000001</v>
      </c>
      <c r="G373" s="184">
        <v>51.451799999999999</v>
      </c>
      <c r="H373" s="184">
        <v>24.684899999999999</v>
      </c>
      <c r="I373" s="184">
        <v>19.984999999999999</v>
      </c>
      <c r="J373" s="184">
        <v>15.160500000000001</v>
      </c>
      <c r="K373" s="184">
        <v>10.9895</v>
      </c>
      <c r="L373" s="184">
        <v>7.5091000000000001</v>
      </c>
      <c r="M373" s="184">
        <v>9.9095999999999993</v>
      </c>
      <c r="N373" s="184">
        <v>10.4703</v>
      </c>
      <c r="O373" s="184">
        <v>9.5795999999999992</v>
      </c>
      <c r="P373" s="184">
        <v>9.2912999999999997</v>
      </c>
      <c r="Q373" s="184">
        <v>9.5231999999999992</v>
      </c>
      <c r="R373" s="184">
        <v>10.0199</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44344</v>
      </c>
      <c r="E374" s="184">
        <v>13.3531</v>
      </c>
      <c r="F374" s="184">
        <v>-46.954799999999999</v>
      </c>
      <c r="G374" s="184">
        <v>-15.106299999999999</v>
      </c>
      <c r="H374" s="184">
        <v>-0.19520000000000001</v>
      </c>
      <c r="I374" s="184">
        <v>7.4798</v>
      </c>
      <c r="J374" s="184">
        <v>15.558400000000001</v>
      </c>
      <c r="K374" s="184">
        <v>6.1082000000000001</v>
      </c>
      <c r="L374" s="184">
        <v>5.8505000000000003</v>
      </c>
      <c r="M374" s="184">
        <v>8.9524000000000008</v>
      </c>
      <c r="N374" s="184">
        <v>10.571899999999999</v>
      </c>
      <c r="O374" s="184">
        <v>-1.05</v>
      </c>
      <c r="P374" s="184">
        <v>1.7847999999999999</v>
      </c>
      <c r="Q374" s="184">
        <v>4.0742000000000003</v>
      </c>
      <c r="R374" s="184">
        <v>-4.4801000000000002</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44344</v>
      </c>
      <c r="E375" s="184">
        <v>14.201000000000001</v>
      </c>
      <c r="F375" s="184">
        <v>-46.205800000000004</v>
      </c>
      <c r="G375" s="184">
        <v>-14.4618</v>
      </c>
      <c r="H375" s="184">
        <v>0.5141</v>
      </c>
      <c r="I375" s="184">
        <v>8.1953999999999994</v>
      </c>
      <c r="J375" s="184">
        <v>16.296500000000002</v>
      </c>
      <c r="K375" s="184">
        <v>6.8455000000000004</v>
      </c>
      <c r="L375" s="184">
        <v>6.5856000000000003</v>
      </c>
      <c r="M375" s="184">
        <v>9.7011000000000003</v>
      </c>
      <c r="N375" s="184">
        <v>11.335000000000001</v>
      </c>
      <c r="O375" s="184">
        <v>-0.3463</v>
      </c>
      <c r="P375" s="184">
        <v>2.6818</v>
      </c>
      <c r="Q375" s="184">
        <v>4.9627999999999997</v>
      </c>
      <c r="R375" s="184">
        <v>-3.8534999999999999</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44344</v>
      </c>
      <c r="E376" s="184">
        <v>13.749700000000001</v>
      </c>
      <c r="F376" s="184">
        <v>-23.080400000000001</v>
      </c>
      <c r="G376" s="184">
        <v>-7.2515999999999998</v>
      </c>
      <c r="H376" s="184">
        <v>3.7570999999999999</v>
      </c>
      <c r="I376" s="184">
        <v>9.4962</v>
      </c>
      <c r="J376" s="184">
        <v>8.2674000000000003</v>
      </c>
      <c r="K376" s="184">
        <v>8.5993999999999993</v>
      </c>
      <c r="L376" s="184">
        <v>5.2138</v>
      </c>
      <c r="M376" s="184">
        <v>8.0145</v>
      </c>
      <c r="N376" s="184">
        <v>8.1317000000000004</v>
      </c>
      <c r="O376" s="184">
        <v>8.3138000000000005</v>
      </c>
      <c r="P376" s="184"/>
      <c r="Q376" s="184">
        <v>7.8025000000000002</v>
      </c>
      <c r="R376" s="184">
        <v>8.0777000000000001</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44344</v>
      </c>
      <c r="E377" s="184">
        <v>13.178900000000001</v>
      </c>
      <c r="F377" s="184">
        <v>-24.0794</v>
      </c>
      <c r="G377" s="184">
        <v>-8.2109000000000005</v>
      </c>
      <c r="H377" s="184">
        <v>2.8107000000000002</v>
      </c>
      <c r="I377" s="184">
        <v>8.5542999999999996</v>
      </c>
      <c r="J377" s="184">
        <v>7.3091999999999997</v>
      </c>
      <c r="K377" s="184">
        <v>7.5945999999999998</v>
      </c>
      <c r="L377" s="184">
        <v>4.1614000000000004</v>
      </c>
      <c r="M377" s="184">
        <v>6.9520999999999997</v>
      </c>
      <c r="N377" s="184">
        <v>7.0707000000000004</v>
      </c>
      <c r="O377" s="184">
        <v>7.2865000000000002</v>
      </c>
      <c r="P377" s="184"/>
      <c r="Q377" s="184">
        <v>6.7294999999999998</v>
      </c>
      <c r="R377" s="184">
        <v>7.0875000000000004</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44344</v>
      </c>
      <c r="E378" s="184">
        <v>1457.6027999999999</v>
      </c>
      <c r="F378" s="184">
        <v>-14.295400000000001</v>
      </c>
      <c r="G378" s="184">
        <v>-5.7442000000000002</v>
      </c>
      <c r="H378" s="184">
        <v>1.4563999999999999</v>
      </c>
      <c r="I378" s="184">
        <v>5.8784000000000001</v>
      </c>
      <c r="J378" s="184">
        <v>5.0773000000000001</v>
      </c>
      <c r="K378" s="184">
        <v>7.3834999999999997</v>
      </c>
      <c r="L378" s="184">
        <v>2.3864999999999998</v>
      </c>
      <c r="M378" s="184">
        <v>4.0896999999999997</v>
      </c>
      <c r="N378" s="184">
        <v>5.3968999999999996</v>
      </c>
      <c r="O378" s="184">
        <v>2.1122000000000001</v>
      </c>
      <c r="P378" s="184">
        <v>4.3663999999999996</v>
      </c>
      <c r="Q378" s="184">
        <v>5.7546999999999997</v>
      </c>
      <c r="R378" s="184">
        <v>4.3106999999999998</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44344</v>
      </c>
      <c r="E379" s="184">
        <v>1546.2728</v>
      </c>
      <c r="F379" s="184">
        <v>-13.1174</v>
      </c>
      <c r="G379" s="184">
        <v>-4.5651000000000002</v>
      </c>
      <c r="H379" s="184">
        <v>2.6366999999999998</v>
      </c>
      <c r="I379" s="184">
        <v>7.0613000000000001</v>
      </c>
      <c r="J379" s="184">
        <v>6.2519999999999998</v>
      </c>
      <c r="K379" s="184">
        <v>8.5559999999999992</v>
      </c>
      <c r="L379" s="184">
        <v>3.5484</v>
      </c>
      <c r="M379" s="184">
        <v>5.2729999999999997</v>
      </c>
      <c r="N379" s="184">
        <v>6.6105999999999998</v>
      </c>
      <c r="O379" s="184">
        <v>3.1743999999999999</v>
      </c>
      <c r="P379" s="184">
        <v>5.3318000000000003</v>
      </c>
      <c r="Q379" s="184">
        <v>6.6860999999999997</v>
      </c>
      <c r="R379" s="184">
        <v>5.5122</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44344</v>
      </c>
      <c r="E380" s="184">
        <v>23.679200000000002</v>
      </c>
      <c r="F380" s="184">
        <v>1.6957</v>
      </c>
      <c r="G380" s="184">
        <v>2.621</v>
      </c>
      <c r="H380" s="184">
        <v>7.4535999999999998</v>
      </c>
      <c r="I380" s="184">
        <v>8.4833999999999996</v>
      </c>
      <c r="J380" s="184">
        <v>6.4878999999999998</v>
      </c>
      <c r="K380" s="184">
        <v>9.0166000000000004</v>
      </c>
      <c r="L380" s="184">
        <v>5.9295</v>
      </c>
      <c r="M380" s="184">
        <v>7.1059000000000001</v>
      </c>
      <c r="N380" s="184">
        <v>8.6875</v>
      </c>
      <c r="O380" s="184">
        <v>7.3712999999999997</v>
      </c>
      <c r="P380" s="184">
        <v>7.4718</v>
      </c>
      <c r="Q380" s="184">
        <v>8.1097000000000001</v>
      </c>
      <c r="R380" s="184">
        <v>7.2081</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44344</v>
      </c>
      <c r="E381" s="184">
        <v>25.611999999999998</v>
      </c>
      <c r="F381" s="184">
        <v>2.7079</v>
      </c>
      <c r="G381" s="184">
        <v>3.6114000000000002</v>
      </c>
      <c r="H381" s="184">
        <v>8.4421999999999997</v>
      </c>
      <c r="I381" s="184">
        <v>9.5013000000000005</v>
      </c>
      <c r="J381" s="184">
        <v>7.5232999999999999</v>
      </c>
      <c r="K381" s="184">
        <v>10.0656</v>
      </c>
      <c r="L381" s="184">
        <v>7.0183</v>
      </c>
      <c r="M381" s="184">
        <v>8.2291000000000007</v>
      </c>
      <c r="N381" s="184">
        <v>9.8275000000000006</v>
      </c>
      <c r="O381" s="184">
        <v>8.4072999999999993</v>
      </c>
      <c r="P381" s="184">
        <v>8.5071999999999992</v>
      </c>
      <c r="Q381" s="184">
        <v>9.1481999999999992</v>
      </c>
      <c r="R381" s="184">
        <v>8.2728000000000002</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44344</v>
      </c>
      <c r="E382" s="184">
        <v>22.5307</v>
      </c>
      <c r="F382" s="184">
        <v>-18.944299999999998</v>
      </c>
      <c r="G382" s="184">
        <v>-3.3471000000000002</v>
      </c>
      <c r="H382" s="184">
        <v>2.4079999999999999</v>
      </c>
      <c r="I382" s="184">
        <v>6.7287999999999997</v>
      </c>
      <c r="J382" s="184">
        <v>5.7237999999999998</v>
      </c>
      <c r="K382" s="184">
        <v>7.2089999999999996</v>
      </c>
      <c r="L382" s="184">
        <v>3.7355999999999998</v>
      </c>
      <c r="M382" s="184">
        <v>6.8829000000000002</v>
      </c>
      <c r="N382" s="184">
        <v>9.5360999999999994</v>
      </c>
      <c r="O382" s="184">
        <v>4.2247000000000003</v>
      </c>
      <c r="P382" s="184">
        <v>5.6036999999999999</v>
      </c>
      <c r="Q382" s="184">
        <v>7.2252999999999998</v>
      </c>
      <c r="R382" s="184">
        <v>3.0922000000000001</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44344</v>
      </c>
      <c r="E383" s="184">
        <v>23.635999999999999</v>
      </c>
      <c r="F383" s="184">
        <v>-18.213100000000001</v>
      </c>
      <c r="G383" s="184">
        <v>-2.6246999999999998</v>
      </c>
      <c r="H383" s="184">
        <v>3.1787000000000001</v>
      </c>
      <c r="I383" s="184">
        <v>7.5223000000000004</v>
      </c>
      <c r="J383" s="184">
        <v>6.5258000000000003</v>
      </c>
      <c r="K383" s="184">
        <v>8.0211000000000006</v>
      </c>
      <c r="L383" s="184">
        <v>4.5468999999999999</v>
      </c>
      <c r="M383" s="184">
        <v>8.0239999999999991</v>
      </c>
      <c r="N383" s="184">
        <v>10.644600000000001</v>
      </c>
      <c r="O383" s="184">
        <v>5.0354999999999999</v>
      </c>
      <c r="P383" s="184">
        <v>6.3501000000000003</v>
      </c>
      <c r="Q383" s="184">
        <v>7.5018000000000002</v>
      </c>
      <c r="R383" s="184">
        <v>3.9838</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44344</v>
      </c>
      <c r="E384" s="184">
        <v>24.944700000000001</v>
      </c>
      <c r="F384" s="184">
        <v>1.1706000000000001</v>
      </c>
      <c r="G384" s="184">
        <v>3.0735999999999999</v>
      </c>
      <c r="H384" s="184">
        <v>7.9763999999999999</v>
      </c>
      <c r="I384" s="184">
        <v>8.6617999999999995</v>
      </c>
      <c r="J384" s="184">
        <v>7.8741000000000003</v>
      </c>
      <c r="K384" s="184">
        <v>8.2611000000000008</v>
      </c>
      <c r="L384" s="184">
        <v>7.7804000000000002</v>
      </c>
      <c r="M384" s="184">
        <v>9.7781000000000002</v>
      </c>
      <c r="N384" s="184">
        <v>9.8676999999999992</v>
      </c>
      <c r="O384" s="184">
        <v>1.0578000000000001</v>
      </c>
      <c r="P384" s="184">
        <v>3.5621999999999998</v>
      </c>
      <c r="Q384" s="184">
        <v>5.8699000000000003</v>
      </c>
      <c r="R384" s="184">
        <v>-0.82809999999999995</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44344</v>
      </c>
      <c r="E385" s="184">
        <v>26.669499999999999</v>
      </c>
      <c r="F385" s="184">
        <v>1.7793000000000001</v>
      </c>
      <c r="G385" s="184">
        <v>3.6964000000000001</v>
      </c>
      <c r="H385" s="184">
        <v>8.5973000000000006</v>
      </c>
      <c r="I385" s="184">
        <v>9.2807999999999993</v>
      </c>
      <c r="J385" s="184">
        <v>8.4940999999999995</v>
      </c>
      <c r="K385" s="184">
        <v>8.8964999999999996</v>
      </c>
      <c r="L385" s="184">
        <v>8.4232999999999993</v>
      </c>
      <c r="M385" s="184">
        <v>10.440799999999999</v>
      </c>
      <c r="N385" s="184">
        <v>10.5467</v>
      </c>
      <c r="O385" s="184">
        <v>1.74</v>
      </c>
      <c r="P385" s="184">
        <v>4.3539000000000003</v>
      </c>
      <c r="Q385" s="184">
        <v>6.6653000000000002</v>
      </c>
      <c r="R385" s="184">
        <v>-0.21110000000000001</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44344</v>
      </c>
      <c r="E386" s="184">
        <v>0.1188</v>
      </c>
      <c r="F386" s="184">
        <v>0</v>
      </c>
      <c r="G386" s="184">
        <v>10.2499</v>
      </c>
      <c r="H386" s="184">
        <v>8.7931000000000008</v>
      </c>
      <c r="I386" s="184">
        <v>11.0192</v>
      </c>
      <c r="J386" s="184">
        <v>11.370699999999999</v>
      </c>
      <c r="K386" s="184">
        <v>11.46</v>
      </c>
      <c r="L386" s="184">
        <v>-41.502200000000002</v>
      </c>
      <c r="M386" s="184">
        <v>-29.953600000000002</v>
      </c>
      <c r="N386" s="184">
        <v>-20.588200000000001</v>
      </c>
      <c r="O386" s="184"/>
      <c r="P386" s="184"/>
      <c r="Q386" s="184">
        <v>-14.866099999999999</v>
      </c>
      <c r="R386" s="184"/>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44344</v>
      </c>
      <c r="E387" s="184">
        <v>0.126</v>
      </c>
      <c r="F387" s="184">
        <v>0</v>
      </c>
      <c r="G387" s="184">
        <v>9.6638000000000002</v>
      </c>
      <c r="H387" s="184">
        <v>8.2897999999999996</v>
      </c>
      <c r="I387" s="184">
        <v>10.387</v>
      </c>
      <c r="J387" s="184">
        <v>10.715199999999999</v>
      </c>
      <c r="K387" s="184">
        <v>11.1235</v>
      </c>
      <c r="L387" s="184">
        <v>-41.523499999999999</v>
      </c>
      <c r="M387" s="184">
        <v>-29.967199999999998</v>
      </c>
      <c r="N387" s="184">
        <v>-20.604900000000001</v>
      </c>
      <c r="O387" s="184"/>
      <c r="P387" s="184"/>
      <c r="Q387" s="184">
        <v>-14.847799999999999</v>
      </c>
      <c r="R387" s="184"/>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44344</v>
      </c>
      <c r="E390" s="184">
        <v>15.974299999999999</v>
      </c>
      <c r="F390" s="184">
        <v>116.21429999999999</v>
      </c>
      <c r="G390" s="184">
        <v>41.268099999999997</v>
      </c>
      <c r="H390" s="184">
        <v>21.797499999999999</v>
      </c>
      <c r="I390" s="184">
        <v>12.726800000000001</v>
      </c>
      <c r="J390" s="184">
        <v>9.9515999999999991</v>
      </c>
      <c r="K390" s="184">
        <v>10.5474</v>
      </c>
      <c r="L390" s="184">
        <v>11.6808</v>
      </c>
      <c r="M390" s="184">
        <v>13.007199999999999</v>
      </c>
      <c r="N390" s="184">
        <v>10.230700000000001</v>
      </c>
      <c r="O390" s="184">
        <v>3.8896999999999999</v>
      </c>
      <c r="P390" s="184">
        <v>5.7446999999999999</v>
      </c>
      <c r="Q390" s="184">
        <v>7.2797000000000001</v>
      </c>
      <c r="R390" s="184">
        <v>2.8534000000000002</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44344</v>
      </c>
      <c r="E391" s="184">
        <v>14.8992</v>
      </c>
      <c r="F391" s="184">
        <v>115.0117</v>
      </c>
      <c r="G391" s="184">
        <v>40.145400000000002</v>
      </c>
      <c r="H391" s="184">
        <v>20.624500000000001</v>
      </c>
      <c r="I391" s="184">
        <v>11.547499999999999</v>
      </c>
      <c r="J391" s="184">
        <v>8.7676999999999996</v>
      </c>
      <c r="K391" s="184">
        <v>9.3583999999999996</v>
      </c>
      <c r="L391" s="184">
        <v>10.4619</v>
      </c>
      <c r="M391" s="184">
        <v>11.767899999999999</v>
      </c>
      <c r="N391" s="184">
        <v>8.8979999999999997</v>
      </c>
      <c r="O391" s="184">
        <v>2.7925</v>
      </c>
      <c r="P391" s="184">
        <v>4.6123000000000003</v>
      </c>
      <c r="Q391" s="184">
        <v>6.1642000000000001</v>
      </c>
      <c r="R391" s="184">
        <v>1.7363</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44344</v>
      </c>
      <c r="E396" s="184">
        <v>36.542700000000004</v>
      </c>
      <c r="F396" s="184">
        <v>0.79910000000000003</v>
      </c>
      <c r="G396" s="184">
        <v>3.7301000000000002</v>
      </c>
      <c r="H396" s="184">
        <v>9.6207999999999991</v>
      </c>
      <c r="I396" s="184">
        <v>10.925700000000001</v>
      </c>
      <c r="J396" s="184">
        <v>9.3470999999999993</v>
      </c>
      <c r="K396" s="184">
        <v>8.8203999999999994</v>
      </c>
      <c r="L396" s="184">
        <v>5.5218999999999996</v>
      </c>
      <c r="M396" s="184">
        <v>8.7361000000000004</v>
      </c>
      <c r="N396" s="184">
        <v>9.6707000000000001</v>
      </c>
      <c r="O396" s="184">
        <v>8.3187999999999995</v>
      </c>
      <c r="P396" s="184">
        <v>8.2741000000000007</v>
      </c>
      <c r="Q396" s="184">
        <v>9.2218</v>
      </c>
      <c r="R396" s="184">
        <v>8.5789000000000009</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44344</v>
      </c>
      <c r="E397" s="184">
        <v>34.7363</v>
      </c>
      <c r="F397" s="184">
        <v>0.2102</v>
      </c>
      <c r="G397" s="184">
        <v>3.1530999999999998</v>
      </c>
      <c r="H397" s="184">
        <v>9.0071999999999992</v>
      </c>
      <c r="I397" s="184">
        <v>10.300599999999999</v>
      </c>
      <c r="J397" s="184">
        <v>8.7133000000000003</v>
      </c>
      <c r="K397" s="184">
        <v>8.1806000000000001</v>
      </c>
      <c r="L397" s="184">
        <v>4.8657000000000004</v>
      </c>
      <c r="M397" s="184">
        <v>8.06</v>
      </c>
      <c r="N397" s="184">
        <v>8.9779999999999998</v>
      </c>
      <c r="O397" s="184">
        <v>7.6054000000000004</v>
      </c>
      <c r="P397" s="184">
        <v>7.5018000000000002</v>
      </c>
      <c r="Q397" s="184">
        <v>7.6546000000000003</v>
      </c>
      <c r="R397" s="184">
        <v>7.9088000000000003</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44344</v>
      </c>
      <c r="E404" s="184">
        <v>0.63439999999999996</v>
      </c>
      <c r="F404" s="184">
        <v>5.7544000000000004</v>
      </c>
      <c r="G404" s="184">
        <v>9.5967000000000002</v>
      </c>
      <c r="H404" s="184">
        <v>10.707000000000001</v>
      </c>
      <c r="I404" s="184">
        <v>10.728999999999999</v>
      </c>
      <c r="J404" s="184">
        <v>11.0307</v>
      </c>
      <c r="K404" s="184">
        <v>11.3782</v>
      </c>
      <c r="L404" s="184">
        <v>-40.372500000000002</v>
      </c>
      <c r="M404" s="184">
        <v>-24.621600000000001</v>
      </c>
      <c r="N404" s="184">
        <v>-59.131599999999999</v>
      </c>
      <c r="O404" s="184"/>
      <c r="P404" s="184"/>
      <c r="Q404" s="184">
        <v>-49.495800000000003</v>
      </c>
      <c r="R404" s="184"/>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44344</v>
      </c>
      <c r="E405" s="184">
        <v>0.57809999999999995</v>
      </c>
      <c r="F405" s="184">
        <v>12.6319</v>
      </c>
      <c r="G405" s="184">
        <v>10.5321</v>
      </c>
      <c r="H405" s="184">
        <v>10.8461</v>
      </c>
      <c r="I405" s="184">
        <v>11.323600000000001</v>
      </c>
      <c r="J405" s="184">
        <v>11.2576</v>
      </c>
      <c r="K405" s="184">
        <v>11.417199999999999</v>
      </c>
      <c r="L405" s="184">
        <v>-40.767699999999998</v>
      </c>
      <c r="M405" s="184">
        <v>-24.8993</v>
      </c>
      <c r="N405" s="184">
        <v>-59.570599999999999</v>
      </c>
      <c r="O405" s="184"/>
      <c r="P405" s="184"/>
      <c r="Q405" s="184">
        <v>-49.922800000000002</v>
      </c>
      <c r="R405" s="184"/>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44344</v>
      </c>
      <c r="E406" s="184">
        <v>12.6173</v>
      </c>
      <c r="F406" s="184">
        <v>2.3144</v>
      </c>
      <c r="G406" s="184">
        <v>4.1478000000000002</v>
      </c>
      <c r="H406" s="184">
        <v>5.9992000000000001</v>
      </c>
      <c r="I406" s="184">
        <v>6.7744</v>
      </c>
      <c r="J406" s="184">
        <v>6.6707000000000001</v>
      </c>
      <c r="K406" s="184">
        <v>7.3287000000000004</v>
      </c>
      <c r="L406" s="184">
        <v>5.4028999999999998</v>
      </c>
      <c r="M406" s="184">
        <v>7.6776999999999997</v>
      </c>
      <c r="N406" s="184">
        <v>-2.4070999999999998</v>
      </c>
      <c r="O406" s="184">
        <v>-9.2921999999999993</v>
      </c>
      <c r="P406" s="184">
        <v>-2.4331</v>
      </c>
      <c r="Q406" s="184">
        <v>2.6545000000000001</v>
      </c>
      <c r="R406" s="184">
        <v>-16.571300000000001</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44344</v>
      </c>
      <c r="E407" s="184">
        <v>11.5008</v>
      </c>
      <c r="F407" s="184">
        <v>1.2695000000000001</v>
      </c>
      <c r="G407" s="184">
        <v>3.2804000000000002</v>
      </c>
      <c r="H407" s="184">
        <v>5.1737000000000002</v>
      </c>
      <c r="I407" s="184">
        <v>5.9528999999999996</v>
      </c>
      <c r="J407" s="184">
        <v>5.8464</v>
      </c>
      <c r="K407" s="184">
        <v>6.4999000000000002</v>
      </c>
      <c r="L407" s="184">
        <v>4.5602999999999998</v>
      </c>
      <c r="M407" s="184">
        <v>6.7933000000000003</v>
      </c>
      <c r="N407" s="184">
        <v>-3.2172000000000001</v>
      </c>
      <c r="O407" s="184">
        <v>-10.1214</v>
      </c>
      <c r="P407" s="184">
        <v>-3.4079999999999999</v>
      </c>
      <c r="Q407" s="184">
        <v>1.6536</v>
      </c>
      <c r="R407" s="184">
        <v>-17.2822</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8.6687750000000001</v>
      </c>
      <c r="G408" s="186">
        <v>10.476722500000001</v>
      </c>
      <c r="H408" s="186">
        <v>9.4544024999999969</v>
      </c>
      <c r="I408" s="186">
        <v>9.3875275000000009</v>
      </c>
      <c r="J408" s="186">
        <v>9.2906325000000027</v>
      </c>
      <c r="K408" s="186">
        <v>10.473767500000001</v>
      </c>
      <c r="L408" s="186">
        <v>2.7763874999999998</v>
      </c>
      <c r="M408" s="186">
        <v>5.8294124999999992</v>
      </c>
      <c r="N408" s="186">
        <v>4.4723875000000008</v>
      </c>
      <c r="O408" s="186">
        <v>2.3565352941176472</v>
      </c>
      <c r="P408" s="186">
        <v>4.3054875000000008</v>
      </c>
      <c r="Q408" s="186">
        <v>1.0679949999999989</v>
      </c>
      <c r="R408" s="186">
        <v>1.0746382352941177</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2.0468500000000001</v>
      </c>
      <c r="G409" s="186">
        <v>3.9389500000000002</v>
      </c>
      <c r="H409" s="186">
        <v>8.1330999999999989</v>
      </c>
      <c r="I409" s="186">
        <v>9.3885000000000005</v>
      </c>
      <c r="J409" s="186">
        <v>8.7405000000000008</v>
      </c>
      <c r="K409" s="186">
        <v>9.3575499999999998</v>
      </c>
      <c r="L409" s="186">
        <v>6.2575500000000002</v>
      </c>
      <c r="M409" s="186">
        <v>8.6486999999999998</v>
      </c>
      <c r="N409" s="186">
        <v>9.6976000000000013</v>
      </c>
      <c r="O409" s="186">
        <v>5.4074999999999998</v>
      </c>
      <c r="P409" s="186">
        <v>6.4561000000000002</v>
      </c>
      <c r="Q409" s="186">
        <v>7.1272500000000001</v>
      </c>
      <c r="R409" s="186">
        <v>4.7985000000000007</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44344</v>
      </c>
      <c r="E412" s="184">
        <v>1130.3023000000001</v>
      </c>
      <c r="F412" s="184">
        <v>6.8472</v>
      </c>
      <c r="G412" s="184">
        <v>2.7530000000000001</v>
      </c>
      <c r="H412" s="184">
        <v>3.9550999999999998</v>
      </c>
      <c r="I412" s="184">
        <v>5.8893000000000004</v>
      </c>
      <c r="J412" s="184">
        <v>5.4451000000000001</v>
      </c>
      <c r="K412" s="184">
        <v>9.0414999999999992</v>
      </c>
      <c r="L412" s="184">
        <v>3.9954000000000001</v>
      </c>
      <c r="M412" s="184">
        <v>6.8209999999999997</v>
      </c>
      <c r="N412" s="184">
        <v>7.5061</v>
      </c>
      <c r="O412" s="184"/>
      <c r="P412" s="184"/>
      <c r="Q412" s="184">
        <v>9.0202000000000009</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44344</v>
      </c>
      <c r="E413" s="184">
        <v>1153.4319</v>
      </c>
      <c r="F413" s="184">
        <v>-47.4938</v>
      </c>
      <c r="G413" s="184">
        <v>-11.8994</v>
      </c>
      <c r="H413" s="184">
        <v>3.4746000000000001</v>
      </c>
      <c r="I413" s="184">
        <v>10.7103</v>
      </c>
      <c r="J413" s="184">
        <v>11.587300000000001</v>
      </c>
      <c r="K413" s="184">
        <v>17.3247</v>
      </c>
      <c r="L413" s="184">
        <v>4.2926000000000002</v>
      </c>
      <c r="M413" s="184">
        <v>8.8230000000000004</v>
      </c>
      <c r="N413" s="184">
        <v>8.3832000000000004</v>
      </c>
      <c r="O413" s="184"/>
      <c r="P413" s="184"/>
      <c r="Q413" s="184">
        <v>10.596299999999999</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44344</v>
      </c>
      <c r="E414" s="184">
        <v>22.175999999999998</v>
      </c>
      <c r="F414" s="184">
        <v>-20.069199999999999</v>
      </c>
      <c r="G414" s="184">
        <v>-16.3276</v>
      </c>
      <c r="H414" s="184">
        <v>-2.6791</v>
      </c>
      <c r="I414" s="184">
        <v>8.0782000000000007</v>
      </c>
      <c r="J414" s="184">
        <v>11.508599999999999</v>
      </c>
      <c r="K414" s="184">
        <v>11.0623</v>
      </c>
      <c r="L414" s="184">
        <v>1.7892999999999999</v>
      </c>
      <c r="M414" s="184">
        <v>5.7119999999999997</v>
      </c>
      <c r="N414" s="184">
        <v>3.7410999999999999</v>
      </c>
      <c r="O414" s="184">
        <v>9.7401999999999997</v>
      </c>
      <c r="P414" s="184">
        <v>7.9890999999999996</v>
      </c>
      <c r="Q414" s="184">
        <v>8.1372</v>
      </c>
      <c r="R414" s="184">
        <v>8.9105000000000008</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44344</v>
      </c>
      <c r="E415" s="184">
        <v>22.5609</v>
      </c>
      <c r="F415" s="184">
        <v>-19.5654</v>
      </c>
      <c r="G415" s="184">
        <v>-15.9956</v>
      </c>
      <c r="H415" s="184">
        <v>-2.4487000000000001</v>
      </c>
      <c r="I415" s="184">
        <v>8.2538999999999998</v>
      </c>
      <c r="J415" s="184">
        <v>11.6127</v>
      </c>
      <c r="K415" s="184">
        <v>11.330399999999999</v>
      </c>
      <c r="L415" s="184">
        <v>2.2526999999999999</v>
      </c>
      <c r="M415" s="184">
        <v>5.9897999999999998</v>
      </c>
      <c r="N415" s="184">
        <v>3.9710999999999999</v>
      </c>
      <c r="O415" s="184">
        <v>10.0908</v>
      </c>
      <c r="P415" s="184"/>
      <c r="Q415" s="184">
        <v>8.0959000000000003</v>
      </c>
      <c r="R415" s="184">
        <v>9.3106000000000009</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44344</v>
      </c>
      <c r="E416" s="184">
        <v>205.76599999999999</v>
      </c>
      <c r="F416" s="184">
        <v>-16.950199999999999</v>
      </c>
      <c r="G416" s="184">
        <v>-14.634499999999999</v>
      </c>
      <c r="H416" s="184">
        <v>-4.2866999999999997</v>
      </c>
      <c r="I416" s="184">
        <v>4.6698000000000004</v>
      </c>
      <c r="J416" s="184">
        <v>11.3132</v>
      </c>
      <c r="K416" s="184">
        <v>12.2888</v>
      </c>
      <c r="L416" s="184">
        <v>3.6778</v>
      </c>
      <c r="M416" s="184">
        <v>6.8064999999999998</v>
      </c>
      <c r="N416" s="184">
        <v>3.1978</v>
      </c>
      <c r="O416" s="184">
        <v>8.9459</v>
      </c>
      <c r="P416" s="184"/>
      <c r="Q416" s="184">
        <v>7.2199</v>
      </c>
      <c r="R416" s="184">
        <v>8.5185999999999993</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-19.446279999999998</v>
      </c>
      <c r="G417" s="186">
        <v>-11.22082</v>
      </c>
      <c r="H417" s="186">
        <v>-0.39695999999999987</v>
      </c>
      <c r="I417" s="186">
        <v>7.5203000000000015</v>
      </c>
      <c r="J417" s="186">
        <v>10.293380000000001</v>
      </c>
      <c r="K417" s="186">
        <v>12.209540000000001</v>
      </c>
      <c r="L417" s="186">
        <v>3.2015600000000006</v>
      </c>
      <c r="M417" s="186">
        <v>6.8304599999999995</v>
      </c>
      <c r="N417" s="186">
        <v>5.3598600000000003</v>
      </c>
      <c r="O417" s="186">
        <v>9.5922999999999998</v>
      </c>
      <c r="P417" s="186">
        <v>7.9890999999999996</v>
      </c>
      <c r="Q417" s="186">
        <v>8.613900000000001</v>
      </c>
      <c r="R417" s="186">
        <v>8.9132333333333325</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-19.5654</v>
      </c>
      <c r="G418" s="186">
        <v>-14.634499999999999</v>
      </c>
      <c r="H418" s="186">
        <v>-2.4487000000000001</v>
      </c>
      <c r="I418" s="186">
        <v>8.0782000000000007</v>
      </c>
      <c r="J418" s="186">
        <v>11.508599999999999</v>
      </c>
      <c r="K418" s="186">
        <v>11.330399999999999</v>
      </c>
      <c r="L418" s="186">
        <v>3.6778</v>
      </c>
      <c r="M418" s="186">
        <v>6.8064999999999998</v>
      </c>
      <c r="N418" s="186">
        <v>3.9710999999999999</v>
      </c>
      <c r="O418" s="186">
        <v>9.7401999999999997</v>
      </c>
      <c r="P418" s="186">
        <v>7.9890999999999996</v>
      </c>
      <c r="Q418" s="186">
        <v>8.1372</v>
      </c>
      <c r="R418" s="186">
        <v>8.9105000000000008</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44344</v>
      </c>
      <c r="E421" s="184">
        <v>29.304500000000001</v>
      </c>
      <c r="F421" s="184">
        <v>2.1175000000000002</v>
      </c>
      <c r="G421" s="184">
        <v>1.1211</v>
      </c>
      <c r="H421" s="184">
        <v>4.1669999999999998</v>
      </c>
      <c r="I421" s="184">
        <v>8.3271999999999995</v>
      </c>
      <c r="J421" s="184">
        <v>-12.796900000000001</v>
      </c>
      <c r="K421" s="184">
        <v>6.1833</v>
      </c>
      <c r="L421" s="184">
        <v>3.5110000000000001</v>
      </c>
      <c r="M421" s="184">
        <v>5.8780000000000001</v>
      </c>
      <c r="N421" s="184">
        <v>6.7325999999999997</v>
      </c>
      <c r="O421" s="184">
        <v>7.9480000000000004</v>
      </c>
      <c r="P421" s="184">
        <v>7.5313999999999997</v>
      </c>
      <c r="Q421" s="184">
        <v>7.7384000000000004</v>
      </c>
      <c r="R421" s="184">
        <v>7.8235000000000001</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44344</v>
      </c>
      <c r="E422" s="184">
        <v>30.483899999999998</v>
      </c>
      <c r="F422" s="184">
        <v>2.6343999999999999</v>
      </c>
      <c r="G422" s="184">
        <v>1.5967</v>
      </c>
      <c r="H422" s="184">
        <v>4.6566999999999998</v>
      </c>
      <c r="I422" s="184">
        <v>6.2240000000000002</v>
      </c>
      <c r="J422" s="184">
        <v>-13.5062</v>
      </c>
      <c r="K422" s="184">
        <v>6.2769000000000004</v>
      </c>
      <c r="L422" s="184">
        <v>3.8077000000000001</v>
      </c>
      <c r="M422" s="184">
        <v>6.2519999999999998</v>
      </c>
      <c r="N422" s="184">
        <v>7.1779999999999999</v>
      </c>
      <c r="O422" s="184">
        <v>8.4969000000000001</v>
      </c>
      <c r="P422" s="184">
        <v>8.0749999999999993</v>
      </c>
      <c r="Q422" s="184">
        <v>8.1212</v>
      </c>
      <c r="R422" s="184">
        <v>8.3752999999999993</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1790</v>
      </c>
      <c r="C423" s="180">
        <v>131864</v>
      </c>
      <c r="D423" s="183">
        <v>44344</v>
      </c>
      <c r="E423" s="184">
        <v>39.823999999999998</v>
      </c>
      <c r="F423" s="184">
        <v>-49.517200000000003</v>
      </c>
      <c r="G423" s="184">
        <v>56.382399999999997</v>
      </c>
      <c r="H423" s="184">
        <v>42.876800000000003</v>
      </c>
      <c r="I423" s="184">
        <v>90.359300000000005</v>
      </c>
      <c r="J423" s="184">
        <v>43.028399999999998</v>
      </c>
      <c r="K423" s="184">
        <v>23.467099999999999</v>
      </c>
      <c r="L423" s="184">
        <v>29.7988</v>
      </c>
      <c r="M423" s="184">
        <v>30.3003</v>
      </c>
      <c r="N423" s="184">
        <v>43.229599999999998</v>
      </c>
      <c r="O423" s="184">
        <v>12.107900000000001</v>
      </c>
      <c r="P423" s="184">
        <v>12.4475</v>
      </c>
      <c r="Q423" s="184">
        <v>9.7943999999999996</v>
      </c>
      <c r="R423" s="184">
        <v>16.7151</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1791</v>
      </c>
      <c r="C424" s="180">
        <v>131865</v>
      </c>
      <c r="D424" s="183">
        <v>44344</v>
      </c>
      <c r="E424" s="184">
        <v>20.1523</v>
      </c>
      <c r="F424" s="184">
        <v>-49.017800000000001</v>
      </c>
      <c r="G424" s="184">
        <v>56.956200000000003</v>
      </c>
      <c r="H424" s="184">
        <v>43.439799999999998</v>
      </c>
      <c r="I424" s="184">
        <v>86.687299999999993</v>
      </c>
      <c r="J424" s="184">
        <v>41.615299999999998</v>
      </c>
      <c r="K424" s="184">
        <v>23.411799999999999</v>
      </c>
      <c r="L424" s="184">
        <v>30.1646</v>
      </c>
      <c r="M424" s="184">
        <v>30.832100000000001</v>
      </c>
      <c r="N424" s="184">
        <v>43.455199999999998</v>
      </c>
      <c r="O424" s="184">
        <v>12.557399999999999</v>
      </c>
      <c r="P424" s="184">
        <v>12.723699999999999</v>
      </c>
      <c r="Q424" s="184">
        <v>11.3002</v>
      </c>
      <c r="R424" s="184">
        <v>17.187000000000001</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44344</v>
      </c>
      <c r="E425" s="184">
        <v>22.7974</v>
      </c>
      <c r="F425" s="184">
        <v>4.8037999999999998</v>
      </c>
      <c r="G425" s="184">
        <v>33.715400000000002</v>
      </c>
      <c r="H425" s="184">
        <v>23.365300000000001</v>
      </c>
      <c r="I425" s="184">
        <v>46.573399999999999</v>
      </c>
      <c r="J425" s="184">
        <v>22.963000000000001</v>
      </c>
      <c r="K425" s="184">
        <v>14.2963</v>
      </c>
      <c r="L425" s="184">
        <v>15.5822</v>
      </c>
      <c r="M425" s="184">
        <v>17.374099999999999</v>
      </c>
      <c r="N425" s="184">
        <v>22.485700000000001</v>
      </c>
      <c r="O425" s="184">
        <v>8.9298000000000002</v>
      </c>
      <c r="P425" s="184">
        <v>8.58</v>
      </c>
      <c r="Q425" s="184">
        <v>8.5360999999999994</v>
      </c>
      <c r="R425" s="184">
        <v>11.0861</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44344</v>
      </c>
      <c r="E426" s="184">
        <v>23.8066</v>
      </c>
      <c r="F426" s="184">
        <v>5.5202999999999998</v>
      </c>
      <c r="G426" s="184">
        <v>34.440600000000003</v>
      </c>
      <c r="H426" s="184">
        <v>24.138500000000001</v>
      </c>
      <c r="I426" s="184">
        <v>46.379199999999997</v>
      </c>
      <c r="J426" s="184">
        <v>23.281600000000001</v>
      </c>
      <c r="K426" s="184">
        <v>14.882</v>
      </c>
      <c r="L426" s="184">
        <v>16.251000000000001</v>
      </c>
      <c r="M426" s="184">
        <v>18.0276</v>
      </c>
      <c r="N426" s="184">
        <v>23.093900000000001</v>
      </c>
      <c r="O426" s="184">
        <v>9.4972999999999992</v>
      </c>
      <c r="P426" s="184">
        <v>9.1511999999999993</v>
      </c>
      <c r="Q426" s="184">
        <v>8.8501999999999992</v>
      </c>
      <c r="R426" s="184">
        <v>11.662800000000001</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44344</v>
      </c>
      <c r="E427" s="184">
        <v>26.009799999999998</v>
      </c>
      <c r="F427" s="184">
        <v>7.4390999999999998</v>
      </c>
      <c r="G427" s="184">
        <v>57.6205</v>
      </c>
      <c r="H427" s="184">
        <v>37.515999999999998</v>
      </c>
      <c r="I427" s="184">
        <v>72.0959</v>
      </c>
      <c r="J427" s="184">
        <v>31.622599999999998</v>
      </c>
      <c r="K427" s="184">
        <v>18.192</v>
      </c>
      <c r="L427" s="184">
        <v>22.8446</v>
      </c>
      <c r="M427" s="184">
        <v>24.980899999999998</v>
      </c>
      <c r="N427" s="184">
        <v>33.545200000000001</v>
      </c>
      <c r="O427" s="184">
        <v>10.464700000000001</v>
      </c>
      <c r="P427" s="184">
        <v>10.366300000000001</v>
      </c>
      <c r="Q427" s="184">
        <v>9.9677000000000007</v>
      </c>
      <c r="R427" s="184">
        <v>13.2554</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44344</v>
      </c>
      <c r="E428" s="184">
        <v>27.154399999999999</v>
      </c>
      <c r="F428" s="184">
        <v>8.3356999999999992</v>
      </c>
      <c r="G428" s="184">
        <v>58.5274</v>
      </c>
      <c r="H428" s="184">
        <v>38.436300000000003</v>
      </c>
      <c r="I428" s="184">
        <v>72.237799999999993</v>
      </c>
      <c r="J428" s="184">
        <v>32.193800000000003</v>
      </c>
      <c r="K428" s="184">
        <v>18.9526</v>
      </c>
      <c r="L428" s="184">
        <v>23.6646</v>
      </c>
      <c r="M428" s="184">
        <v>25.786100000000001</v>
      </c>
      <c r="N428" s="184">
        <v>34.313400000000001</v>
      </c>
      <c r="O428" s="184">
        <v>11.084099999999999</v>
      </c>
      <c r="P428" s="184">
        <v>10.972799999999999</v>
      </c>
      <c r="Q428" s="184">
        <v>10.5749</v>
      </c>
      <c r="R428" s="184">
        <v>13.907</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44344</v>
      </c>
      <c r="E429" s="184">
        <v>11.1883</v>
      </c>
      <c r="F429" s="184">
        <v>1.6312</v>
      </c>
      <c r="G429" s="184">
        <v>6.4192999999999998</v>
      </c>
      <c r="H429" s="184">
        <v>8.3556000000000008</v>
      </c>
      <c r="I429" s="184">
        <v>10.7164</v>
      </c>
      <c r="J429" s="184">
        <v>10.341799999999999</v>
      </c>
      <c r="K429" s="184">
        <v>9.0548000000000002</v>
      </c>
      <c r="L429" s="184">
        <v>5.3403</v>
      </c>
      <c r="M429" s="184">
        <v>8.3004999999999995</v>
      </c>
      <c r="N429" s="184">
        <v>8.0922000000000001</v>
      </c>
      <c r="O429" s="184"/>
      <c r="P429" s="184"/>
      <c r="Q429" s="184">
        <v>8.7986000000000004</v>
      </c>
      <c r="R429" s="184"/>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44344</v>
      </c>
      <c r="E430" s="184">
        <v>11.146699999999999</v>
      </c>
      <c r="F430" s="184">
        <v>1.3099000000000001</v>
      </c>
      <c r="G430" s="184">
        <v>6.1154999999999999</v>
      </c>
      <c r="H430" s="184">
        <v>8.0114999999999998</v>
      </c>
      <c r="I430" s="184">
        <v>10.402799999999999</v>
      </c>
      <c r="J430" s="184">
        <v>10.0366</v>
      </c>
      <c r="K430" s="184">
        <v>8.7471999999999994</v>
      </c>
      <c r="L430" s="184">
        <v>5.0312999999999999</v>
      </c>
      <c r="M430" s="184">
        <v>7.9809000000000001</v>
      </c>
      <c r="N430" s="184">
        <v>7.7663000000000002</v>
      </c>
      <c r="O430" s="184"/>
      <c r="P430" s="184"/>
      <c r="Q430" s="184">
        <v>8.4946000000000002</v>
      </c>
      <c r="R430" s="184"/>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44344</v>
      </c>
      <c r="E431" s="184">
        <v>11.282400000000001</v>
      </c>
      <c r="F431" s="184">
        <v>6.7949999999999999</v>
      </c>
      <c r="G431" s="184">
        <v>2.6964999999999999</v>
      </c>
      <c r="H431" s="184">
        <v>3.8849999999999998</v>
      </c>
      <c r="I431" s="184">
        <v>5.8131000000000004</v>
      </c>
      <c r="J431" s="184">
        <v>5.3615000000000004</v>
      </c>
      <c r="K431" s="184">
        <v>8.8810000000000002</v>
      </c>
      <c r="L431" s="184">
        <v>3.9310999999999998</v>
      </c>
      <c r="M431" s="184">
        <v>6.7587000000000002</v>
      </c>
      <c r="N431" s="184">
        <v>7.3993000000000002</v>
      </c>
      <c r="O431" s="184"/>
      <c r="P431" s="184"/>
      <c r="Q431" s="184">
        <v>8.9277999999999995</v>
      </c>
      <c r="R431" s="184"/>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44344</v>
      </c>
      <c r="E432" s="184">
        <v>11.282400000000001</v>
      </c>
      <c r="F432" s="184">
        <v>6.7949999999999999</v>
      </c>
      <c r="G432" s="184">
        <v>2.6964999999999999</v>
      </c>
      <c r="H432" s="184">
        <v>3.8849999999999998</v>
      </c>
      <c r="I432" s="184">
        <v>5.8131000000000004</v>
      </c>
      <c r="J432" s="184">
        <v>5.3615000000000004</v>
      </c>
      <c r="K432" s="184">
        <v>8.8810000000000002</v>
      </c>
      <c r="L432" s="184">
        <v>3.9310999999999998</v>
      </c>
      <c r="M432" s="184">
        <v>6.7587000000000002</v>
      </c>
      <c r="N432" s="184">
        <v>7.3993000000000002</v>
      </c>
      <c r="O432" s="184"/>
      <c r="P432" s="184"/>
      <c r="Q432" s="184">
        <v>8.9277999999999995</v>
      </c>
      <c r="R432" s="184"/>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44344</v>
      </c>
      <c r="E433" s="184">
        <v>11.5182</v>
      </c>
      <c r="F433" s="184">
        <v>-47.1556</v>
      </c>
      <c r="G433" s="184">
        <v>-11.819100000000001</v>
      </c>
      <c r="H433" s="184">
        <v>3.4428000000000001</v>
      </c>
      <c r="I433" s="184">
        <v>10.6136</v>
      </c>
      <c r="J433" s="184">
        <v>11.462199999999999</v>
      </c>
      <c r="K433" s="184">
        <v>17.150200000000002</v>
      </c>
      <c r="L433" s="184">
        <v>4.2586000000000004</v>
      </c>
      <c r="M433" s="184">
        <v>8.6905999999999999</v>
      </c>
      <c r="N433" s="184">
        <v>8.3026</v>
      </c>
      <c r="O433" s="184"/>
      <c r="P433" s="184"/>
      <c r="Q433" s="184">
        <v>10.5365</v>
      </c>
      <c r="R433" s="184"/>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44344</v>
      </c>
      <c r="E434" s="184">
        <v>11.5182</v>
      </c>
      <c r="F434" s="184">
        <v>-47.1556</v>
      </c>
      <c r="G434" s="184">
        <v>-11.819100000000001</v>
      </c>
      <c r="H434" s="184">
        <v>3.4428000000000001</v>
      </c>
      <c r="I434" s="184">
        <v>10.6136</v>
      </c>
      <c r="J434" s="184">
        <v>11.462199999999999</v>
      </c>
      <c r="K434" s="184">
        <v>17.150200000000002</v>
      </c>
      <c r="L434" s="184">
        <v>4.2586000000000004</v>
      </c>
      <c r="M434" s="184">
        <v>8.6905999999999999</v>
      </c>
      <c r="N434" s="184">
        <v>8.3026</v>
      </c>
      <c r="O434" s="184"/>
      <c r="P434" s="184"/>
      <c r="Q434" s="184">
        <v>10.5365</v>
      </c>
      <c r="R434" s="184"/>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44344</v>
      </c>
      <c r="E435" s="184">
        <v>91.356899999999996</v>
      </c>
      <c r="F435" s="184">
        <v>-8.2683999999999997</v>
      </c>
      <c r="G435" s="184">
        <v>51.2485</v>
      </c>
      <c r="H435" s="184">
        <v>39.8444</v>
      </c>
      <c r="I435" s="184">
        <v>59.481499999999997</v>
      </c>
      <c r="J435" s="184">
        <v>46.700299999999999</v>
      </c>
      <c r="K435" s="184">
        <v>27.7624</v>
      </c>
      <c r="L435" s="184">
        <v>38.178699999999999</v>
      </c>
      <c r="M435" s="184">
        <v>35.568899999999999</v>
      </c>
      <c r="N435" s="184">
        <v>43.960299999999997</v>
      </c>
      <c r="O435" s="184">
        <v>5.3941999999999997</v>
      </c>
      <c r="P435" s="184">
        <v>7.2137000000000002</v>
      </c>
      <c r="Q435" s="184">
        <v>13.404500000000001</v>
      </c>
      <c r="R435" s="184">
        <v>3.9695</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44344</v>
      </c>
      <c r="E436" s="184">
        <v>99.330500000000001</v>
      </c>
      <c r="F436" s="184">
        <v>-7.2743000000000002</v>
      </c>
      <c r="G436" s="184">
        <v>52.243499999999997</v>
      </c>
      <c r="H436" s="184">
        <v>40.859000000000002</v>
      </c>
      <c r="I436" s="184">
        <v>60.452300000000001</v>
      </c>
      <c r="J436" s="184">
        <v>47.636699999999998</v>
      </c>
      <c r="K436" s="184">
        <v>28.816700000000001</v>
      </c>
      <c r="L436" s="184">
        <v>39.465400000000002</v>
      </c>
      <c r="M436" s="184">
        <v>36.909500000000001</v>
      </c>
      <c r="N436" s="184">
        <v>45.451000000000001</v>
      </c>
      <c r="O436" s="184">
        <v>6.5056000000000003</v>
      </c>
      <c r="P436" s="184">
        <v>8.3597000000000001</v>
      </c>
      <c r="Q436" s="184">
        <v>9.5771999999999995</v>
      </c>
      <c r="R436" s="184">
        <v>5.0404999999999998</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44344</v>
      </c>
      <c r="E437" s="184">
        <v>51.755400000000002</v>
      </c>
      <c r="F437" s="184">
        <v>-31.145</v>
      </c>
      <c r="G437" s="184">
        <v>24.544799999999999</v>
      </c>
      <c r="H437" s="184">
        <v>32.542099999999998</v>
      </c>
      <c r="I437" s="184">
        <v>52.2209</v>
      </c>
      <c r="J437" s="184">
        <v>40.223599999999998</v>
      </c>
      <c r="K437" s="184">
        <v>20.7804</v>
      </c>
      <c r="L437" s="184">
        <v>35.319699999999997</v>
      </c>
      <c r="M437" s="184">
        <v>32.514099999999999</v>
      </c>
      <c r="N437" s="184">
        <v>37.182200000000002</v>
      </c>
      <c r="O437" s="184">
        <v>4.16</v>
      </c>
      <c r="P437" s="184">
        <v>6.3708</v>
      </c>
      <c r="Q437" s="184">
        <v>9.8484999999999996</v>
      </c>
      <c r="R437" s="184">
        <v>3.2071000000000001</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44344</v>
      </c>
      <c r="E438" s="184">
        <v>54.734000000000002</v>
      </c>
      <c r="F438" s="184">
        <v>-30.383600000000001</v>
      </c>
      <c r="G438" s="184">
        <v>25.282</v>
      </c>
      <c r="H438" s="184">
        <v>33.287500000000001</v>
      </c>
      <c r="I438" s="184">
        <v>53.039400000000001</v>
      </c>
      <c r="J438" s="184">
        <v>41.096600000000002</v>
      </c>
      <c r="K438" s="184">
        <v>21.673100000000002</v>
      </c>
      <c r="L438" s="184">
        <v>36.231299999999997</v>
      </c>
      <c r="M438" s="184">
        <v>33.396700000000003</v>
      </c>
      <c r="N438" s="184">
        <v>38.113900000000001</v>
      </c>
      <c r="O438" s="184">
        <v>4.8338999999999999</v>
      </c>
      <c r="P438" s="184">
        <v>7.1555999999999997</v>
      </c>
      <c r="Q438" s="184">
        <v>8.8127999999999993</v>
      </c>
      <c r="R438" s="184">
        <v>3.8677999999999999</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44344</v>
      </c>
      <c r="E439" s="184">
        <v>33.175899999999999</v>
      </c>
      <c r="F439" s="184">
        <v>-18.364000000000001</v>
      </c>
      <c r="G439" s="184">
        <v>17.408000000000001</v>
      </c>
      <c r="H439" s="184">
        <v>22.810500000000001</v>
      </c>
      <c r="I439" s="184">
        <v>31.198</v>
      </c>
      <c r="J439" s="184">
        <v>29.8325</v>
      </c>
      <c r="K439" s="184">
        <v>17.655999999999999</v>
      </c>
      <c r="L439" s="184">
        <v>26.381399999999999</v>
      </c>
      <c r="M439" s="184">
        <v>24.072500000000002</v>
      </c>
      <c r="N439" s="184">
        <v>26.424800000000001</v>
      </c>
      <c r="O439" s="184">
        <v>-0.74450000000000005</v>
      </c>
      <c r="P439" s="184">
        <v>3.0472000000000001</v>
      </c>
      <c r="Q439" s="184">
        <v>7.0925000000000002</v>
      </c>
      <c r="R439" s="184">
        <v>-4.3258000000000001</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44344</v>
      </c>
      <c r="E440" s="184">
        <v>35.126399999999997</v>
      </c>
      <c r="F440" s="184">
        <v>-17.656199999999998</v>
      </c>
      <c r="G440" s="184">
        <v>18.1768</v>
      </c>
      <c r="H440" s="184">
        <v>23.574999999999999</v>
      </c>
      <c r="I440" s="184">
        <v>31.998999999999999</v>
      </c>
      <c r="J440" s="184">
        <v>30.669899999999998</v>
      </c>
      <c r="K440" s="184">
        <v>18.5823</v>
      </c>
      <c r="L440" s="184">
        <v>27.3383</v>
      </c>
      <c r="M440" s="184">
        <v>24.995899999999999</v>
      </c>
      <c r="N440" s="184">
        <v>27.3443</v>
      </c>
      <c r="O440" s="184">
        <v>-4.7399999999999998E-2</v>
      </c>
      <c r="P440" s="184">
        <v>3.8060999999999998</v>
      </c>
      <c r="Q440" s="184">
        <v>6.0270999999999999</v>
      </c>
      <c r="R440" s="184">
        <v>-3.6932999999999998</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44344</v>
      </c>
      <c r="E441" s="184">
        <v>44.677500000000002</v>
      </c>
      <c r="F441" s="184">
        <v>-12.250400000000001</v>
      </c>
      <c r="G441" s="184">
        <v>18.682700000000001</v>
      </c>
      <c r="H441" s="184">
        <v>20.363299999999999</v>
      </c>
      <c r="I441" s="184">
        <v>29.2331</v>
      </c>
      <c r="J441" s="184">
        <v>18.506499999999999</v>
      </c>
      <c r="K441" s="184">
        <v>7.7332999999999998</v>
      </c>
      <c r="L441" s="184">
        <v>13.7714</v>
      </c>
      <c r="M441" s="184">
        <v>13.2925</v>
      </c>
      <c r="N441" s="184">
        <v>15.548999999999999</v>
      </c>
      <c r="O441" s="184">
        <v>7.9188999999999998</v>
      </c>
      <c r="P441" s="184">
        <v>7.9558999999999997</v>
      </c>
      <c r="Q441" s="184">
        <v>9.2637999999999998</v>
      </c>
      <c r="R441" s="184">
        <v>8.2073</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44344</v>
      </c>
      <c r="E442" s="184">
        <v>46.381700000000002</v>
      </c>
      <c r="F442" s="184">
        <v>-11.564500000000001</v>
      </c>
      <c r="G442" s="184">
        <v>19.284500000000001</v>
      </c>
      <c r="H442" s="184">
        <v>20.9605</v>
      </c>
      <c r="I442" s="184">
        <v>29.825399999999998</v>
      </c>
      <c r="J442" s="184">
        <v>19.095300000000002</v>
      </c>
      <c r="K442" s="184">
        <v>8.3582999999999998</v>
      </c>
      <c r="L442" s="184">
        <v>14.450100000000001</v>
      </c>
      <c r="M442" s="184">
        <v>14.0029</v>
      </c>
      <c r="N442" s="184">
        <v>16.310199999999998</v>
      </c>
      <c r="O442" s="184">
        <v>8.4593000000000007</v>
      </c>
      <c r="P442" s="184">
        <v>8.4484999999999992</v>
      </c>
      <c r="Q442" s="184">
        <v>9.1033000000000008</v>
      </c>
      <c r="R442" s="184">
        <v>8.8282000000000007</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44344</v>
      </c>
      <c r="E443" s="184">
        <v>12.698700000000001</v>
      </c>
      <c r="F443" s="184">
        <v>-61.406700000000001</v>
      </c>
      <c r="G443" s="184">
        <v>34.686100000000003</v>
      </c>
      <c r="H443" s="184">
        <v>36.886000000000003</v>
      </c>
      <c r="I443" s="184">
        <v>60.543799999999997</v>
      </c>
      <c r="J443" s="184">
        <v>50.491999999999997</v>
      </c>
      <c r="K443" s="184">
        <v>28.357099999999999</v>
      </c>
      <c r="L443" s="184">
        <v>32.1614</v>
      </c>
      <c r="M443" s="184">
        <v>24.3598</v>
      </c>
      <c r="N443" s="184">
        <v>29.577200000000001</v>
      </c>
      <c r="O443" s="184">
        <v>1.7234</v>
      </c>
      <c r="P443" s="184">
        <v>3.4990999999999999</v>
      </c>
      <c r="Q443" s="184">
        <v>3.7431999999999999</v>
      </c>
      <c r="R443" s="184">
        <v>0.62670000000000003</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44344</v>
      </c>
      <c r="E444" s="184">
        <v>13.7601</v>
      </c>
      <c r="F444" s="184">
        <v>-60.643500000000003</v>
      </c>
      <c r="G444" s="184">
        <v>35.56</v>
      </c>
      <c r="H444" s="184">
        <v>37.864100000000001</v>
      </c>
      <c r="I444" s="184">
        <v>61.478700000000003</v>
      </c>
      <c r="J444" s="184">
        <v>51.27</v>
      </c>
      <c r="K444" s="184">
        <v>29.2148</v>
      </c>
      <c r="L444" s="184">
        <v>33.115299999999998</v>
      </c>
      <c r="M444" s="184">
        <v>25.251799999999999</v>
      </c>
      <c r="N444" s="184">
        <v>30.514099999999999</v>
      </c>
      <c r="O444" s="184">
        <v>2.4937</v>
      </c>
      <c r="P444" s="184">
        <v>4.6294000000000004</v>
      </c>
      <c r="Q444" s="184">
        <v>5.0320999999999998</v>
      </c>
      <c r="R444" s="184">
        <v>1.2967</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44344</v>
      </c>
      <c r="E445" s="184">
        <v>25.8246</v>
      </c>
      <c r="F445" s="184">
        <v>-51.374699999999997</v>
      </c>
      <c r="G445" s="184">
        <v>23.271000000000001</v>
      </c>
      <c r="H445" s="184">
        <v>35.534700000000001</v>
      </c>
      <c r="I445" s="184">
        <v>73.363500000000002</v>
      </c>
      <c r="J445" s="184">
        <v>47.030299999999997</v>
      </c>
      <c r="K445" s="184">
        <v>23.668900000000001</v>
      </c>
      <c r="L445" s="184">
        <v>30.6525</v>
      </c>
      <c r="M445" s="184">
        <v>29.430900000000001</v>
      </c>
      <c r="N445" s="184">
        <v>46.046100000000003</v>
      </c>
      <c r="O445" s="184">
        <v>11.6028</v>
      </c>
      <c r="P445" s="184">
        <v>12.8957</v>
      </c>
      <c r="Q445" s="184">
        <v>10.826599999999999</v>
      </c>
      <c r="R445" s="184">
        <v>13.3513</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44344</v>
      </c>
      <c r="E446" s="184">
        <v>24.155799999999999</v>
      </c>
      <c r="F446" s="184">
        <v>-52.206699999999998</v>
      </c>
      <c r="G446" s="184">
        <v>22.505400000000002</v>
      </c>
      <c r="H446" s="184">
        <v>34.789900000000003</v>
      </c>
      <c r="I446" s="184">
        <v>72.596299999999999</v>
      </c>
      <c r="J446" s="184">
        <v>46.482100000000003</v>
      </c>
      <c r="K446" s="184">
        <v>23.1981</v>
      </c>
      <c r="L446" s="184">
        <v>29.992899999999999</v>
      </c>
      <c r="M446" s="184">
        <v>28.677</v>
      </c>
      <c r="N446" s="184">
        <v>45.094700000000003</v>
      </c>
      <c r="O446" s="184">
        <v>10.7544</v>
      </c>
      <c r="P446" s="184">
        <v>11.956</v>
      </c>
      <c r="Q446" s="184">
        <v>9.9336000000000002</v>
      </c>
      <c r="R446" s="184">
        <v>12.519500000000001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44344</v>
      </c>
      <c r="E447" s="184">
        <v>16.9758</v>
      </c>
      <c r="F447" s="184">
        <v>-7.3089000000000004</v>
      </c>
      <c r="G447" s="184">
        <v>9.8986000000000001</v>
      </c>
      <c r="H447" s="184">
        <v>10.7111</v>
      </c>
      <c r="I447" s="184">
        <v>21.04</v>
      </c>
      <c r="J447" s="184">
        <v>11.123699999999999</v>
      </c>
      <c r="K447" s="184">
        <v>9.3522999999999996</v>
      </c>
      <c r="L447" s="184">
        <v>5.3426</v>
      </c>
      <c r="M447" s="184">
        <v>8.6387999999999998</v>
      </c>
      <c r="N447" s="184">
        <v>13.271699999999999</v>
      </c>
      <c r="O447" s="184">
        <v>6.8897000000000004</v>
      </c>
      <c r="P447" s="184">
        <v>6.7592999999999996</v>
      </c>
      <c r="Q447" s="184">
        <v>7.7586000000000004</v>
      </c>
      <c r="R447" s="184">
        <v>5.9890999999999996</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44344</v>
      </c>
      <c r="E448" s="184">
        <v>17.460599999999999</v>
      </c>
      <c r="F448" s="184">
        <v>-6.4791999999999996</v>
      </c>
      <c r="G448" s="184">
        <v>10.670500000000001</v>
      </c>
      <c r="H448" s="184">
        <v>11.4627</v>
      </c>
      <c r="I448" s="184">
        <v>21.8017</v>
      </c>
      <c r="J448" s="184">
        <v>11.876899999999999</v>
      </c>
      <c r="K448" s="184">
        <v>10.1248</v>
      </c>
      <c r="L448" s="184">
        <v>6.1218000000000004</v>
      </c>
      <c r="M448" s="184">
        <v>9.4406999999999996</v>
      </c>
      <c r="N448" s="184">
        <v>14.124599999999999</v>
      </c>
      <c r="O448" s="184">
        <v>7.5308999999999999</v>
      </c>
      <c r="P448" s="184">
        <v>7.2502000000000004</v>
      </c>
      <c r="Q448" s="184">
        <v>8.1879000000000008</v>
      </c>
      <c r="R448" s="184">
        <v>6.7793999999999999</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44344</v>
      </c>
      <c r="E449" s="184">
        <v>72.924700000000001</v>
      </c>
      <c r="F449" s="184">
        <v>-50.482199999999999</v>
      </c>
      <c r="G449" s="184">
        <v>10.001899999999999</v>
      </c>
      <c r="H449" s="184">
        <v>23.7896</v>
      </c>
      <c r="I449" s="184">
        <v>47.779699999999998</v>
      </c>
      <c r="J449" s="184">
        <v>38.872399999999999</v>
      </c>
      <c r="K449" s="184">
        <v>20.515699999999999</v>
      </c>
      <c r="L449" s="184">
        <v>28.4558</v>
      </c>
      <c r="M449" s="184">
        <v>27.336600000000001</v>
      </c>
      <c r="N449" s="184">
        <v>38.168900000000001</v>
      </c>
      <c r="O449" s="184">
        <v>13.145099999999999</v>
      </c>
      <c r="P449" s="184">
        <v>13.052099999999999</v>
      </c>
      <c r="Q449" s="184">
        <v>12.055899999999999</v>
      </c>
      <c r="R449" s="184">
        <v>14.141299999999999</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44344</v>
      </c>
      <c r="E450" s="184">
        <v>76.950199999999995</v>
      </c>
      <c r="F450" s="184">
        <v>-49.122100000000003</v>
      </c>
      <c r="G450" s="184">
        <v>11.347099999999999</v>
      </c>
      <c r="H450" s="184">
        <v>25.117799999999999</v>
      </c>
      <c r="I450" s="184">
        <v>49.124400000000001</v>
      </c>
      <c r="J450" s="184">
        <v>40.247300000000003</v>
      </c>
      <c r="K450" s="184">
        <v>21.926300000000001</v>
      </c>
      <c r="L450" s="184">
        <v>29.989799999999999</v>
      </c>
      <c r="M450" s="184">
        <v>28.932099999999998</v>
      </c>
      <c r="N450" s="184">
        <v>39.967700000000001</v>
      </c>
      <c r="O450" s="184">
        <v>14.298299999999999</v>
      </c>
      <c r="P450" s="184">
        <v>13.814500000000001</v>
      </c>
      <c r="Q450" s="184">
        <v>12.2273</v>
      </c>
      <c r="R450" s="184">
        <v>15.6229</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44344</v>
      </c>
      <c r="E451" s="184">
        <v>34.738599999999998</v>
      </c>
      <c r="F451" s="184">
        <v>-3.5720000000000001</v>
      </c>
      <c r="G451" s="184">
        <v>-2.8712</v>
      </c>
      <c r="H451" s="184">
        <v>3.0789</v>
      </c>
      <c r="I451" s="184">
        <v>7.7455999999999996</v>
      </c>
      <c r="J451" s="184">
        <v>7.1196999999999999</v>
      </c>
      <c r="K451" s="184">
        <v>6.4371</v>
      </c>
      <c r="L451" s="184">
        <v>5.1029999999999998</v>
      </c>
      <c r="M451" s="184">
        <v>6.8166000000000002</v>
      </c>
      <c r="N451" s="184">
        <v>8.0446000000000009</v>
      </c>
      <c r="O451" s="184">
        <v>8.1271000000000004</v>
      </c>
      <c r="P451" s="184">
        <v>7.9870999999999999</v>
      </c>
      <c r="Q451" s="184">
        <v>7.3948999999999998</v>
      </c>
      <c r="R451" s="184">
        <v>8.3195999999999994</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44344</v>
      </c>
      <c r="E452" s="184">
        <v>35.792700000000004</v>
      </c>
      <c r="F452" s="184">
        <v>-3.2629000000000001</v>
      </c>
      <c r="G452" s="184">
        <v>-2.6168</v>
      </c>
      <c r="H452" s="184">
        <v>3.3673999999999999</v>
      </c>
      <c r="I452" s="184">
        <v>8.0371000000000006</v>
      </c>
      <c r="J452" s="184">
        <v>7.3628</v>
      </c>
      <c r="K452" s="184">
        <v>6.6333000000000002</v>
      </c>
      <c r="L452" s="184">
        <v>5.2896000000000001</v>
      </c>
      <c r="M452" s="184">
        <v>7.0292000000000003</v>
      </c>
      <c r="N452" s="184">
        <v>8.3005999999999993</v>
      </c>
      <c r="O452" s="184">
        <v>8.6217000000000006</v>
      </c>
      <c r="P452" s="184">
        <v>8.4838000000000005</v>
      </c>
      <c r="Q452" s="184">
        <v>8.9850999999999992</v>
      </c>
      <c r="R452" s="184">
        <v>8.6344999999999992</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44344</v>
      </c>
      <c r="E453" s="184">
        <v>41.910699999999999</v>
      </c>
      <c r="F453" s="184">
        <v>-23.847100000000001</v>
      </c>
      <c r="G453" s="184">
        <v>8.7443000000000008</v>
      </c>
      <c r="H453" s="184">
        <v>17.726900000000001</v>
      </c>
      <c r="I453" s="184">
        <v>28.0364</v>
      </c>
      <c r="J453" s="184">
        <v>25.107700000000001</v>
      </c>
      <c r="K453" s="184">
        <v>15.5183</v>
      </c>
      <c r="L453" s="184">
        <v>14.431900000000001</v>
      </c>
      <c r="M453" s="184">
        <v>15.683299999999999</v>
      </c>
      <c r="N453" s="184">
        <v>24.501899999999999</v>
      </c>
      <c r="O453" s="184">
        <v>9.2353000000000005</v>
      </c>
      <c r="P453" s="184">
        <v>8.5886999999999993</v>
      </c>
      <c r="Q453" s="184">
        <v>8.5558999999999994</v>
      </c>
      <c r="R453" s="184">
        <v>9.9366000000000003</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44344</v>
      </c>
      <c r="E454" s="184">
        <v>43.794600000000003</v>
      </c>
      <c r="F454" s="184">
        <v>-23.238099999999999</v>
      </c>
      <c r="G454" s="184">
        <v>9.3972999999999995</v>
      </c>
      <c r="H454" s="184">
        <v>18.376300000000001</v>
      </c>
      <c r="I454" s="184">
        <v>28.629899999999999</v>
      </c>
      <c r="J454" s="184">
        <v>25.6435</v>
      </c>
      <c r="K454" s="184">
        <v>16.025099999999998</v>
      </c>
      <c r="L454" s="184">
        <v>14.9458</v>
      </c>
      <c r="M454" s="184">
        <v>16.2166</v>
      </c>
      <c r="N454" s="184">
        <v>25.1371</v>
      </c>
      <c r="O454" s="184">
        <v>9.8155999999999999</v>
      </c>
      <c r="P454" s="184">
        <v>9.1349999999999998</v>
      </c>
      <c r="Q454" s="184">
        <v>9.3005999999999993</v>
      </c>
      <c r="R454" s="184">
        <v>10.543100000000001</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44344</v>
      </c>
      <c r="E455" s="184">
        <v>35.880899999999997</v>
      </c>
      <c r="F455" s="184">
        <v>-1.6274999999999999</v>
      </c>
      <c r="G455" s="184">
        <v>-0.54249999999999998</v>
      </c>
      <c r="H455" s="184">
        <v>3.7665999999999999</v>
      </c>
      <c r="I455" s="184">
        <v>5.3369999999999997</v>
      </c>
      <c r="J455" s="184">
        <v>5.2648999999999999</v>
      </c>
      <c r="K455" s="184">
        <v>7.6984000000000004</v>
      </c>
      <c r="L455" s="184">
        <v>3.3245</v>
      </c>
      <c r="M455" s="184">
        <v>5.7926000000000002</v>
      </c>
      <c r="N455" s="184">
        <v>6.7868000000000004</v>
      </c>
      <c r="O455" s="184">
        <v>9.4209999999999994</v>
      </c>
      <c r="P455" s="184">
        <v>8.3643999999999998</v>
      </c>
      <c r="Q455" s="184">
        <v>8.7631999999999994</v>
      </c>
      <c r="R455" s="184">
        <v>9.1793999999999993</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44344</v>
      </c>
      <c r="E456" s="184">
        <v>34.635800000000003</v>
      </c>
      <c r="F456" s="184">
        <v>-2.0022000000000002</v>
      </c>
      <c r="G456" s="184">
        <v>-0.87809999999999999</v>
      </c>
      <c r="H456" s="184">
        <v>3.4346999999999999</v>
      </c>
      <c r="I456" s="184">
        <v>4.9926000000000004</v>
      </c>
      <c r="J456" s="184">
        <v>4.9165999999999999</v>
      </c>
      <c r="K456" s="184">
        <v>7.3348000000000004</v>
      </c>
      <c r="L456" s="184">
        <v>2.9493999999999998</v>
      </c>
      <c r="M456" s="184">
        <v>5.4032999999999998</v>
      </c>
      <c r="N456" s="184">
        <v>6.3860999999999999</v>
      </c>
      <c r="O456" s="184">
        <v>9.0030999999999999</v>
      </c>
      <c r="P456" s="184">
        <v>7.9257</v>
      </c>
      <c r="Q456" s="184">
        <v>7.7153999999999998</v>
      </c>
      <c r="R456" s="184">
        <v>8.7619000000000007</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44344</v>
      </c>
      <c r="E457" s="184">
        <v>25.879899999999999</v>
      </c>
      <c r="F457" s="184">
        <v>34.162700000000001</v>
      </c>
      <c r="G457" s="184">
        <v>38.4358</v>
      </c>
      <c r="H457" s="184">
        <v>23.1313</v>
      </c>
      <c r="I457" s="184">
        <v>36.073700000000002</v>
      </c>
      <c r="J457" s="184">
        <v>14.841900000000001</v>
      </c>
      <c r="K457" s="184">
        <v>9.1594999999999995</v>
      </c>
      <c r="L457" s="184">
        <v>9.9235000000000007</v>
      </c>
      <c r="M457" s="184">
        <v>10.783200000000001</v>
      </c>
      <c r="N457" s="184">
        <v>14.3474</v>
      </c>
      <c r="O457" s="184">
        <v>7.8207000000000004</v>
      </c>
      <c r="P457" s="184">
        <v>8.4760000000000009</v>
      </c>
      <c r="Q457" s="184">
        <v>9.0569000000000006</v>
      </c>
      <c r="R457" s="184">
        <v>8.2093000000000007</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44344</v>
      </c>
      <c r="E458" s="184">
        <v>24.739899999999999</v>
      </c>
      <c r="F458" s="184">
        <v>33.373399999999997</v>
      </c>
      <c r="G458" s="184">
        <v>37.787599999999998</v>
      </c>
      <c r="H458" s="184">
        <v>22.479700000000001</v>
      </c>
      <c r="I458" s="184">
        <v>35.4086</v>
      </c>
      <c r="J458" s="184">
        <v>14.184200000000001</v>
      </c>
      <c r="K458" s="184">
        <v>8.4830000000000005</v>
      </c>
      <c r="L458" s="184">
        <v>9.2156000000000002</v>
      </c>
      <c r="M458" s="184">
        <v>10.0528</v>
      </c>
      <c r="N458" s="184">
        <v>13.5921</v>
      </c>
      <c r="O458" s="184">
        <v>7.0251999999999999</v>
      </c>
      <c r="P458" s="184">
        <v>7.7508999999999997</v>
      </c>
      <c r="Q458" s="184">
        <v>8.3473000000000006</v>
      </c>
      <c r="R458" s="184">
        <v>7.4687000000000001</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44344</v>
      </c>
      <c r="E459" s="184">
        <v>28.180399999999999</v>
      </c>
      <c r="F459" s="184">
        <v>19.9574</v>
      </c>
      <c r="G459" s="184">
        <v>59.6556</v>
      </c>
      <c r="H459" s="184">
        <v>41.666499999999999</v>
      </c>
      <c r="I459" s="184">
        <v>67.929500000000004</v>
      </c>
      <c r="J459" s="184">
        <v>28.766500000000001</v>
      </c>
      <c r="K459" s="184">
        <v>18.435099999999998</v>
      </c>
      <c r="L459" s="184">
        <v>19.021699999999999</v>
      </c>
      <c r="M459" s="184">
        <v>19.354800000000001</v>
      </c>
      <c r="N459" s="184">
        <v>26.613099999999999</v>
      </c>
      <c r="O459" s="184">
        <v>8.0556999999999999</v>
      </c>
      <c r="P459" s="184">
        <v>9.1156000000000006</v>
      </c>
      <c r="Q459" s="184">
        <v>9.5455000000000005</v>
      </c>
      <c r="R459" s="184">
        <v>9.4280000000000008</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44344</v>
      </c>
      <c r="E460" s="184">
        <v>27.0138</v>
      </c>
      <c r="F460" s="184">
        <v>19.331800000000001</v>
      </c>
      <c r="G460" s="184">
        <v>58.969900000000003</v>
      </c>
      <c r="H460" s="184">
        <v>40.970100000000002</v>
      </c>
      <c r="I460" s="184">
        <v>67.210800000000006</v>
      </c>
      <c r="J460" s="184">
        <v>28.047000000000001</v>
      </c>
      <c r="K460" s="184">
        <v>17.6999</v>
      </c>
      <c r="L460" s="184">
        <v>18.232199999999999</v>
      </c>
      <c r="M460" s="184">
        <v>18.541399999999999</v>
      </c>
      <c r="N460" s="184">
        <v>25.752600000000001</v>
      </c>
      <c r="O460" s="184">
        <v>7.3095999999999997</v>
      </c>
      <c r="P460" s="184">
        <v>8.4337999999999997</v>
      </c>
      <c r="Q460" s="184">
        <v>9.1937999999999995</v>
      </c>
      <c r="R460" s="184">
        <v>8.6806000000000001</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44344</v>
      </c>
      <c r="E461" s="184">
        <v>120.26600000000001</v>
      </c>
      <c r="F461" s="184">
        <v>73.898300000000006</v>
      </c>
      <c r="G461" s="184">
        <v>100.7786</v>
      </c>
      <c r="H461" s="184">
        <v>72.399299999999997</v>
      </c>
      <c r="I461" s="184">
        <v>106.64149999999999</v>
      </c>
      <c r="J461" s="184">
        <v>46.322699999999998</v>
      </c>
      <c r="K461" s="184">
        <v>24.788499999999999</v>
      </c>
      <c r="L461" s="184">
        <v>28.2971</v>
      </c>
      <c r="M461" s="184">
        <v>31.004000000000001</v>
      </c>
      <c r="N461" s="184">
        <v>47.276499999999999</v>
      </c>
      <c r="O461" s="184">
        <v>16.459099999999999</v>
      </c>
      <c r="P461" s="184">
        <v>13.631600000000001</v>
      </c>
      <c r="Q461" s="184">
        <v>15.9451</v>
      </c>
      <c r="R461" s="184">
        <v>21.373699999999999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44344</v>
      </c>
      <c r="E462" s="184">
        <v>125.416</v>
      </c>
      <c r="F462" s="184">
        <v>74.656400000000005</v>
      </c>
      <c r="G462" s="184">
        <v>101.63590000000001</v>
      </c>
      <c r="H462" s="184">
        <v>73.188900000000004</v>
      </c>
      <c r="I462" s="184">
        <v>107.4666</v>
      </c>
      <c r="J462" s="184">
        <v>47.181699999999999</v>
      </c>
      <c r="K462" s="184">
        <v>25.594999999999999</v>
      </c>
      <c r="L462" s="184">
        <v>29.0412</v>
      </c>
      <c r="M462" s="184">
        <v>31.803100000000001</v>
      </c>
      <c r="N462" s="184">
        <v>48.146000000000001</v>
      </c>
      <c r="O462" s="184">
        <v>17.213000000000001</v>
      </c>
      <c r="P462" s="184">
        <v>14.4405</v>
      </c>
      <c r="Q462" s="184">
        <v>14.855700000000001</v>
      </c>
      <c r="R462" s="184">
        <v>21.9894</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44344</v>
      </c>
      <c r="E463" s="184">
        <v>22.74</v>
      </c>
      <c r="F463" s="184">
        <v>24.5746</v>
      </c>
      <c r="G463" s="184">
        <v>43.115499999999997</v>
      </c>
      <c r="H463" s="184">
        <v>26.966899999999999</v>
      </c>
      <c r="I463" s="184">
        <v>43.667299999999997</v>
      </c>
      <c r="J463" s="184">
        <v>22.444600000000001</v>
      </c>
      <c r="K463" s="184">
        <v>12.855499999999999</v>
      </c>
      <c r="L463" s="184">
        <v>12.6584</v>
      </c>
      <c r="M463" s="184">
        <v>13.3979</v>
      </c>
      <c r="N463" s="184">
        <v>20.686499999999999</v>
      </c>
      <c r="O463" s="184">
        <v>9.4803999999999995</v>
      </c>
      <c r="P463" s="184">
        <v>9.4270999999999994</v>
      </c>
      <c r="Q463" s="184">
        <v>9.6874000000000002</v>
      </c>
      <c r="R463" s="184">
        <v>10.808</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1608</v>
      </c>
      <c r="C464" s="180">
        <v>141072</v>
      </c>
      <c r="D464" s="183">
        <v>44344</v>
      </c>
      <c r="E464" s="184">
        <v>22.5566</v>
      </c>
      <c r="F464" s="184">
        <v>24.450500000000002</v>
      </c>
      <c r="G464" s="184">
        <v>42.761099999999999</v>
      </c>
      <c r="H464" s="184">
        <v>26.6267</v>
      </c>
      <c r="I464" s="184">
        <v>43.299399999999999</v>
      </c>
      <c r="J464" s="184">
        <v>22.071100000000001</v>
      </c>
      <c r="K464" s="184">
        <v>12.475099999999999</v>
      </c>
      <c r="L464" s="184">
        <v>12.264099999999999</v>
      </c>
      <c r="M464" s="184">
        <v>12.993</v>
      </c>
      <c r="N464" s="184">
        <v>20.283899999999999</v>
      </c>
      <c r="O464" s="184">
        <v>9.2162000000000006</v>
      </c>
      <c r="P464" s="184">
        <v>9.2370999999999999</v>
      </c>
      <c r="Q464" s="184">
        <v>9.5292999999999992</v>
      </c>
      <c r="R464" s="184">
        <v>10.4915</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-8.5122590909090956</v>
      </c>
      <c r="G465" s="186">
        <v>26.678052272727268</v>
      </c>
      <c r="H465" s="186">
        <v>24.481761363636362</v>
      </c>
      <c r="I465" s="186">
        <v>41.557054545454541</v>
      </c>
      <c r="J465" s="186">
        <v>24.837690909090909</v>
      </c>
      <c r="K465" s="186">
        <v>15.963306818181813</v>
      </c>
      <c r="L465" s="186">
        <v>17.819134090909085</v>
      </c>
      <c r="M465" s="186">
        <v>18.370536363636358</v>
      </c>
      <c r="N465" s="186">
        <v>24.187540909090909</v>
      </c>
      <c r="O465" s="186">
        <v>8.4949499999999993</v>
      </c>
      <c r="P465" s="186">
        <v>8.8699736842105246</v>
      </c>
      <c r="Q465" s="186">
        <v>9.3380886363636382</v>
      </c>
      <c r="R465" s="186">
        <v>9.1911763157894715</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-5.0255999999999998</v>
      </c>
      <c r="G466" s="186">
        <v>20.894950000000001</v>
      </c>
      <c r="H466" s="186">
        <v>23.47015</v>
      </c>
      <c r="I466" s="186">
        <v>39.686549999999997</v>
      </c>
      <c r="J466" s="186">
        <v>24.194650000000003</v>
      </c>
      <c r="K466" s="186">
        <v>16.58765</v>
      </c>
      <c r="L466" s="186">
        <v>15.263999999999999</v>
      </c>
      <c r="M466" s="186">
        <v>16.795349999999999</v>
      </c>
      <c r="N466" s="186">
        <v>23.797899999999998</v>
      </c>
      <c r="O466" s="186">
        <v>8.5593000000000004</v>
      </c>
      <c r="P466" s="186">
        <v>8.4622500000000009</v>
      </c>
      <c r="Q466" s="186">
        <v>9.0801000000000016</v>
      </c>
      <c r="R466" s="186">
        <v>8.7950499999999998</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44344</v>
      </c>
      <c r="E469" s="184">
        <v>218.69</v>
      </c>
      <c r="F469" s="184">
        <v>-0.1507</v>
      </c>
      <c r="G469" s="184">
        <v>0.55169999999999997</v>
      </c>
      <c r="H469" s="184">
        <v>1.4709000000000001</v>
      </c>
      <c r="I469" s="184">
        <v>4.1826999999999996</v>
      </c>
      <c r="J469" s="184">
        <v>7.9204999999999997</v>
      </c>
      <c r="K469" s="184">
        <v>14.031700000000001</v>
      </c>
      <c r="L469" s="184">
        <v>23.421199999999999</v>
      </c>
      <c r="M469" s="184">
        <v>30.4755</v>
      </c>
      <c r="N469" s="184">
        <v>63.825000000000003</v>
      </c>
      <c r="O469" s="184">
        <v>8.4169</v>
      </c>
      <c r="P469" s="184">
        <v>10.9024</v>
      </c>
      <c r="Q469" s="184">
        <v>18.3552</v>
      </c>
      <c r="R469" s="184">
        <v>16.736499999999999</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44344</v>
      </c>
      <c r="E470" s="184">
        <v>232.76</v>
      </c>
      <c r="F470" s="184">
        <v>-0.1459</v>
      </c>
      <c r="G470" s="184">
        <v>0.55730000000000002</v>
      </c>
      <c r="H470" s="184">
        <v>1.4867999999999999</v>
      </c>
      <c r="I470" s="184">
        <v>4.2130999999999998</v>
      </c>
      <c r="J470" s="184">
        <v>7.9791999999999996</v>
      </c>
      <c r="K470" s="184">
        <v>14.2044</v>
      </c>
      <c r="L470" s="184">
        <v>23.808499999999999</v>
      </c>
      <c r="M470" s="184">
        <v>31.132400000000001</v>
      </c>
      <c r="N470" s="184">
        <v>64.960999999999999</v>
      </c>
      <c r="O470" s="184">
        <v>9.1480999999999995</v>
      </c>
      <c r="P470" s="184">
        <v>11.7111</v>
      </c>
      <c r="Q470" s="184">
        <v>11.1812</v>
      </c>
      <c r="R470" s="184">
        <v>17.512499999999999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1870</v>
      </c>
      <c r="C471" s="180">
        <v>148609</v>
      </c>
      <c r="D471" s="183">
        <v>44344</v>
      </c>
      <c r="E471" s="184">
        <v>11.744999999999999</v>
      </c>
      <c r="F471" s="184">
        <v>-0.43230000000000002</v>
      </c>
      <c r="G471" s="184">
        <v>0.2732</v>
      </c>
      <c r="H471" s="184">
        <v>0.87609999999999999</v>
      </c>
      <c r="I471" s="184">
        <v>3.6903000000000001</v>
      </c>
      <c r="J471" s="184">
        <v>6.8116000000000003</v>
      </c>
      <c r="K471" s="184">
        <v>8.8710000000000004</v>
      </c>
      <c r="L471" s="184"/>
      <c r="M471" s="184"/>
      <c r="N471" s="184"/>
      <c r="O471" s="184"/>
      <c r="P471" s="184"/>
      <c r="Q471" s="184">
        <v>17.45</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1871</v>
      </c>
      <c r="C472" s="180">
        <v>148610</v>
      </c>
      <c r="D472" s="183">
        <v>44344</v>
      </c>
      <c r="E472" s="184">
        <v>11.657</v>
      </c>
      <c r="F472" s="184">
        <v>-0.43559999999999999</v>
      </c>
      <c r="G472" s="184">
        <v>0.25800000000000001</v>
      </c>
      <c r="H472" s="184">
        <v>0.8478</v>
      </c>
      <c r="I472" s="184">
        <v>3.6362000000000001</v>
      </c>
      <c r="J472" s="184">
        <v>6.6708999999999996</v>
      </c>
      <c r="K472" s="184">
        <v>8.4169999999999998</v>
      </c>
      <c r="L472" s="184"/>
      <c r="M472" s="184"/>
      <c r="N472" s="184"/>
      <c r="O472" s="184"/>
      <c r="P472" s="184"/>
      <c r="Q472" s="184">
        <v>16.57</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44344</v>
      </c>
      <c r="E473" s="184">
        <v>21.79</v>
      </c>
      <c r="F473" s="184">
        <v>-0.1832</v>
      </c>
      <c r="G473" s="184">
        <v>0.55379999999999996</v>
      </c>
      <c r="H473" s="184">
        <v>1.4904999999999999</v>
      </c>
      <c r="I473" s="184">
        <v>4.5585000000000004</v>
      </c>
      <c r="J473" s="184">
        <v>8.7867999999999995</v>
      </c>
      <c r="K473" s="184">
        <v>10.3291</v>
      </c>
      <c r="L473" s="184">
        <v>31.107099999999999</v>
      </c>
      <c r="M473" s="184">
        <v>40.762300000000003</v>
      </c>
      <c r="N473" s="184">
        <v>76.294499999999999</v>
      </c>
      <c r="O473" s="184">
        <v>7.3708999999999998</v>
      </c>
      <c r="P473" s="184">
        <v>12.9025</v>
      </c>
      <c r="Q473" s="184">
        <v>11.701499999999999</v>
      </c>
      <c r="R473" s="184">
        <v>12.831899999999999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44344</v>
      </c>
      <c r="E474" s="184">
        <v>22.98</v>
      </c>
      <c r="F474" s="184">
        <v>-0.17380000000000001</v>
      </c>
      <c r="G474" s="184">
        <v>0.56889999999999996</v>
      </c>
      <c r="H474" s="184">
        <v>1.5466</v>
      </c>
      <c r="I474" s="184">
        <v>4.5972</v>
      </c>
      <c r="J474" s="184">
        <v>8.91</v>
      </c>
      <c r="K474" s="184">
        <v>10.5871</v>
      </c>
      <c r="L474" s="184">
        <v>31.766100000000002</v>
      </c>
      <c r="M474" s="184">
        <v>41.764299999999999</v>
      </c>
      <c r="N474" s="184">
        <v>77.863799999999998</v>
      </c>
      <c r="O474" s="184">
        <v>8.2544000000000004</v>
      </c>
      <c r="P474" s="184">
        <v>13.7845</v>
      </c>
      <c r="Q474" s="184">
        <v>12.5486</v>
      </c>
      <c r="R474" s="184">
        <v>13.794499999999999</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44344</v>
      </c>
      <c r="E475" s="184">
        <v>15.38</v>
      </c>
      <c r="F475" s="184">
        <v>-0.19470000000000001</v>
      </c>
      <c r="G475" s="184">
        <v>0.4572</v>
      </c>
      <c r="H475" s="184">
        <v>0.91859999999999997</v>
      </c>
      <c r="I475" s="184">
        <v>4.13</v>
      </c>
      <c r="J475" s="184">
        <v>5.1984000000000004</v>
      </c>
      <c r="K475" s="184">
        <v>8.9235000000000007</v>
      </c>
      <c r="L475" s="184">
        <v>18.672799999999999</v>
      </c>
      <c r="M475" s="184">
        <v>28.06</v>
      </c>
      <c r="N475" s="184">
        <v>58.3934</v>
      </c>
      <c r="O475" s="184"/>
      <c r="P475" s="184"/>
      <c r="Q475" s="184">
        <v>19.332699999999999</v>
      </c>
      <c r="R475" s="184">
        <v>22.520099999999999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44344</v>
      </c>
      <c r="E476" s="184">
        <v>14.86</v>
      </c>
      <c r="F476" s="184">
        <v>-0.20150000000000001</v>
      </c>
      <c r="G476" s="184">
        <v>0.40539999999999998</v>
      </c>
      <c r="H476" s="184">
        <v>0.88260000000000005</v>
      </c>
      <c r="I476" s="184">
        <v>4.0616000000000003</v>
      </c>
      <c r="J476" s="184">
        <v>5.0918999999999999</v>
      </c>
      <c r="K476" s="184">
        <v>8.6257000000000001</v>
      </c>
      <c r="L476" s="184">
        <v>18.123999999999999</v>
      </c>
      <c r="M476" s="184">
        <v>27.1172</v>
      </c>
      <c r="N476" s="184">
        <v>56.916600000000003</v>
      </c>
      <c r="O476" s="184"/>
      <c r="P476" s="184"/>
      <c r="Q476" s="184">
        <v>17.659300000000002</v>
      </c>
      <c r="R476" s="184">
        <v>20.966000000000001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44344</v>
      </c>
      <c r="E477" s="184">
        <v>74.27</v>
      </c>
      <c r="F477" s="184">
        <v>4.0399999999999998E-2</v>
      </c>
      <c r="G477" s="184">
        <v>0.44629999999999997</v>
      </c>
      <c r="H477" s="184">
        <v>0.77339999999999998</v>
      </c>
      <c r="I477" s="184">
        <v>3.3106</v>
      </c>
      <c r="J477" s="184">
        <v>3.1385000000000001</v>
      </c>
      <c r="K477" s="184">
        <v>8.2021999999999995</v>
      </c>
      <c r="L477" s="184">
        <v>21.5349</v>
      </c>
      <c r="M477" s="184">
        <v>32.838500000000003</v>
      </c>
      <c r="N477" s="184">
        <v>60.064700000000002</v>
      </c>
      <c r="O477" s="184">
        <v>12.0406</v>
      </c>
      <c r="P477" s="184">
        <v>16.983599999999999</v>
      </c>
      <c r="Q477" s="184">
        <v>12.8164</v>
      </c>
      <c r="R477" s="184">
        <v>16.862300000000001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44344</v>
      </c>
      <c r="E478" s="184">
        <v>77.58</v>
      </c>
      <c r="F478" s="184">
        <v>3.8699999999999998E-2</v>
      </c>
      <c r="G478" s="184">
        <v>0.45319999999999999</v>
      </c>
      <c r="H478" s="184">
        <v>0.77939999999999998</v>
      </c>
      <c r="I478" s="184">
        <v>3.3298000000000001</v>
      </c>
      <c r="J478" s="184">
        <v>3.1785999999999999</v>
      </c>
      <c r="K478" s="184">
        <v>8.3216999999999999</v>
      </c>
      <c r="L478" s="184">
        <v>21.7896</v>
      </c>
      <c r="M478" s="184">
        <v>33.2761</v>
      </c>
      <c r="N478" s="184">
        <v>60.820900000000002</v>
      </c>
      <c r="O478" s="184">
        <v>12.741300000000001</v>
      </c>
      <c r="P478" s="184">
        <v>17.566600000000001</v>
      </c>
      <c r="Q478" s="184">
        <v>13.647500000000001</v>
      </c>
      <c r="R478" s="184">
        <v>17.476099999999999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44344</v>
      </c>
      <c r="E479" s="184">
        <v>68.3904</v>
      </c>
      <c r="F479" s="184">
        <v>0.20910000000000001</v>
      </c>
      <c r="G479" s="184">
        <v>1.0747</v>
      </c>
      <c r="H479" s="184">
        <v>2.1907000000000001</v>
      </c>
      <c r="I479" s="184">
        <v>4.2946999999999997</v>
      </c>
      <c r="J479" s="184">
        <v>5.4344999999999999</v>
      </c>
      <c r="K479" s="184">
        <v>10.305899999999999</v>
      </c>
      <c r="L479" s="184">
        <v>31.679500000000001</v>
      </c>
      <c r="M479" s="184">
        <v>46.335000000000001</v>
      </c>
      <c r="N479" s="184">
        <v>82.974999999999994</v>
      </c>
      <c r="O479" s="184">
        <v>12.2029</v>
      </c>
      <c r="P479" s="184">
        <v>15.645200000000001</v>
      </c>
      <c r="Q479" s="184">
        <v>13.638199999999999</v>
      </c>
      <c r="R479" s="184">
        <v>20.6492</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44344</v>
      </c>
      <c r="E480" s="184">
        <v>72.4499</v>
      </c>
      <c r="F480" s="184">
        <v>0.2109</v>
      </c>
      <c r="G480" s="184">
        <v>1.0804</v>
      </c>
      <c r="H480" s="184">
        <v>2.2042000000000002</v>
      </c>
      <c r="I480" s="184">
        <v>4.3221999999999996</v>
      </c>
      <c r="J480" s="184">
        <v>5.4939999999999998</v>
      </c>
      <c r="K480" s="184">
        <v>10.5046</v>
      </c>
      <c r="L480" s="184">
        <v>32.191400000000002</v>
      </c>
      <c r="M480" s="184">
        <v>47.271500000000003</v>
      </c>
      <c r="N480" s="184">
        <v>84.697699999999998</v>
      </c>
      <c r="O480" s="184">
        <v>13.129</v>
      </c>
      <c r="P480" s="184">
        <v>16.544799999999999</v>
      </c>
      <c r="Q480" s="184">
        <v>14.4011</v>
      </c>
      <c r="R480" s="184">
        <v>21.764800000000001</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44344</v>
      </c>
      <c r="E481" s="184">
        <v>95.562100000000001</v>
      </c>
      <c r="F481" s="184">
        <v>-1.21E-2</v>
      </c>
      <c r="G481" s="184">
        <v>0.66849999999999998</v>
      </c>
      <c r="H481" s="184">
        <v>1.4511000000000001</v>
      </c>
      <c r="I481" s="184">
        <v>3.3978999999999999</v>
      </c>
      <c r="J481" s="184">
        <v>6.8922999999999996</v>
      </c>
      <c r="K481" s="184">
        <v>11.683999999999999</v>
      </c>
      <c r="L481" s="184">
        <v>26.095199999999998</v>
      </c>
      <c r="M481" s="184">
        <v>33.937100000000001</v>
      </c>
      <c r="N481" s="184">
        <v>64.0047</v>
      </c>
      <c r="O481" s="184">
        <v>13.2539</v>
      </c>
      <c r="P481" s="184">
        <v>15.051600000000001</v>
      </c>
      <c r="Q481" s="184">
        <v>12.7654</v>
      </c>
      <c r="R481" s="184">
        <v>18.392499999999998</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44344</v>
      </c>
      <c r="E482" s="184">
        <v>90.785499999999999</v>
      </c>
      <c r="F482" s="184">
        <v>-1.37E-2</v>
      </c>
      <c r="G482" s="184">
        <v>0.66369999999999996</v>
      </c>
      <c r="H482" s="184">
        <v>1.4403999999999999</v>
      </c>
      <c r="I482" s="184">
        <v>3.3755999999999999</v>
      </c>
      <c r="J482" s="184">
        <v>6.843</v>
      </c>
      <c r="K482" s="184">
        <v>11.5237</v>
      </c>
      <c r="L482" s="184">
        <v>25.735900000000001</v>
      </c>
      <c r="M482" s="184">
        <v>33.364699999999999</v>
      </c>
      <c r="N482" s="184">
        <v>63.076799999999999</v>
      </c>
      <c r="O482" s="184">
        <v>12.592000000000001</v>
      </c>
      <c r="P482" s="184">
        <v>14.356400000000001</v>
      </c>
      <c r="Q482" s="184">
        <v>14.7044</v>
      </c>
      <c r="R482" s="184">
        <v>17.730699999999999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-0.10317142857142857</v>
      </c>
      <c r="G483" s="186">
        <v>0.57230714285714279</v>
      </c>
      <c r="H483" s="186">
        <v>1.3113642857142858</v>
      </c>
      <c r="I483" s="186">
        <v>3.935742857142857</v>
      </c>
      <c r="J483" s="186">
        <v>6.3107285714285721</v>
      </c>
      <c r="K483" s="186">
        <v>10.323685714285714</v>
      </c>
      <c r="L483" s="186">
        <v>25.493849999999998</v>
      </c>
      <c r="M483" s="186">
        <v>35.527883333333335</v>
      </c>
      <c r="N483" s="186">
        <v>67.824508333333327</v>
      </c>
      <c r="O483" s="186">
        <v>10.914999999999999</v>
      </c>
      <c r="P483" s="186">
        <v>14.544870000000003</v>
      </c>
      <c r="Q483" s="186">
        <v>14.76939285714286</v>
      </c>
      <c r="R483" s="186">
        <v>18.103091666666671</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-0.14829999999999999</v>
      </c>
      <c r="G484" s="186">
        <v>0.55274999999999996</v>
      </c>
      <c r="H484" s="186">
        <v>1.4457499999999999</v>
      </c>
      <c r="I484" s="186">
        <v>4.0958000000000006</v>
      </c>
      <c r="J484" s="186">
        <v>6.74125</v>
      </c>
      <c r="K484" s="186">
        <v>10.317499999999999</v>
      </c>
      <c r="L484" s="186">
        <v>24.772199999999998</v>
      </c>
      <c r="M484" s="186">
        <v>33.320399999999999</v>
      </c>
      <c r="N484" s="186">
        <v>63.914850000000001</v>
      </c>
      <c r="O484" s="186">
        <v>12.121749999999999</v>
      </c>
      <c r="P484" s="186">
        <v>14.704000000000001</v>
      </c>
      <c r="Q484" s="186">
        <v>14.0243</v>
      </c>
      <c r="R484" s="186">
        <v>17.621600000000001</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44344</v>
      </c>
      <c r="E487" s="184">
        <v>36.623600000000003</v>
      </c>
      <c r="F487" s="184">
        <v>15.853199999999999</v>
      </c>
      <c r="G487" s="184">
        <v>12.7036</v>
      </c>
      <c r="H487" s="184">
        <v>9.7280999999999995</v>
      </c>
      <c r="I487" s="184">
        <v>10.485200000000001</v>
      </c>
      <c r="J487" s="184">
        <v>8.7834000000000003</v>
      </c>
      <c r="K487" s="184">
        <v>10.926299999999999</v>
      </c>
      <c r="L487" s="184">
        <v>6.0792000000000002</v>
      </c>
      <c r="M487" s="184">
        <v>8.0744000000000007</v>
      </c>
      <c r="N487" s="184">
        <v>9.5245999999999995</v>
      </c>
      <c r="O487" s="184">
        <v>6.0587</v>
      </c>
      <c r="P487" s="184">
        <v>6.1139999999999999</v>
      </c>
      <c r="Q487" s="184">
        <v>7.8287000000000004</v>
      </c>
      <c r="R487" s="184">
        <v>5.4465000000000003</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44344</v>
      </c>
      <c r="E488" s="184">
        <v>24.191199999999998</v>
      </c>
      <c r="F488" s="184">
        <v>15.2454</v>
      </c>
      <c r="G488" s="184">
        <v>12.132899999999999</v>
      </c>
      <c r="H488" s="184">
        <v>9.1334999999999997</v>
      </c>
      <c r="I488" s="184">
        <v>10.257</v>
      </c>
      <c r="J488" s="184">
        <v>8.3452999999999999</v>
      </c>
      <c r="K488" s="184">
        <v>10.516999999999999</v>
      </c>
      <c r="L488" s="184">
        <v>5.5609999999999999</v>
      </c>
      <c r="M488" s="184">
        <v>7.5027999999999997</v>
      </c>
      <c r="N488" s="184">
        <v>8.9242000000000008</v>
      </c>
      <c r="O488" s="184">
        <v>5.4664999999999999</v>
      </c>
      <c r="P488" s="184">
        <v>5.5148999999999999</v>
      </c>
      <c r="Q488" s="184">
        <v>7.5446999999999997</v>
      </c>
      <c r="R488" s="184">
        <v>4.8548</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44344</v>
      </c>
      <c r="E489" s="184">
        <v>34.976300000000002</v>
      </c>
      <c r="F489" s="184">
        <v>15.2424</v>
      </c>
      <c r="G489" s="184">
        <v>12.1174</v>
      </c>
      <c r="H489" s="184">
        <v>9.1248000000000005</v>
      </c>
      <c r="I489" s="184">
        <v>10.2522</v>
      </c>
      <c r="J489" s="184">
        <v>8.3498000000000001</v>
      </c>
      <c r="K489" s="184">
        <v>10.524699999999999</v>
      </c>
      <c r="L489" s="184">
        <v>5.5708000000000002</v>
      </c>
      <c r="M489" s="184">
        <v>7.5144000000000002</v>
      </c>
      <c r="N489" s="184">
        <v>8.9343000000000004</v>
      </c>
      <c r="O489" s="184">
        <v>5.4714999999999998</v>
      </c>
      <c r="P489" s="184">
        <v>5.5179</v>
      </c>
      <c r="Q489" s="184">
        <v>7.7969999999999997</v>
      </c>
      <c r="R489" s="184">
        <v>4.8619000000000003</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44344</v>
      </c>
      <c r="E490" s="184">
        <v>1.4522999999999999</v>
      </c>
      <c r="F490" s="184">
        <v>0</v>
      </c>
      <c r="G490" s="184">
        <v>0</v>
      </c>
      <c r="H490" s="184">
        <v>0</v>
      </c>
      <c r="I490" s="184">
        <v>0</v>
      </c>
      <c r="J490" s="184">
        <v>0</v>
      </c>
      <c r="K490" s="184">
        <v>0</v>
      </c>
      <c r="L490" s="184">
        <v>0</v>
      </c>
      <c r="M490" s="184">
        <v>0</v>
      </c>
      <c r="N490" s="184">
        <v>0</v>
      </c>
      <c r="O490" s="184"/>
      <c r="P490" s="184"/>
      <c r="Q490" s="184">
        <v>-16.606300000000001</v>
      </c>
      <c r="R490" s="184"/>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44344</v>
      </c>
      <c r="E491" s="184">
        <v>0.96740000000000004</v>
      </c>
      <c r="F491" s="184">
        <v>0</v>
      </c>
      <c r="G491" s="184">
        <v>0</v>
      </c>
      <c r="H491" s="184">
        <v>0</v>
      </c>
      <c r="I491" s="184">
        <v>0</v>
      </c>
      <c r="J491" s="184">
        <v>0</v>
      </c>
      <c r="K491" s="184">
        <v>0</v>
      </c>
      <c r="L491" s="184">
        <v>0</v>
      </c>
      <c r="M491" s="184">
        <v>0</v>
      </c>
      <c r="N491" s="184">
        <v>0</v>
      </c>
      <c r="O491" s="184"/>
      <c r="P491" s="184"/>
      <c r="Q491" s="184">
        <v>-16.602799999999998</v>
      </c>
      <c r="R491" s="184"/>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44344</v>
      </c>
      <c r="E492" s="184">
        <v>1.3985000000000001</v>
      </c>
      <c r="F492" s="184">
        <v>0</v>
      </c>
      <c r="G492" s="184">
        <v>0</v>
      </c>
      <c r="H492" s="184">
        <v>0</v>
      </c>
      <c r="I492" s="184">
        <v>0</v>
      </c>
      <c r="J492" s="184">
        <v>0</v>
      </c>
      <c r="K492" s="184">
        <v>0</v>
      </c>
      <c r="L492" s="184">
        <v>0</v>
      </c>
      <c r="M492" s="184">
        <v>0</v>
      </c>
      <c r="N492" s="184">
        <v>0</v>
      </c>
      <c r="O492" s="184"/>
      <c r="P492" s="184"/>
      <c r="Q492" s="184">
        <v>-16.604299999999999</v>
      </c>
      <c r="R492" s="184"/>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44344</v>
      </c>
      <c r="E493" s="184">
        <v>25.266100000000002</v>
      </c>
      <c r="F493" s="184">
        <v>-36.656599999999997</v>
      </c>
      <c r="G493" s="184">
        <v>-8.9019999999999992</v>
      </c>
      <c r="H493" s="184">
        <v>3.6554000000000002</v>
      </c>
      <c r="I493" s="184">
        <v>11.566800000000001</v>
      </c>
      <c r="J493" s="184">
        <v>11.236000000000001</v>
      </c>
      <c r="K493" s="184">
        <v>17.025400000000001</v>
      </c>
      <c r="L493" s="184">
        <v>3.3908999999999998</v>
      </c>
      <c r="M493" s="184">
        <v>7.7072000000000003</v>
      </c>
      <c r="N493" s="184">
        <v>7.2743000000000002</v>
      </c>
      <c r="O493" s="184">
        <v>10.6448</v>
      </c>
      <c r="P493" s="184">
        <v>9.3834</v>
      </c>
      <c r="Q493" s="184">
        <v>9.6397999999999993</v>
      </c>
      <c r="R493" s="184">
        <v>10.629</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44344</v>
      </c>
      <c r="E494" s="184">
        <v>23.3401</v>
      </c>
      <c r="F494" s="184">
        <v>-37.1813</v>
      </c>
      <c r="G494" s="184">
        <v>-9.3757999999999999</v>
      </c>
      <c r="H494" s="184">
        <v>3.2189999999999999</v>
      </c>
      <c r="I494" s="184">
        <v>11.1282</v>
      </c>
      <c r="J494" s="184">
        <v>10.807399999999999</v>
      </c>
      <c r="K494" s="184">
        <v>16.6098</v>
      </c>
      <c r="L494" s="184">
        <v>2.9744000000000002</v>
      </c>
      <c r="M494" s="184">
        <v>7.2708000000000004</v>
      </c>
      <c r="N494" s="184">
        <v>6.8329000000000004</v>
      </c>
      <c r="O494" s="184">
        <v>9.9713999999999992</v>
      </c>
      <c r="P494" s="184">
        <v>8.5958000000000006</v>
      </c>
      <c r="Q494" s="184">
        <v>8.7603000000000009</v>
      </c>
      <c r="R494" s="184">
        <v>10.069900000000001</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44344</v>
      </c>
      <c r="E495" s="184">
        <v>18.499700000000001</v>
      </c>
      <c r="F495" s="184">
        <v>-6.9042000000000003</v>
      </c>
      <c r="G495" s="184">
        <v>-9.5944000000000003</v>
      </c>
      <c r="H495" s="184">
        <v>4.4854000000000003</v>
      </c>
      <c r="I495" s="184">
        <v>7.4622999999999999</v>
      </c>
      <c r="J495" s="184">
        <v>8.2634000000000007</v>
      </c>
      <c r="K495" s="184">
        <v>8.6626999999999992</v>
      </c>
      <c r="L495" s="184">
        <v>7.3822999999999999</v>
      </c>
      <c r="M495" s="184">
        <v>9.0891999999999999</v>
      </c>
      <c r="N495" s="184">
        <v>7.3710000000000004</v>
      </c>
      <c r="O495" s="184">
        <v>4.2294999999999998</v>
      </c>
      <c r="P495" s="184">
        <v>5.4640000000000004</v>
      </c>
      <c r="Q495" s="184">
        <v>7.1440000000000001</v>
      </c>
      <c r="R495" s="184">
        <v>3.3614999999999999</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44344</v>
      </c>
      <c r="E496" s="184">
        <v>19.554600000000001</v>
      </c>
      <c r="F496" s="184">
        <v>-6.7183999999999999</v>
      </c>
      <c r="G496" s="184">
        <v>-9.2636000000000003</v>
      </c>
      <c r="H496" s="184">
        <v>4.8041999999999998</v>
      </c>
      <c r="I496" s="184">
        <v>7.7693000000000003</v>
      </c>
      <c r="J496" s="184">
        <v>8.5715000000000003</v>
      </c>
      <c r="K496" s="184">
        <v>8.9905000000000008</v>
      </c>
      <c r="L496" s="184">
        <v>7.7195999999999998</v>
      </c>
      <c r="M496" s="184">
        <v>9.4382999999999999</v>
      </c>
      <c r="N496" s="184">
        <v>7.7210000000000001</v>
      </c>
      <c r="O496" s="184">
        <v>4.6528999999999998</v>
      </c>
      <c r="P496" s="184">
        <v>5.9950000000000001</v>
      </c>
      <c r="Q496" s="184">
        <v>7.6388999999999996</v>
      </c>
      <c r="R496" s="184">
        <v>3.7395</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44344</v>
      </c>
      <c r="E497" s="184">
        <v>36.305799999999998</v>
      </c>
      <c r="F497" s="184">
        <v>-20.999700000000001</v>
      </c>
      <c r="G497" s="184">
        <v>-18.804400000000001</v>
      </c>
      <c r="H497" s="184">
        <v>1.2785</v>
      </c>
      <c r="I497" s="184">
        <v>7.4320000000000004</v>
      </c>
      <c r="J497" s="184">
        <v>5.6662999999999997</v>
      </c>
      <c r="K497" s="184">
        <v>9.3112999999999992</v>
      </c>
      <c r="L497" s="184">
        <v>0.95240000000000002</v>
      </c>
      <c r="M497" s="184">
        <v>5.1071</v>
      </c>
      <c r="N497" s="184">
        <v>2.9085000000000001</v>
      </c>
      <c r="O497" s="184">
        <v>7.0694999999999997</v>
      </c>
      <c r="P497" s="184">
        <v>6.9981</v>
      </c>
      <c r="Q497" s="184">
        <v>8.0329999999999995</v>
      </c>
      <c r="R497" s="184">
        <v>6.6798999999999999</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44344</v>
      </c>
      <c r="E498" s="184">
        <v>38.759500000000003</v>
      </c>
      <c r="F498" s="184">
        <v>-19.7651</v>
      </c>
      <c r="G498" s="184">
        <v>-17.490500000000001</v>
      </c>
      <c r="H498" s="184">
        <v>2.5977000000000001</v>
      </c>
      <c r="I498" s="184">
        <v>8.7603000000000009</v>
      </c>
      <c r="J498" s="184">
        <v>7.0023999999999997</v>
      </c>
      <c r="K498" s="184">
        <v>10.6737</v>
      </c>
      <c r="L498" s="184">
        <v>2.234</v>
      </c>
      <c r="M498" s="184">
        <v>6.3894000000000002</v>
      </c>
      <c r="N498" s="184">
        <v>4.1224999999999996</v>
      </c>
      <c r="O498" s="184">
        <v>8.1597000000000008</v>
      </c>
      <c r="P498" s="184">
        <v>8.0154999999999994</v>
      </c>
      <c r="Q498" s="184">
        <v>8.7218</v>
      </c>
      <c r="R498" s="184">
        <v>7.7671000000000001</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44344</v>
      </c>
      <c r="E499" s="184">
        <v>25.3827</v>
      </c>
      <c r="F499" s="184">
        <v>-20.264399999999998</v>
      </c>
      <c r="G499" s="184">
        <v>-17.9483</v>
      </c>
      <c r="H499" s="184">
        <v>2.1168</v>
      </c>
      <c r="I499" s="184">
        <v>8.2741000000000007</v>
      </c>
      <c r="J499" s="184">
        <v>6.5054999999999996</v>
      </c>
      <c r="K499" s="184">
        <v>10.1671</v>
      </c>
      <c r="L499" s="184">
        <v>1.7244999999999999</v>
      </c>
      <c r="M499" s="184">
        <v>5.8628999999999998</v>
      </c>
      <c r="N499" s="184">
        <v>3.5847000000000002</v>
      </c>
      <c r="O499" s="184">
        <v>7.657</v>
      </c>
      <c r="P499" s="184">
        <v>7.5674000000000001</v>
      </c>
      <c r="Q499" s="184">
        <v>7.8716999999999997</v>
      </c>
      <c r="R499" s="184">
        <v>7.2407000000000004</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44344</v>
      </c>
      <c r="E500" s="184">
        <v>25.3215</v>
      </c>
      <c r="F500" s="184">
        <v>-3.0268000000000002</v>
      </c>
      <c r="G500" s="184">
        <v>-4.4668999999999999</v>
      </c>
      <c r="H500" s="184">
        <v>2.7402000000000002</v>
      </c>
      <c r="I500" s="184">
        <v>5.0031999999999996</v>
      </c>
      <c r="J500" s="184">
        <v>5.3907999999999996</v>
      </c>
      <c r="K500" s="184">
        <v>4.7847</v>
      </c>
      <c r="L500" s="184">
        <v>1.3644000000000001</v>
      </c>
      <c r="M500" s="184">
        <v>5.0618999999999996</v>
      </c>
      <c r="N500" s="184">
        <v>3.7290000000000001</v>
      </c>
      <c r="O500" s="184">
        <v>8.2864000000000004</v>
      </c>
      <c r="P500" s="184">
        <v>8.0619999999999994</v>
      </c>
      <c r="Q500" s="184">
        <v>8.6913999999999998</v>
      </c>
      <c r="R500" s="184">
        <v>8.0503</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44344</v>
      </c>
      <c r="E501" s="184">
        <v>24.002800000000001</v>
      </c>
      <c r="F501" s="184">
        <v>-4.1052999999999997</v>
      </c>
      <c r="G501" s="184">
        <v>-5.4718999999999998</v>
      </c>
      <c r="H501" s="184">
        <v>1.7166999999999999</v>
      </c>
      <c r="I501" s="184">
        <v>3.9706000000000001</v>
      </c>
      <c r="J501" s="184">
        <v>4.38</v>
      </c>
      <c r="K501" s="184">
        <v>3.7494999999999998</v>
      </c>
      <c r="L501" s="184">
        <v>0.36830000000000002</v>
      </c>
      <c r="M501" s="184">
        <v>4.0812999999999997</v>
      </c>
      <c r="N501" s="184">
        <v>2.7742</v>
      </c>
      <c r="O501" s="184">
        <v>7.3590999999999998</v>
      </c>
      <c r="P501" s="184">
        <v>7.2416</v>
      </c>
      <c r="Q501" s="184">
        <v>7.5658000000000003</v>
      </c>
      <c r="R501" s="184">
        <v>7.1173999999999999</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44344</v>
      </c>
      <c r="E502" s="184">
        <v>2738.0461</v>
      </c>
      <c r="F502" s="184">
        <v>-27.202300000000001</v>
      </c>
      <c r="G502" s="184">
        <v>-19.245200000000001</v>
      </c>
      <c r="H502" s="184">
        <v>-3.8835999999999999</v>
      </c>
      <c r="I502" s="184">
        <v>3.9157999999999999</v>
      </c>
      <c r="J502" s="184">
        <v>8.4163999999999994</v>
      </c>
      <c r="K502" s="184">
        <v>11.8573</v>
      </c>
      <c r="L502" s="184">
        <v>2.0036</v>
      </c>
      <c r="M502" s="184">
        <v>6.3086000000000002</v>
      </c>
      <c r="N502" s="184">
        <v>4.5884</v>
      </c>
      <c r="O502" s="184">
        <v>10.2363</v>
      </c>
      <c r="P502" s="184">
        <v>8.4984999999999999</v>
      </c>
      <c r="Q502" s="184">
        <v>8.9260999999999999</v>
      </c>
      <c r="R502" s="184">
        <v>10.606</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44344</v>
      </c>
      <c r="E503" s="184">
        <v>2638.3101000000001</v>
      </c>
      <c r="F503" s="184">
        <v>-27.822299999999998</v>
      </c>
      <c r="G503" s="184">
        <v>-19.8645</v>
      </c>
      <c r="H503" s="184">
        <v>-4.5031999999999996</v>
      </c>
      <c r="I503" s="184">
        <v>3.2948</v>
      </c>
      <c r="J503" s="184">
        <v>7.7916999999999996</v>
      </c>
      <c r="K503" s="184">
        <v>11.207800000000001</v>
      </c>
      <c r="L503" s="184">
        <v>1.3403</v>
      </c>
      <c r="M503" s="184">
        <v>5.6264000000000003</v>
      </c>
      <c r="N503" s="184">
        <v>3.9188999999999998</v>
      </c>
      <c r="O503" s="184">
        <v>9.5831</v>
      </c>
      <c r="P503" s="184">
        <v>7.9611000000000001</v>
      </c>
      <c r="Q503" s="184">
        <v>7.1420000000000003</v>
      </c>
      <c r="R503" s="184">
        <v>9.9016000000000002</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44344</v>
      </c>
      <c r="E504" s="184">
        <v>72.346999999999994</v>
      </c>
      <c r="F504" s="184">
        <v>12.112299999999999</v>
      </c>
      <c r="G504" s="184">
        <v>35.029699999999998</v>
      </c>
      <c r="H504" s="184">
        <v>28.020499999999998</v>
      </c>
      <c r="I504" s="184">
        <v>6.9157000000000002</v>
      </c>
      <c r="J504" s="184">
        <v>9.7200000000000006</v>
      </c>
      <c r="K504" s="184">
        <v>16.776399999999999</v>
      </c>
      <c r="L504" s="184">
        <v>15.567</v>
      </c>
      <c r="M504" s="184">
        <v>12.0839</v>
      </c>
      <c r="N504" s="184">
        <v>10.034000000000001</v>
      </c>
      <c r="O504" s="184">
        <v>5.6403999999999996</v>
      </c>
      <c r="P504" s="184">
        <v>6.8845999999999998</v>
      </c>
      <c r="Q504" s="184">
        <v>8.5038</v>
      </c>
      <c r="R504" s="184">
        <v>3.6905000000000001</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44344</v>
      </c>
      <c r="E505" s="184">
        <v>77.337299999999999</v>
      </c>
      <c r="F505" s="184">
        <v>12.1334</v>
      </c>
      <c r="G505" s="184">
        <v>35.0413</v>
      </c>
      <c r="H505" s="184">
        <v>28.022300000000001</v>
      </c>
      <c r="I505" s="184">
        <v>6.9189999999999996</v>
      </c>
      <c r="J505" s="184">
        <v>9.7207000000000008</v>
      </c>
      <c r="K505" s="184">
        <v>16.903400000000001</v>
      </c>
      <c r="L505" s="184">
        <v>16.064299999999999</v>
      </c>
      <c r="M505" s="184">
        <v>12.7111</v>
      </c>
      <c r="N505" s="184">
        <v>10.730399999999999</v>
      </c>
      <c r="O505" s="184">
        <v>6.4984999999999999</v>
      </c>
      <c r="P505" s="184">
        <v>7.7893999999999997</v>
      </c>
      <c r="Q505" s="184">
        <v>8.4905000000000008</v>
      </c>
      <c r="R505" s="184">
        <v>4.4649000000000001</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44344</v>
      </c>
      <c r="E512" s="184">
        <v>68.353099999999998</v>
      </c>
      <c r="F512" s="184">
        <v>-29.3993</v>
      </c>
      <c r="G512" s="184">
        <v>-13.548299999999999</v>
      </c>
      <c r="H512" s="184">
        <v>1.5261</v>
      </c>
      <c r="I512" s="184">
        <v>2.9975999999999998</v>
      </c>
      <c r="J512" s="184">
        <v>5.4783999999999997</v>
      </c>
      <c r="K512" s="184">
        <v>4.6364999999999998</v>
      </c>
      <c r="L512" s="184">
        <v>1.7658</v>
      </c>
      <c r="M512" s="184">
        <v>4.8417000000000003</v>
      </c>
      <c r="N512" s="184">
        <v>5.3689999999999998</v>
      </c>
      <c r="O512" s="184">
        <v>5.4847000000000001</v>
      </c>
      <c r="P512" s="184">
        <v>5.7245999999999997</v>
      </c>
      <c r="Q512" s="184">
        <v>8.3026999999999997</v>
      </c>
      <c r="R512" s="184">
        <v>6.9256000000000002</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44344</v>
      </c>
      <c r="E513" s="184">
        <v>72.613399999999999</v>
      </c>
      <c r="F513" s="184">
        <v>-28.83</v>
      </c>
      <c r="G513" s="184">
        <v>-12.9382</v>
      </c>
      <c r="H513" s="184">
        <v>2.1120000000000001</v>
      </c>
      <c r="I513" s="184">
        <v>3.5954000000000002</v>
      </c>
      <c r="J513" s="184">
        <v>5.9874999999999998</v>
      </c>
      <c r="K513" s="184">
        <v>4.9782999999999999</v>
      </c>
      <c r="L513" s="184">
        <v>2.2361</v>
      </c>
      <c r="M513" s="184">
        <v>5.3772000000000002</v>
      </c>
      <c r="N513" s="184">
        <v>5.9320000000000004</v>
      </c>
      <c r="O513" s="184">
        <v>6.1510999999999996</v>
      </c>
      <c r="P513" s="184">
        <v>6.4009999999999998</v>
      </c>
      <c r="Q513" s="184">
        <v>7.8475999999999999</v>
      </c>
      <c r="R513" s="184">
        <v>7.6280000000000001</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44344</v>
      </c>
      <c r="E514" s="184">
        <v>68.353099999999998</v>
      </c>
      <c r="F514" s="184">
        <v>-29.3993</v>
      </c>
      <c r="G514" s="184">
        <v>-13.548299999999999</v>
      </c>
      <c r="H514" s="184">
        <v>1.5261</v>
      </c>
      <c r="I514" s="184">
        <v>2.9975999999999998</v>
      </c>
      <c r="J514" s="184">
        <v>5.4783999999999997</v>
      </c>
      <c r="K514" s="184">
        <v>4.6364999999999998</v>
      </c>
      <c r="L514" s="184">
        <v>1.7658</v>
      </c>
      <c r="M514" s="184">
        <v>4.8417000000000003</v>
      </c>
      <c r="N514" s="184">
        <v>5.3689999999999998</v>
      </c>
      <c r="O514" s="184">
        <v>5.4847000000000001</v>
      </c>
      <c r="P514" s="184">
        <v>5.7245999999999997</v>
      </c>
      <c r="Q514" s="184">
        <v>8.3026999999999997</v>
      </c>
      <c r="R514" s="184">
        <v>6.9256000000000002</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44344</v>
      </c>
      <c r="E515" s="184">
        <v>68.353099999999998</v>
      </c>
      <c r="F515" s="184">
        <v>-29.3993</v>
      </c>
      <c r="G515" s="184">
        <v>-13.548299999999999</v>
      </c>
      <c r="H515" s="184">
        <v>1.5261</v>
      </c>
      <c r="I515" s="184">
        <v>2.9975999999999998</v>
      </c>
      <c r="J515" s="184">
        <v>5.4783999999999997</v>
      </c>
      <c r="K515" s="184">
        <v>4.6364999999999998</v>
      </c>
      <c r="L515" s="184">
        <v>1.7658</v>
      </c>
      <c r="M515" s="184">
        <v>4.8417000000000003</v>
      </c>
      <c r="N515" s="184">
        <v>5.3689999999999998</v>
      </c>
      <c r="O515" s="184">
        <v>5.4847000000000001</v>
      </c>
      <c r="P515" s="184">
        <v>5.7245999999999997</v>
      </c>
      <c r="Q515" s="184">
        <v>8.3026999999999997</v>
      </c>
      <c r="R515" s="184">
        <v>6.9256000000000002</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44344</v>
      </c>
      <c r="E516" s="184">
        <v>28.4496</v>
      </c>
      <c r="F516" s="184">
        <v>-17.311900000000001</v>
      </c>
      <c r="G516" s="184">
        <v>-19.086300000000001</v>
      </c>
      <c r="H516" s="184">
        <v>-2.7111999999999998</v>
      </c>
      <c r="I516" s="184">
        <v>5.5468999999999999</v>
      </c>
      <c r="J516" s="184">
        <v>7.6862000000000004</v>
      </c>
      <c r="K516" s="184">
        <v>8.0112000000000005</v>
      </c>
      <c r="L516" s="184">
        <v>1.3948</v>
      </c>
      <c r="M516" s="184">
        <v>5.3205</v>
      </c>
      <c r="N516" s="184">
        <v>4.0528000000000004</v>
      </c>
      <c r="O516" s="184">
        <v>8.0762999999999998</v>
      </c>
      <c r="P516" s="184">
        <v>6.7515000000000001</v>
      </c>
      <c r="Q516" s="184">
        <v>7.9577999999999998</v>
      </c>
      <c r="R516" s="184">
        <v>7.3250999999999999</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44344</v>
      </c>
      <c r="E517" s="184">
        <v>30.3414</v>
      </c>
      <c r="F517" s="184">
        <v>-16.353200000000001</v>
      </c>
      <c r="G517" s="184">
        <v>-18.2578</v>
      </c>
      <c r="H517" s="184">
        <v>-1.9069</v>
      </c>
      <c r="I517" s="184">
        <v>6.3395999999999999</v>
      </c>
      <c r="J517" s="184">
        <v>8.4794999999999998</v>
      </c>
      <c r="K517" s="184">
        <v>8.8153000000000006</v>
      </c>
      <c r="L517" s="184">
        <v>2.1897000000000002</v>
      </c>
      <c r="M517" s="184">
        <v>6.1409000000000002</v>
      </c>
      <c r="N517" s="184">
        <v>4.8720999999999997</v>
      </c>
      <c r="O517" s="184">
        <v>8.9107000000000003</v>
      </c>
      <c r="P517" s="184">
        <v>7.5659999999999998</v>
      </c>
      <c r="Q517" s="184">
        <v>7.8517999999999999</v>
      </c>
      <c r="R517" s="184">
        <v>8.1654</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44344</v>
      </c>
      <c r="E518" s="184">
        <v>27.360800000000001</v>
      </c>
      <c r="F518" s="184">
        <v>-17.467400000000001</v>
      </c>
      <c r="G518" s="184">
        <v>-19.356999999999999</v>
      </c>
      <c r="H518" s="184">
        <v>-2.9521999999999999</v>
      </c>
      <c r="I518" s="184">
        <v>5.2991999999999999</v>
      </c>
      <c r="J518" s="184">
        <v>7.4356999999999998</v>
      </c>
      <c r="K518" s="184">
        <v>7.76</v>
      </c>
      <c r="L518" s="184">
        <v>1.1485000000000001</v>
      </c>
      <c r="M518" s="184">
        <v>5.0655999999999999</v>
      </c>
      <c r="N518" s="184">
        <v>3.7974000000000001</v>
      </c>
      <c r="O518" s="184">
        <v>7.8114999999999997</v>
      </c>
      <c r="P518" s="184">
        <v>6.4869000000000003</v>
      </c>
      <c r="Q518" s="184">
        <v>7.6497000000000002</v>
      </c>
      <c r="R518" s="184">
        <v>7.0656999999999996</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44344</v>
      </c>
      <c r="E519" s="184">
        <v>28.345400000000001</v>
      </c>
      <c r="F519" s="184">
        <v>-7.3383000000000003</v>
      </c>
      <c r="G519" s="184">
        <v>-6.6923000000000004</v>
      </c>
      <c r="H519" s="184">
        <v>-0.49659999999999999</v>
      </c>
      <c r="I519" s="184">
        <v>6.9997999999999996</v>
      </c>
      <c r="J519" s="184">
        <v>8.2321000000000009</v>
      </c>
      <c r="K519" s="184">
        <v>8.6206999999999994</v>
      </c>
      <c r="L519" s="184">
        <v>4.4654999999999996</v>
      </c>
      <c r="M519" s="184">
        <v>8.0322999999999993</v>
      </c>
      <c r="N519" s="184">
        <v>7.1032000000000002</v>
      </c>
      <c r="O519" s="184">
        <v>9.4130000000000003</v>
      </c>
      <c r="P519" s="184">
        <v>9.2302</v>
      </c>
      <c r="Q519" s="184">
        <v>9.6061999999999994</v>
      </c>
      <c r="R519" s="184">
        <v>9.8267000000000007</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44344</v>
      </c>
      <c r="E520" s="184">
        <v>29.7134</v>
      </c>
      <c r="F520" s="184">
        <v>-6.3865999999999996</v>
      </c>
      <c r="G520" s="184">
        <v>-5.8525999999999998</v>
      </c>
      <c r="H520" s="184">
        <v>0.29830000000000001</v>
      </c>
      <c r="I520" s="184">
        <v>7.7972999999999999</v>
      </c>
      <c r="J520" s="184">
        <v>9.0297999999999998</v>
      </c>
      <c r="K520" s="184">
        <v>9.4268000000000001</v>
      </c>
      <c r="L520" s="184">
        <v>5.2691999999999997</v>
      </c>
      <c r="M520" s="184">
        <v>8.8432999999999993</v>
      </c>
      <c r="N520" s="184">
        <v>7.9012000000000002</v>
      </c>
      <c r="O520" s="184">
        <v>10.1823</v>
      </c>
      <c r="P520" s="184">
        <v>10.0032</v>
      </c>
      <c r="Q520" s="184">
        <v>10.8218</v>
      </c>
      <c r="R520" s="184">
        <v>10.5932</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44344</v>
      </c>
      <c r="E521" s="184">
        <v>17.464200000000002</v>
      </c>
      <c r="F521" s="184">
        <v>-37.581099999999999</v>
      </c>
      <c r="G521" s="184">
        <v>-12.5966</v>
      </c>
      <c r="H521" s="184">
        <v>-1.2238</v>
      </c>
      <c r="I521" s="184">
        <v>6.3750999999999998</v>
      </c>
      <c r="J521" s="184">
        <v>8.9336000000000002</v>
      </c>
      <c r="K521" s="184">
        <v>7.6630000000000003</v>
      </c>
      <c r="L521" s="184">
        <v>4.1265000000000001</v>
      </c>
      <c r="M521" s="184">
        <v>6.6173000000000002</v>
      </c>
      <c r="N521" s="184">
        <v>7.1877000000000004</v>
      </c>
      <c r="O521" s="184">
        <v>7.2093999999999996</v>
      </c>
      <c r="P521" s="184">
        <v>5.8066000000000004</v>
      </c>
      <c r="Q521" s="184">
        <v>6.1985000000000001</v>
      </c>
      <c r="R521" s="184">
        <v>6.5585000000000004</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44344</v>
      </c>
      <c r="E522" s="184">
        <v>18.6934</v>
      </c>
      <c r="F522" s="184">
        <v>-36.866100000000003</v>
      </c>
      <c r="G522" s="184">
        <v>-11.898999999999999</v>
      </c>
      <c r="H522" s="184">
        <v>-0.502</v>
      </c>
      <c r="I522" s="184">
        <v>7.1043000000000003</v>
      </c>
      <c r="J522" s="184">
        <v>9.6897000000000002</v>
      </c>
      <c r="K522" s="184">
        <v>8.4122000000000003</v>
      </c>
      <c r="L522" s="184">
        <v>4.8703000000000003</v>
      </c>
      <c r="M522" s="184">
        <v>7.3954000000000004</v>
      </c>
      <c r="N522" s="184">
        <v>7.9938000000000002</v>
      </c>
      <c r="O522" s="184">
        <v>8.1897000000000002</v>
      </c>
      <c r="P522" s="184">
        <v>6.9448999999999996</v>
      </c>
      <c r="Q522" s="184">
        <v>6.6947000000000001</v>
      </c>
      <c r="R522" s="184">
        <v>7.3796999999999997</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44344</v>
      </c>
      <c r="E523" s="184">
        <v>29.334499999999998</v>
      </c>
      <c r="F523" s="184">
        <v>-8.8322000000000003</v>
      </c>
      <c r="G523" s="184">
        <v>-13.3819</v>
      </c>
      <c r="H523" s="184">
        <v>5.6052</v>
      </c>
      <c r="I523" s="184">
        <v>8.5959000000000003</v>
      </c>
      <c r="J523" s="184">
        <v>8.4320000000000004</v>
      </c>
      <c r="K523" s="184">
        <v>10.6494</v>
      </c>
      <c r="L523" s="184">
        <v>1.9104000000000001</v>
      </c>
      <c r="M523" s="184">
        <v>6.7072000000000003</v>
      </c>
      <c r="N523" s="184">
        <v>5.3285</v>
      </c>
      <c r="O523" s="184">
        <v>10.837199999999999</v>
      </c>
      <c r="P523" s="184">
        <v>9.5071999999999992</v>
      </c>
      <c r="Q523" s="184">
        <v>9.5210000000000008</v>
      </c>
      <c r="R523" s="184">
        <v>10.5037</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44344</v>
      </c>
      <c r="E524" s="184">
        <v>27.3428</v>
      </c>
      <c r="F524" s="184">
        <v>-9.6088000000000005</v>
      </c>
      <c r="G524" s="184">
        <v>-14.222300000000001</v>
      </c>
      <c r="H524" s="184">
        <v>4.7527999999999997</v>
      </c>
      <c r="I524" s="184">
        <v>7.7271000000000001</v>
      </c>
      <c r="J524" s="184">
        <v>7.5532000000000004</v>
      </c>
      <c r="K524" s="184">
        <v>9.6841000000000008</v>
      </c>
      <c r="L524" s="184">
        <v>0.98470000000000002</v>
      </c>
      <c r="M524" s="184">
        <v>5.7821999999999996</v>
      </c>
      <c r="N524" s="184">
        <v>4.4295999999999998</v>
      </c>
      <c r="O524" s="184">
        <v>9.9837000000000007</v>
      </c>
      <c r="P524" s="184">
        <v>8.6469000000000005</v>
      </c>
      <c r="Q524" s="184">
        <v>8.3824000000000005</v>
      </c>
      <c r="R524" s="184">
        <v>9.6132000000000009</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44344</v>
      </c>
      <c r="E525" s="184">
        <v>17.9497</v>
      </c>
      <c r="F525" s="184">
        <v>-14.635</v>
      </c>
      <c r="G525" s="184">
        <v>2.9152999999999998</v>
      </c>
      <c r="H525" s="184">
        <v>8.7876999999999992</v>
      </c>
      <c r="I525" s="184">
        <v>14.576700000000001</v>
      </c>
      <c r="J525" s="184">
        <v>14.6248</v>
      </c>
      <c r="K525" s="184">
        <v>11.8622</v>
      </c>
      <c r="L525" s="184">
        <v>5.7548000000000004</v>
      </c>
      <c r="M525" s="184">
        <v>8.2439</v>
      </c>
      <c r="N525" s="184">
        <v>8.7418999999999993</v>
      </c>
      <c r="O525" s="184">
        <v>8.0511999999999997</v>
      </c>
      <c r="P525" s="184">
        <v>7.5724</v>
      </c>
      <c r="Q525" s="184">
        <v>7.6543000000000001</v>
      </c>
      <c r="R525" s="184">
        <v>7.9640000000000004</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44344</v>
      </c>
      <c r="E526" s="184">
        <v>17.189</v>
      </c>
      <c r="F526" s="184">
        <v>-14.8581</v>
      </c>
      <c r="G526" s="184">
        <v>2.6903000000000001</v>
      </c>
      <c r="H526" s="184">
        <v>8.5381</v>
      </c>
      <c r="I526" s="184">
        <v>14.320499999999999</v>
      </c>
      <c r="J526" s="184">
        <v>14.373699999999999</v>
      </c>
      <c r="K526" s="184">
        <v>11.5471</v>
      </c>
      <c r="L526" s="184">
        <v>5.3410000000000002</v>
      </c>
      <c r="M526" s="184">
        <v>7.7831999999999999</v>
      </c>
      <c r="N526" s="184">
        <v>8.2260000000000009</v>
      </c>
      <c r="O526" s="184">
        <v>7.4139999999999997</v>
      </c>
      <c r="P526" s="184">
        <v>6.9592000000000001</v>
      </c>
      <c r="Q526" s="184">
        <v>7.0681000000000003</v>
      </c>
      <c r="R526" s="184">
        <v>7.3586</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44344</v>
      </c>
      <c r="E527" s="184">
        <v>1211.816</v>
      </c>
      <c r="F527" s="184">
        <v>9.5867000000000004</v>
      </c>
      <c r="G527" s="184">
        <v>2.5005000000000002</v>
      </c>
      <c r="H527" s="184">
        <v>8.1943000000000001</v>
      </c>
      <c r="I527" s="184">
        <v>9.5839999999999996</v>
      </c>
      <c r="J527" s="184">
        <v>8.0749999999999993</v>
      </c>
      <c r="K527" s="184">
        <v>8.4564000000000004</v>
      </c>
      <c r="L527" s="184">
        <v>3.5436000000000001</v>
      </c>
      <c r="M527" s="184">
        <v>7.2107999999999999</v>
      </c>
      <c r="N527" s="184">
        <v>5.9687999999999999</v>
      </c>
      <c r="O527" s="184"/>
      <c r="P527" s="184"/>
      <c r="Q527" s="184">
        <v>8.0472999999999999</v>
      </c>
      <c r="R527" s="184">
        <v>7.2896999999999998</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44344</v>
      </c>
      <c r="E528" s="184">
        <v>1196.3675000000001</v>
      </c>
      <c r="F528" s="184">
        <v>9.0694999999999997</v>
      </c>
      <c r="G528" s="184">
        <v>1.9702</v>
      </c>
      <c r="H528" s="184">
        <v>7.6721000000000004</v>
      </c>
      <c r="I528" s="184">
        <v>9.0505999999999993</v>
      </c>
      <c r="J528" s="184">
        <v>7.5506000000000002</v>
      </c>
      <c r="K528" s="184">
        <v>7.9268000000000001</v>
      </c>
      <c r="L528" s="184">
        <v>3.0205000000000002</v>
      </c>
      <c r="M528" s="184">
        <v>6.6651999999999996</v>
      </c>
      <c r="N528" s="184">
        <v>5.4192999999999998</v>
      </c>
      <c r="O528" s="184"/>
      <c r="P528" s="184"/>
      <c r="Q528" s="184">
        <v>7.4903000000000004</v>
      </c>
      <c r="R528" s="184">
        <v>6.7370999999999999</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44344</v>
      </c>
      <c r="E529" s="184">
        <v>34.231900000000003</v>
      </c>
      <c r="F529" s="184">
        <v>-14.4953</v>
      </c>
      <c r="G529" s="184">
        <v>-7.9207000000000001</v>
      </c>
      <c r="H529" s="184">
        <v>3.7803</v>
      </c>
      <c r="I529" s="184">
        <v>5.9694000000000003</v>
      </c>
      <c r="J529" s="184">
        <v>6.4314</v>
      </c>
      <c r="K529" s="184">
        <v>8.0937000000000001</v>
      </c>
      <c r="L529" s="184">
        <v>3.3123</v>
      </c>
      <c r="M529" s="184">
        <v>5.8733000000000004</v>
      </c>
      <c r="N529" s="184">
        <v>6.5243000000000002</v>
      </c>
      <c r="O529" s="184">
        <v>7.0547000000000004</v>
      </c>
      <c r="P529" s="184">
        <v>7.5374999999999996</v>
      </c>
      <c r="Q529" s="184">
        <v>8.2047000000000008</v>
      </c>
      <c r="R529" s="184">
        <v>6.6266999999999996</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44344</v>
      </c>
      <c r="E530" s="184">
        <v>32.6721</v>
      </c>
      <c r="F530" s="184">
        <v>-15.2987</v>
      </c>
      <c r="G530" s="184">
        <v>-8.6704000000000008</v>
      </c>
      <c r="H530" s="184">
        <v>3.05</v>
      </c>
      <c r="I530" s="184">
        <v>5.2291999999999996</v>
      </c>
      <c r="J530" s="184">
        <v>5.6980000000000004</v>
      </c>
      <c r="K530" s="184">
        <v>7.3495999999999997</v>
      </c>
      <c r="L530" s="184">
        <v>2.5712999999999999</v>
      </c>
      <c r="M530" s="184">
        <v>5.1128</v>
      </c>
      <c r="N530" s="184">
        <v>5.7492999999999999</v>
      </c>
      <c r="O530" s="184">
        <v>6.4158999999999997</v>
      </c>
      <c r="P530" s="184">
        <v>6.9046000000000003</v>
      </c>
      <c r="Q530" s="184">
        <v>6.8231999999999999</v>
      </c>
      <c r="R530" s="184">
        <v>5.9382000000000001</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44344</v>
      </c>
      <c r="E531" s="184">
        <v>30.919</v>
      </c>
      <c r="F531" s="184">
        <v>-28.781600000000001</v>
      </c>
      <c r="G531" s="184">
        <v>-15.9552</v>
      </c>
      <c r="H531" s="184">
        <v>-0.69130000000000003</v>
      </c>
      <c r="I531" s="184">
        <v>7.891</v>
      </c>
      <c r="J531" s="184">
        <v>8.9026999999999994</v>
      </c>
      <c r="K531" s="184">
        <v>10.260400000000001</v>
      </c>
      <c r="L531" s="184">
        <v>2.1815000000000002</v>
      </c>
      <c r="M531" s="184">
        <v>7.3476999999999997</v>
      </c>
      <c r="N531" s="184">
        <v>7.3140000000000001</v>
      </c>
      <c r="O531" s="184">
        <v>10.428800000000001</v>
      </c>
      <c r="P531" s="184">
        <v>9.5883000000000003</v>
      </c>
      <c r="Q531" s="184">
        <v>9.7012999999999998</v>
      </c>
      <c r="R531" s="184">
        <v>9.7835000000000001</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44344</v>
      </c>
      <c r="E532" s="184">
        <v>29.337800000000001</v>
      </c>
      <c r="F532" s="184">
        <v>-29.4621</v>
      </c>
      <c r="G532" s="184">
        <v>-16.689900000000002</v>
      </c>
      <c r="H532" s="184">
        <v>-1.4392</v>
      </c>
      <c r="I532" s="184">
        <v>7.1466000000000003</v>
      </c>
      <c r="J532" s="184">
        <v>8.1536000000000008</v>
      </c>
      <c r="K532" s="184">
        <v>9.5045000000000002</v>
      </c>
      <c r="L532" s="184">
        <v>1.4459</v>
      </c>
      <c r="M532" s="184">
        <v>6.5903999999999998</v>
      </c>
      <c r="N532" s="184">
        <v>6.5663</v>
      </c>
      <c r="O532" s="184">
        <v>9.7068999999999992</v>
      </c>
      <c r="P532" s="184">
        <v>8.9146999999999998</v>
      </c>
      <c r="Q532" s="184">
        <v>8.6239000000000008</v>
      </c>
      <c r="R532" s="184">
        <v>9.0417000000000005</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44344</v>
      </c>
      <c r="E533" s="184">
        <v>24.8505</v>
      </c>
      <c r="F533" s="184">
        <v>-15.856</v>
      </c>
      <c r="G533" s="184">
        <v>-11.0548</v>
      </c>
      <c r="H533" s="184">
        <v>4.0317999999999996</v>
      </c>
      <c r="I533" s="184">
        <v>10.3116</v>
      </c>
      <c r="J533" s="184">
        <v>8.2613000000000003</v>
      </c>
      <c r="K533" s="184">
        <v>8.6920000000000002</v>
      </c>
      <c r="L533" s="184">
        <v>0.90880000000000005</v>
      </c>
      <c r="M533" s="184">
        <v>5.4936999999999996</v>
      </c>
      <c r="N533" s="184">
        <v>4.4002999999999997</v>
      </c>
      <c r="O533" s="184">
        <v>9.0664999999999996</v>
      </c>
      <c r="P533" s="184">
        <v>8.5695999999999994</v>
      </c>
      <c r="Q533" s="184">
        <v>8.9710999999999999</v>
      </c>
      <c r="R533" s="184">
        <v>8.4934999999999992</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44344</v>
      </c>
      <c r="E534" s="184">
        <v>23.517399999999999</v>
      </c>
      <c r="F534" s="184">
        <v>-16.444199999999999</v>
      </c>
      <c r="G534" s="184">
        <v>-11.7325</v>
      </c>
      <c r="H534" s="184">
        <v>3.3279000000000001</v>
      </c>
      <c r="I534" s="184">
        <v>9.5913000000000004</v>
      </c>
      <c r="J534" s="184">
        <v>7.5427999999999997</v>
      </c>
      <c r="K534" s="184">
        <v>7.9577</v>
      </c>
      <c r="L534" s="184">
        <v>0.19289999999999999</v>
      </c>
      <c r="M534" s="184">
        <v>4.7710999999999997</v>
      </c>
      <c r="N534" s="184">
        <v>3.6854</v>
      </c>
      <c r="O534" s="184">
        <v>8.2796000000000003</v>
      </c>
      <c r="P534" s="184">
        <v>7.7241999999999997</v>
      </c>
      <c r="Q534" s="184">
        <v>5.9676</v>
      </c>
      <c r="R534" s="184">
        <v>7.7526999999999999</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2009</v>
      </c>
      <c r="C535" s="180">
        <v>144403</v>
      </c>
      <c r="D535" s="183">
        <v>44344</v>
      </c>
      <c r="E535" s="184">
        <v>12.0748</v>
      </c>
      <c r="F535" s="184">
        <v>6.9538000000000002</v>
      </c>
      <c r="G535" s="184">
        <v>2.1162999999999998</v>
      </c>
      <c r="H535" s="184">
        <v>3.5434000000000001</v>
      </c>
      <c r="I535" s="184">
        <v>6.4284999999999997</v>
      </c>
      <c r="J535" s="184">
        <v>7.5941000000000001</v>
      </c>
      <c r="K535" s="184">
        <v>6.3951000000000002</v>
      </c>
      <c r="L535" s="184">
        <v>4.1275000000000004</v>
      </c>
      <c r="M535" s="184">
        <v>5.7008000000000001</v>
      </c>
      <c r="N535" s="184">
        <v>5.7633999999999999</v>
      </c>
      <c r="O535" s="184"/>
      <c r="P535" s="184"/>
      <c r="Q535" s="184">
        <v>7.0365000000000002</v>
      </c>
      <c r="R535" s="184">
        <v>6.6136999999999997</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2010</v>
      </c>
      <c r="C536" s="180">
        <v>144401</v>
      </c>
      <c r="D536" s="183">
        <v>44344</v>
      </c>
      <c r="E536" s="184">
        <v>11.7104</v>
      </c>
      <c r="F536" s="184">
        <v>5.6113</v>
      </c>
      <c r="G536" s="184">
        <v>0.93510000000000004</v>
      </c>
      <c r="H536" s="184">
        <v>2.4056000000000002</v>
      </c>
      <c r="I536" s="184">
        <v>5.3319000000000001</v>
      </c>
      <c r="J536" s="184">
        <v>6.4863999999999997</v>
      </c>
      <c r="K536" s="184">
        <v>5.3098999999999998</v>
      </c>
      <c r="L536" s="184">
        <v>3.0495000000000001</v>
      </c>
      <c r="M536" s="184">
        <v>4.5963000000000003</v>
      </c>
      <c r="N536" s="184">
        <v>4.6188000000000002</v>
      </c>
      <c r="O536" s="184"/>
      <c r="P536" s="184"/>
      <c r="Q536" s="184">
        <v>5.86</v>
      </c>
      <c r="R536" s="184">
        <v>5.4419000000000004</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44344</v>
      </c>
      <c r="E537" s="184">
        <v>13.999599999999999</v>
      </c>
      <c r="F537" s="184">
        <v>-18.241399999999999</v>
      </c>
      <c r="G537" s="184">
        <v>-12.1549</v>
      </c>
      <c r="H537" s="184">
        <v>0.11169999999999999</v>
      </c>
      <c r="I537" s="184">
        <v>4.7762000000000002</v>
      </c>
      <c r="J537" s="184">
        <v>6.0175000000000001</v>
      </c>
      <c r="K537" s="184">
        <v>7.3375000000000004</v>
      </c>
      <c r="L537" s="184">
        <v>3.1738</v>
      </c>
      <c r="M537" s="184">
        <v>5.6166</v>
      </c>
      <c r="N537" s="184">
        <v>3.9756999999999998</v>
      </c>
      <c r="O537" s="184">
        <v>9.9743999999999993</v>
      </c>
      <c r="P537" s="184"/>
      <c r="Q537" s="184">
        <v>8.3800000000000008</v>
      </c>
      <c r="R537" s="184">
        <v>10.231</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44344</v>
      </c>
      <c r="E538" s="184">
        <v>13.2981</v>
      </c>
      <c r="F538" s="184">
        <v>-18.928999999999998</v>
      </c>
      <c r="G538" s="184">
        <v>-13.0693</v>
      </c>
      <c r="H538" s="184">
        <v>-0.82330000000000003</v>
      </c>
      <c r="I538" s="184">
        <v>3.8287</v>
      </c>
      <c r="J538" s="184">
        <v>5.0713999999999997</v>
      </c>
      <c r="K538" s="184">
        <v>6.3578000000000001</v>
      </c>
      <c r="L538" s="184">
        <v>2.2046999999999999</v>
      </c>
      <c r="M538" s="184">
        <v>4.6364999999999998</v>
      </c>
      <c r="N538" s="184">
        <v>3.0093999999999999</v>
      </c>
      <c r="O538" s="184">
        <v>8.7365999999999993</v>
      </c>
      <c r="P538" s="184"/>
      <c r="Q538" s="184">
        <v>7.0555000000000003</v>
      </c>
      <c r="R538" s="184">
        <v>9.1286000000000005</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44344</v>
      </c>
      <c r="E539" s="184">
        <v>29.200900000000001</v>
      </c>
      <c r="F539" s="184">
        <v>-9.9969999999999999</v>
      </c>
      <c r="G539" s="184">
        <v>-0.41660000000000003</v>
      </c>
      <c r="H539" s="184">
        <v>4.9688999999999997</v>
      </c>
      <c r="I539" s="184">
        <v>7.6380999999999997</v>
      </c>
      <c r="J539" s="184">
        <v>6.0884999999999998</v>
      </c>
      <c r="K539" s="184">
        <v>15.2638</v>
      </c>
      <c r="L539" s="184">
        <v>1.8744000000000001</v>
      </c>
      <c r="M539" s="184">
        <v>4.9917999999999996</v>
      </c>
      <c r="N539" s="184">
        <v>4.6942000000000004</v>
      </c>
      <c r="O539" s="184">
        <v>8.2459000000000007</v>
      </c>
      <c r="P539" s="184">
        <v>7.4484000000000004</v>
      </c>
      <c r="Q539" s="184">
        <v>6.6924000000000001</v>
      </c>
      <c r="R539" s="184">
        <v>8.0265000000000004</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44344</v>
      </c>
      <c r="E540" s="184">
        <v>30.816500000000001</v>
      </c>
      <c r="F540" s="184">
        <v>-9.4730000000000008</v>
      </c>
      <c r="G540" s="184">
        <v>0</v>
      </c>
      <c r="H540" s="184">
        <v>5.3863000000000003</v>
      </c>
      <c r="I540" s="184">
        <v>8.0534999999999997</v>
      </c>
      <c r="J540" s="184">
        <v>6.5015000000000001</v>
      </c>
      <c r="K540" s="184">
        <v>15.691599999999999</v>
      </c>
      <c r="L540" s="184">
        <v>2.3058999999999998</v>
      </c>
      <c r="M540" s="184">
        <v>5.4387999999999996</v>
      </c>
      <c r="N540" s="184">
        <v>5.1474000000000002</v>
      </c>
      <c r="O540" s="184">
        <v>8.9032</v>
      </c>
      <c r="P540" s="184">
        <v>8.1201000000000008</v>
      </c>
      <c r="Q540" s="184">
        <v>8.6072000000000006</v>
      </c>
      <c r="R540" s="184">
        <v>8.6220999999999997</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44344</v>
      </c>
      <c r="E541" s="184">
        <v>2106.4385000000002</v>
      </c>
      <c r="F541" s="184">
        <v>-6.8242000000000003</v>
      </c>
      <c r="G541" s="184">
        <v>-9.4023000000000003</v>
      </c>
      <c r="H541" s="184">
        <v>7.6700000000000004E-2</v>
      </c>
      <c r="I541" s="184">
        <v>5.6071</v>
      </c>
      <c r="J541" s="184">
        <v>7.3475999999999999</v>
      </c>
      <c r="K541" s="184">
        <v>8.8969000000000005</v>
      </c>
      <c r="L541" s="184">
        <v>2.1804000000000001</v>
      </c>
      <c r="M541" s="184">
        <v>5.7492000000000001</v>
      </c>
      <c r="N541" s="184">
        <v>4.2591000000000001</v>
      </c>
      <c r="O541" s="184">
        <v>8.6475000000000009</v>
      </c>
      <c r="P541" s="184">
        <v>8.2607999999999997</v>
      </c>
      <c r="Q541" s="184">
        <v>8.2655999999999992</v>
      </c>
      <c r="R541" s="184">
        <v>7.8910999999999998</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44344</v>
      </c>
      <c r="E542" s="184">
        <v>2273.5695999999998</v>
      </c>
      <c r="F542" s="184">
        <v>-5.6132</v>
      </c>
      <c r="G542" s="184">
        <v>-8.1927000000000003</v>
      </c>
      <c r="H542" s="184">
        <v>1.2867</v>
      </c>
      <c r="I542" s="184">
        <v>6.8205</v>
      </c>
      <c r="J542" s="184">
        <v>8.5655999999999999</v>
      </c>
      <c r="K542" s="184">
        <v>10.1358</v>
      </c>
      <c r="L542" s="184">
        <v>3.3978999999999999</v>
      </c>
      <c r="M542" s="184">
        <v>6.8979999999999997</v>
      </c>
      <c r="N542" s="184">
        <v>5.3573000000000004</v>
      </c>
      <c r="O542" s="184">
        <v>9.5938999999999997</v>
      </c>
      <c r="P542" s="184">
        <v>9.3604000000000003</v>
      </c>
      <c r="Q542" s="184">
        <v>9.0850000000000009</v>
      </c>
      <c r="R542" s="184">
        <v>8.8690999999999995</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44344</v>
      </c>
      <c r="E547" s="184">
        <v>16.5398</v>
      </c>
      <c r="F547" s="184">
        <v>-7.9427000000000003</v>
      </c>
      <c r="G547" s="184">
        <v>-6.0289000000000001</v>
      </c>
      <c r="H547" s="184">
        <v>1.4505999999999999</v>
      </c>
      <c r="I547" s="184">
        <v>2.8561999999999999</v>
      </c>
      <c r="J547" s="184">
        <v>4.8076999999999996</v>
      </c>
      <c r="K547" s="184">
        <v>8.4182000000000006</v>
      </c>
      <c r="L547" s="184">
        <v>3.4598</v>
      </c>
      <c r="M547" s="184">
        <v>6.1779000000000002</v>
      </c>
      <c r="N547" s="184">
        <v>4.9526000000000003</v>
      </c>
      <c r="O547" s="184">
        <v>8.8055000000000003</v>
      </c>
      <c r="P547" s="184">
        <v>8.5166000000000004</v>
      </c>
      <c r="Q547" s="184">
        <v>8.7025000000000006</v>
      </c>
      <c r="R547" s="184">
        <v>8.6003000000000007</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44344</v>
      </c>
      <c r="E548" s="184">
        <v>16.463100000000001</v>
      </c>
      <c r="F548" s="184">
        <v>-8.2013999999999996</v>
      </c>
      <c r="G548" s="184">
        <v>-6.2046999999999999</v>
      </c>
      <c r="H548" s="184">
        <v>1.3306</v>
      </c>
      <c r="I548" s="184">
        <v>2.7267000000000001</v>
      </c>
      <c r="J548" s="184">
        <v>4.6886000000000001</v>
      </c>
      <c r="K548" s="184">
        <v>8.2957999999999998</v>
      </c>
      <c r="L548" s="184">
        <v>3.3376000000000001</v>
      </c>
      <c r="M548" s="184">
        <v>6.0525000000000002</v>
      </c>
      <c r="N548" s="184">
        <v>4.8270999999999997</v>
      </c>
      <c r="O548" s="184">
        <v>8.6760999999999999</v>
      </c>
      <c r="P548" s="184">
        <v>8.4024999999999999</v>
      </c>
      <c r="Q548" s="184">
        <v>8.5851000000000006</v>
      </c>
      <c r="R548" s="184">
        <v>8.4652999999999992</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44344</v>
      </c>
      <c r="E549" s="184">
        <v>29.459499999999998</v>
      </c>
      <c r="F549" s="184">
        <v>-2.4777999999999998</v>
      </c>
      <c r="G549" s="184">
        <v>-5.0365000000000002</v>
      </c>
      <c r="H549" s="184">
        <v>2.0186000000000002</v>
      </c>
      <c r="I549" s="184">
        <v>4.0418000000000003</v>
      </c>
      <c r="J549" s="184">
        <v>4.0317999999999996</v>
      </c>
      <c r="K549" s="184">
        <v>6.5620000000000003</v>
      </c>
      <c r="L549" s="184">
        <v>1.7774000000000001</v>
      </c>
      <c r="M549" s="184">
        <v>6.5883000000000003</v>
      </c>
      <c r="N549" s="184">
        <v>4.1456999999999997</v>
      </c>
      <c r="O549" s="184">
        <v>10.003299999999999</v>
      </c>
      <c r="P549" s="184">
        <v>9.3737999999999992</v>
      </c>
      <c r="Q549" s="184">
        <v>8.9169</v>
      </c>
      <c r="R549" s="184">
        <v>9.8493999999999993</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44344</v>
      </c>
      <c r="E550" s="184">
        <v>27.813700000000001</v>
      </c>
      <c r="F550" s="184">
        <v>-3.2805</v>
      </c>
      <c r="G550" s="184">
        <v>-5.8587999999999996</v>
      </c>
      <c r="H550" s="184">
        <v>1.2376</v>
      </c>
      <c r="I550" s="184">
        <v>3.2660999999999998</v>
      </c>
      <c r="J550" s="184">
        <v>3.2587999999999999</v>
      </c>
      <c r="K550" s="184">
        <v>5.7797999999999998</v>
      </c>
      <c r="L550" s="184">
        <v>1.0028999999999999</v>
      </c>
      <c r="M550" s="184">
        <v>5.7827000000000002</v>
      </c>
      <c r="N550" s="184">
        <v>3.3632</v>
      </c>
      <c r="O550" s="184">
        <v>9.2178000000000004</v>
      </c>
      <c r="P550" s="184">
        <v>8.5861000000000001</v>
      </c>
      <c r="Q550" s="184">
        <v>6.0610999999999997</v>
      </c>
      <c r="R550" s="184">
        <v>9.1091999999999995</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44344</v>
      </c>
      <c r="E551" s="184">
        <v>35.472900000000003</v>
      </c>
      <c r="F551" s="184">
        <v>5.0426000000000002</v>
      </c>
      <c r="G551" s="184">
        <v>5.0095999999999998</v>
      </c>
      <c r="H551" s="184">
        <v>5.4443999999999999</v>
      </c>
      <c r="I551" s="184">
        <v>7.8583999999999996</v>
      </c>
      <c r="J551" s="184">
        <v>10.1959</v>
      </c>
      <c r="K551" s="184">
        <v>9.0840999999999994</v>
      </c>
      <c r="L551" s="184">
        <v>4.5811000000000002</v>
      </c>
      <c r="M551" s="184">
        <v>7.9957000000000003</v>
      </c>
      <c r="N551" s="184">
        <v>6.9645999999999999</v>
      </c>
      <c r="O551" s="184">
        <v>8.4901</v>
      </c>
      <c r="P551" s="184">
        <v>8.0479000000000003</v>
      </c>
      <c r="Q551" s="184">
        <v>9.2341999999999995</v>
      </c>
      <c r="R551" s="184">
        <v>8.1637000000000004</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44344</v>
      </c>
      <c r="E552" s="184">
        <v>32.552</v>
      </c>
      <c r="F552" s="184">
        <v>4.5978000000000003</v>
      </c>
      <c r="G552" s="184">
        <v>4.5616000000000003</v>
      </c>
      <c r="H552" s="184">
        <v>5.0025000000000004</v>
      </c>
      <c r="I552" s="184">
        <v>7.4215</v>
      </c>
      <c r="J552" s="184">
        <v>9.7617999999999991</v>
      </c>
      <c r="K552" s="184">
        <v>8.4471000000000007</v>
      </c>
      <c r="L552" s="184">
        <v>3.7294999999999998</v>
      </c>
      <c r="M552" s="184">
        <v>6.9550000000000001</v>
      </c>
      <c r="N552" s="184">
        <v>5.8330000000000002</v>
      </c>
      <c r="O552" s="184">
        <v>7.3502000000000001</v>
      </c>
      <c r="P552" s="184">
        <v>6.9211999999999998</v>
      </c>
      <c r="Q552" s="184">
        <v>6.8773</v>
      </c>
      <c r="R552" s="184">
        <v>7.0191999999999997</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44344</v>
      </c>
      <c r="E553" s="184">
        <v>19.0091</v>
      </c>
      <c r="F553" s="184">
        <v>-22.26</v>
      </c>
      <c r="G553" s="184">
        <v>-13.234500000000001</v>
      </c>
      <c r="H553" s="184">
        <v>0.98770000000000002</v>
      </c>
      <c r="I553" s="184">
        <v>7.9516</v>
      </c>
      <c r="J553" s="184">
        <v>8.7088999999999999</v>
      </c>
      <c r="K553" s="184">
        <v>10.435</v>
      </c>
      <c r="L553" s="184">
        <v>1.0094000000000001</v>
      </c>
      <c r="M553" s="184">
        <v>5.306</v>
      </c>
      <c r="N553" s="184">
        <v>4.4996</v>
      </c>
      <c r="O553" s="184">
        <v>8.4338999999999995</v>
      </c>
      <c r="P553" s="184">
        <v>6.8480999999999996</v>
      </c>
      <c r="Q553" s="184">
        <v>7.1563999999999997</v>
      </c>
      <c r="R553" s="184">
        <v>8.4559999999999995</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44344</v>
      </c>
      <c r="E554" s="184">
        <v>19.872499999999999</v>
      </c>
      <c r="F554" s="184">
        <v>-21.843800000000002</v>
      </c>
      <c r="G554" s="184">
        <v>-12.843400000000001</v>
      </c>
      <c r="H554" s="184">
        <v>1.3648</v>
      </c>
      <c r="I554" s="184">
        <v>8.3178999999999998</v>
      </c>
      <c r="J554" s="184">
        <v>9.0731999999999999</v>
      </c>
      <c r="K554" s="184">
        <v>10.7073</v>
      </c>
      <c r="L554" s="184">
        <v>1.1959</v>
      </c>
      <c r="M554" s="184">
        <v>5.5270000000000001</v>
      </c>
      <c r="N554" s="184">
        <v>4.7415000000000003</v>
      </c>
      <c r="O554" s="184">
        <v>8.7029999999999994</v>
      </c>
      <c r="P554" s="184">
        <v>7.2934999999999999</v>
      </c>
      <c r="Q554" s="184">
        <v>7.4875999999999996</v>
      </c>
      <c r="R554" s="184">
        <v>8.7384000000000004</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44344</v>
      </c>
      <c r="E555" s="184">
        <v>0.31869999999999998</v>
      </c>
      <c r="F555" s="184">
        <v>11.4564</v>
      </c>
      <c r="G555" s="184">
        <v>11.4636</v>
      </c>
      <c r="H555" s="184">
        <v>11.478</v>
      </c>
      <c r="I555" s="184">
        <v>11.503299999999999</v>
      </c>
      <c r="J555" s="184">
        <v>11.172700000000001</v>
      </c>
      <c r="K555" s="184">
        <v>11.389699999999999</v>
      </c>
      <c r="L555" s="184">
        <v>-40.521599999999999</v>
      </c>
      <c r="M555" s="184">
        <v>-24.750299999999999</v>
      </c>
      <c r="N555" s="184">
        <v>-16.723299999999998</v>
      </c>
      <c r="O555" s="184"/>
      <c r="P555" s="184"/>
      <c r="Q555" s="184">
        <v>-11.7051</v>
      </c>
      <c r="R555" s="184"/>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44344</v>
      </c>
      <c r="E556" s="184">
        <v>0.3039</v>
      </c>
      <c r="F556" s="184">
        <v>12.0145</v>
      </c>
      <c r="G556" s="184">
        <v>12.022399999999999</v>
      </c>
      <c r="H556" s="184">
        <v>12.0383</v>
      </c>
      <c r="I556" s="184">
        <v>11.2005</v>
      </c>
      <c r="J556" s="184">
        <v>11.3141</v>
      </c>
      <c r="K556" s="184">
        <v>11.4018</v>
      </c>
      <c r="L556" s="184">
        <v>-40.835099999999997</v>
      </c>
      <c r="M556" s="184">
        <v>-24.9725</v>
      </c>
      <c r="N556" s="184">
        <v>-16.899100000000001</v>
      </c>
      <c r="O556" s="184"/>
      <c r="P556" s="184"/>
      <c r="Q556" s="184">
        <v>-11.850300000000001</v>
      </c>
      <c r="R556" s="184"/>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44344</v>
      </c>
      <c r="E557" s="184">
        <v>22.325900000000001</v>
      </c>
      <c r="F557" s="184">
        <v>0.98089999999999999</v>
      </c>
      <c r="G557" s="184">
        <v>-0.76290000000000002</v>
      </c>
      <c r="H557" s="184">
        <v>3.0847000000000002</v>
      </c>
      <c r="I557" s="184">
        <v>5.1365999999999996</v>
      </c>
      <c r="J557" s="184">
        <v>4.3479000000000001</v>
      </c>
      <c r="K557" s="184">
        <v>5.476</v>
      </c>
      <c r="L557" s="184">
        <v>1.6273</v>
      </c>
      <c r="M557" s="184">
        <v>4.7276999999999996</v>
      </c>
      <c r="N557" s="184">
        <v>4.3871000000000002</v>
      </c>
      <c r="O557" s="184">
        <v>2.5455000000000001</v>
      </c>
      <c r="P557" s="184">
        <v>5.1928000000000001</v>
      </c>
      <c r="Q557" s="184">
        <v>7.1127000000000002</v>
      </c>
      <c r="R557" s="184">
        <v>2.7017000000000002</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44344</v>
      </c>
      <c r="E558" s="184">
        <v>21.176100000000002</v>
      </c>
      <c r="F558" s="184">
        <v>0.34470000000000001</v>
      </c>
      <c r="G558" s="184">
        <v>-1.3212999999999999</v>
      </c>
      <c r="H558" s="184">
        <v>2.5127999999999999</v>
      </c>
      <c r="I558" s="184">
        <v>4.5757000000000003</v>
      </c>
      <c r="J558" s="184">
        <v>3.7865000000000002</v>
      </c>
      <c r="K558" s="184">
        <v>4.9043999999999999</v>
      </c>
      <c r="L558" s="184">
        <v>1.0539000000000001</v>
      </c>
      <c r="M558" s="184">
        <v>4.1372</v>
      </c>
      <c r="N558" s="184">
        <v>3.7902</v>
      </c>
      <c r="O558" s="184">
        <v>1.8954</v>
      </c>
      <c r="P558" s="184">
        <v>4.4717000000000002</v>
      </c>
      <c r="Q558" s="184">
        <v>7.1009000000000002</v>
      </c>
      <c r="R558" s="184">
        <v>2.0954999999999999</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-10.227258064516127</v>
      </c>
      <c r="G559" s="186">
        <v>-5.3015629032258076</v>
      </c>
      <c r="H559" s="186">
        <v>3.5478790322580642</v>
      </c>
      <c r="I559" s="186">
        <v>6.7224451612903229</v>
      </c>
      <c r="J559" s="186">
        <v>7.343217741935482</v>
      </c>
      <c r="K559" s="186">
        <v>8.7831951612903225</v>
      </c>
      <c r="L559" s="186">
        <v>1.7128209677419357</v>
      </c>
      <c r="M559" s="186">
        <v>5.1271612903225803</v>
      </c>
      <c r="N559" s="186">
        <v>4.6932467741935477</v>
      </c>
      <c r="O559" s="186">
        <v>7.8272490566037742</v>
      </c>
      <c r="P559" s="186">
        <v>7.4654078431372533</v>
      </c>
      <c r="Q559" s="186">
        <v>6.1474032258064515</v>
      </c>
      <c r="R559" s="186">
        <v>7.5250157894736844</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-9.1525999999999996</v>
      </c>
      <c r="G560" s="186">
        <v>-8.0566999999999993</v>
      </c>
      <c r="H560" s="186">
        <v>2.2612000000000001</v>
      </c>
      <c r="I560" s="186">
        <v>6.9593999999999996</v>
      </c>
      <c r="J560" s="186">
        <v>7.6401500000000002</v>
      </c>
      <c r="K560" s="186">
        <v>8.6773500000000006</v>
      </c>
      <c r="L560" s="186">
        <v>2.1972</v>
      </c>
      <c r="M560" s="186">
        <v>5.8228</v>
      </c>
      <c r="N560" s="186">
        <v>5.0500000000000007</v>
      </c>
      <c r="O560" s="186">
        <v>8.2459000000000007</v>
      </c>
      <c r="P560" s="186">
        <v>7.5659999999999998</v>
      </c>
      <c r="Q560" s="186">
        <v>7.8497000000000003</v>
      </c>
      <c r="R560" s="186">
        <v>7.7526999999999999</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44344</v>
      </c>
      <c r="E563" s="184">
        <v>47.93</v>
      </c>
      <c r="F563" s="184">
        <v>0.46110000000000001</v>
      </c>
      <c r="G563" s="184">
        <v>1.3319000000000001</v>
      </c>
      <c r="H563" s="184">
        <v>1.6327</v>
      </c>
      <c r="I563" s="184">
        <v>4.1051000000000002</v>
      </c>
      <c r="J563" s="184">
        <v>1.8919999999999999</v>
      </c>
      <c r="K563" s="184">
        <v>1.9570000000000001</v>
      </c>
      <c r="L563" s="184">
        <v>13.4975</v>
      </c>
      <c r="M563" s="184">
        <v>20.215699999999998</v>
      </c>
      <c r="N563" s="184">
        <v>45.154499999999999</v>
      </c>
      <c r="O563" s="184">
        <v>6.7984</v>
      </c>
      <c r="P563" s="184">
        <v>11.4964</v>
      </c>
      <c r="Q563" s="184">
        <v>11.2821</v>
      </c>
      <c r="R563" s="184">
        <v>10.1267</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44344</v>
      </c>
      <c r="E564" s="184">
        <v>51.75</v>
      </c>
      <c r="F564" s="184">
        <v>0.46589999999999998</v>
      </c>
      <c r="G564" s="184">
        <v>1.3314999999999999</v>
      </c>
      <c r="H564" s="184">
        <v>1.63</v>
      </c>
      <c r="I564" s="184">
        <v>4.1246999999999998</v>
      </c>
      <c r="J564" s="184">
        <v>1.9302999999999999</v>
      </c>
      <c r="K564" s="184">
        <v>2.1113</v>
      </c>
      <c r="L564" s="184">
        <v>13.8614</v>
      </c>
      <c r="M564" s="184">
        <v>20.770099999999999</v>
      </c>
      <c r="N564" s="184">
        <v>46.103900000000003</v>
      </c>
      <c r="O564" s="184">
        <v>7.5848000000000004</v>
      </c>
      <c r="P564" s="184">
        <v>12.507099999999999</v>
      </c>
      <c r="Q564" s="184">
        <v>15.434699999999999</v>
      </c>
      <c r="R564" s="184">
        <v>10.8675</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44344</v>
      </c>
      <c r="E565" s="184">
        <v>39.21</v>
      </c>
      <c r="F565" s="184">
        <v>0.53849999999999998</v>
      </c>
      <c r="G565" s="184">
        <v>1.3964000000000001</v>
      </c>
      <c r="H565" s="184">
        <v>1.7121</v>
      </c>
      <c r="I565" s="184">
        <v>4.1158000000000001</v>
      </c>
      <c r="J565" s="184">
        <v>1.9236</v>
      </c>
      <c r="K565" s="184">
        <v>2.2425000000000002</v>
      </c>
      <c r="L565" s="184">
        <v>13.619199999999999</v>
      </c>
      <c r="M565" s="184">
        <v>20.460799999999999</v>
      </c>
      <c r="N565" s="184">
        <v>45.329900000000002</v>
      </c>
      <c r="O565" s="184">
        <v>7.6436000000000002</v>
      </c>
      <c r="P565" s="184">
        <v>12.1973</v>
      </c>
      <c r="Q565" s="184">
        <v>10.9857</v>
      </c>
      <c r="R565" s="184">
        <v>11.042899999999999</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44344</v>
      </c>
      <c r="E566" s="184">
        <v>39.21</v>
      </c>
      <c r="F566" s="184">
        <v>0.53849999999999998</v>
      </c>
      <c r="G566" s="184">
        <v>1.3964000000000001</v>
      </c>
      <c r="H566" s="184">
        <v>1.7121</v>
      </c>
      <c r="I566" s="184">
        <v>4.1158000000000001</v>
      </c>
      <c r="J566" s="184">
        <v>1.9236</v>
      </c>
      <c r="K566" s="184">
        <v>2.2425000000000002</v>
      </c>
      <c r="L566" s="184">
        <v>13.619199999999999</v>
      </c>
      <c r="M566" s="184">
        <v>20.460799999999999</v>
      </c>
      <c r="N566" s="184">
        <v>45.329900000000002</v>
      </c>
      <c r="O566" s="184">
        <v>7.6436000000000002</v>
      </c>
      <c r="P566" s="184">
        <v>12.1973</v>
      </c>
      <c r="Q566" s="184">
        <v>10.9857</v>
      </c>
      <c r="R566" s="184">
        <v>11.042899999999999</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44344</v>
      </c>
      <c r="E567" s="184">
        <v>42.36</v>
      </c>
      <c r="F567" s="184">
        <v>0.52210000000000001</v>
      </c>
      <c r="G567" s="184">
        <v>1.4125000000000001</v>
      </c>
      <c r="H567" s="184">
        <v>1.7047000000000001</v>
      </c>
      <c r="I567" s="184">
        <v>4.1554000000000002</v>
      </c>
      <c r="J567" s="184">
        <v>1.974</v>
      </c>
      <c r="K567" s="184">
        <v>2.4426000000000001</v>
      </c>
      <c r="L567" s="184">
        <v>14.085599999999999</v>
      </c>
      <c r="M567" s="184">
        <v>21.271100000000001</v>
      </c>
      <c r="N567" s="184">
        <v>46.625100000000003</v>
      </c>
      <c r="O567" s="184">
        <v>8.7041000000000004</v>
      </c>
      <c r="P567" s="184">
        <v>13.333</v>
      </c>
      <c r="Q567" s="184">
        <v>16.218900000000001</v>
      </c>
      <c r="R567" s="184">
        <v>12.097300000000001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44344</v>
      </c>
      <c r="E568" s="184">
        <v>69.848299999999995</v>
      </c>
      <c r="F568" s="184">
        <v>-0.23580000000000001</v>
      </c>
      <c r="G568" s="184">
        <v>0.77610000000000001</v>
      </c>
      <c r="H568" s="184">
        <v>1.1525000000000001</v>
      </c>
      <c r="I568" s="184">
        <v>4.9787999999999997</v>
      </c>
      <c r="J568" s="184">
        <v>2.8151999999999999</v>
      </c>
      <c r="K568" s="184">
        <v>6.1676000000000002</v>
      </c>
      <c r="L568" s="184">
        <v>15.959099999999999</v>
      </c>
      <c r="M568" s="184">
        <v>33.9298</v>
      </c>
      <c r="N568" s="184">
        <v>58.672899999999998</v>
      </c>
      <c r="O568" s="184">
        <v>14.8432</v>
      </c>
      <c r="P568" s="184">
        <v>16.715599999999998</v>
      </c>
      <c r="Q568" s="184">
        <v>20.156600000000001</v>
      </c>
      <c r="R568" s="184">
        <v>19.536000000000001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44344</v>
      </c>
      <c r="E569" s="184">
        <v>63.878</v>
      </c>
      <c r="F569" s="184">
        <v>-0.23830000000000001</v>
      </c>
      <c r="G569" s="184">
        <v>0.76870000000000005</v>
      </c>
      <c r="H569" s="184">
        <v>1.1354</v>
      </c>
      <c r="I569" s="184">
        <v>4.9431000000000003</v>
      </c>
      <c r="J569" s="184">
        <v>2.7402000000000002</v>
      </c>
      <c r="K569" s="184">
        <v>5.9302000000000001</v>
      </c>
      <c r="L569" s="184">
        <v>15.4458</v>
      </c>
      <c r="M569" s="184">
        <v>33.057299999999998</v>
      </c>
      <c r="N569" s="184">
        <v>57.314399999999999</v>
      </c>
      <c r="O569" s="184">
        <v>13.821099999999999</v>
      </c>
      <c r="P569" s="184">
        <v>15.5853</v>
      </c>
      <c r="Q569" s="184">
        <v>17.632200000000001</v>
      </c>
      <c r="R569" s="184">
        <v>18.552399999999999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44344</v>
      </c>
      <c r="E570" s="184">
        <v>59.58</v>
      </c>
      <c r="F570" s="184">
        <v>3.3599999999999998E-2</v>
      </c>
      <c r="G570" s="184">
        <v>1.0516000000000001</v>
      </c>
      <c r="H570" s="184">
        <v>1.3265</v>
      </c>
      <c r="I570" s="184">
        <v>4.4897</v>
      </c>
      <c r="J570" s="184">
        <v>3.294</v>
      </c>
      <c r="K570" s="184">
        <v>6.5450999999999997</v>
      </c>
      <c r="L570" s="184">
        <v>19.9758</v>
      </c>
      <c r="M570" s="184">
        <v>33.947800000000001</v>
      </c>
      <c r="N570" s="184">
        <v>66.610699999999994</v>
      </c>
      <c r="O570" s="184">
        <v>8.6906999999999996</v>
      </c>
      <c r="P570" s="184">
        <v>11.3469</v>
      </c>
      <c r="Q570" s="184">
        <v>7.0753000000000004</v>
      </c>
      <c r="R570" s="184">
        <v>15.3764</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44344</v>
      </c>
      <c r="E571" s="184">
        <v>64.94</v>
      </c>
      <c r="F571" s="184">
        <v>4.6199999999999998E-2</v>
      </c>
      <c r="G571" s="184">
        <v>1.0739000000000001</v>
      </c>
      <c r="H571" s="184">
        <v>1.3421000000000001</v>
      </c>
      <c r="I571" s="184">
        <v>4.5228000000000002</v>
      </c>
      <c r="J571" s="184">
        <v>3.3582999999999998</v>
      </c>
      <c r="K571" s="184">
        <v>6.7565</v>
      </c>
      <c r="L571" s="184">
        <v>20.415400000000002</v>
      </c>
      <c r="M571" s="184">
        <v>34.674399999999999</v>
      </c>
      <c r="N571" s="184">
        <v>67.760300000000001</v>
      </c>
      <c r="O571" s="184">
        <v>9.5144000000000002</v>
      </c>
      <c r="P571" s="184">
        <v>12.2667</v>
      </c>
      <c r="Q571" s="184">
        <v>8.0169999999999995</v>
      </c>
      <c r="R571" s="184">
        <v>16.194199999999999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44344</v>
      </c>
      <c r="E572" s="184">
        <v>53.017000000000003</v>
      </c>
      <c r="F572" s="184">
        <v>-0.23519999999999999</v>
      </c>
      <c r="G572" s="184">
        <v>0.66459999999999997</v>
      </c>
      <c r="H572" s="184">
        <v>0.79849999999999999</v>
      </c>
      <c r="I572" s="184">
        <v>4.0692000000000004</v>
      </c>
      <c r="J572" s="184">
        <v>3.0836999999999999</v>
      </c>
      <c r="K572" s="184">
        <v>4.5803000000000003</v>
      </c>
      <c r="L572" s="184">
        <v>16.751799999999999</v>
      </c>
      <c r="M572" s="184">
        <v>27.078099999999999</v>
      </c>
      <c r="N572" s="184">
        <v>52.918999999999997</v>
      </c>
      <c r="O572" s="184">
        <v>12.366</v>
      </c>
      <c r="P572" s="184">
        <v>12.5641</v>
      </c>
      <c r="Q572" s="184">
        <v>11.4376</v>
      </c>
      <c r="R572" s="184">
        <v>16.393599999999999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44344</v>
      </c>
      <c r="E573" s="184">
        <v>56.805</v>
      </c>
      <c r="F573" s="184">
        <v>-0.2301</v>
      </c>
      <c r="G573" s="184">
        <v>0.67520000000000002</v>
      </c>
      <c r="H573" s="184">
        <v>0.82530000000000003</v>
      </c>
      <c r="I573" s="184">
        <v>4.1242999999999999</v>
      </c>
      <c r="J573" s="184">
        <v>3.1974</v>
      </c>
      <c r="K573" s="184">
        <v>4.9302000000000001</v>
      </c>
      <c r="L573" s="184">
        <v>17.528400000000001</v>
      </c>
      <c r="M573" s="184">
        <v>28.3323</v>
      </c>
      <c r="N573" s="184">
        <v>54.9129</v>
      </c>
      <c r="O573" s="184">
        <v>13.719099999999999</v>
      </c>
      <c r="P573" s="184">
        <v>13.828200000000001</v>
      </c>
      <c r="Q573" s="184">
        <v>15.4079</v>
      </c>
      <c r="R573" s="184">
        <v>17.8428</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44344</v>
      </c>
      <c r="E574" s="184">
        <v>14.74</v>
      </c>
      <c r="F574" s="184">
        <v>-0.13550000000000001</v>
      </c>
      <c r="G574" s="184">
        <v>1.0973999999999999</v>
      </c>
      <c r="H574" s="184">
        <v>2.3611</v>
      </c>
      <c r="I574" s="184">
        <v>5.7389000000000001</v>
      </c>
      <c r="J574" s="184">
        <v>4.0225999999999997</v>
      </c>
      <c r="K574" s="184">
        <v>12.7774</v>
      </c>
      <c r="L574" s="184">
        <v>26.850300000000001</v>
      </c>
      <c r="M574" s="184">
        <v>41.323099999999997</v>
      </c>
      <c r="N574" s="184">
        <v>79.537099999999995</v>
      </c>
      <c r="O574" s="184">
        <v>12.3161</v>
      </c>
      <c r="P574" s="184"/>
      <c r="Q574" s="184">
        <v>12.5923</v>
      </c>
      <c r="R574" s="184">
        <v>29.302800000000001</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44344</v>
      </c>
      <c r="E575" s="184">
        <v>14.36</v>
      </c>
      <c r="F575" s="184">
        <v>-0.1391</v>
      </c>
      <c r="G575" s="184">
        <v>1.0556000000000001</v>
      </c>
      <c r="H575" s="184">
        <v>2.3521000000000001</v>
      </c>
      <c r="I575" s="184">
        <v>5.6658999999999997</v>
      </c>
      <c r="J575" s="184">
        <v>3.9826000000000001</v>
      </c>
      <c r="K575" s="184">
        <v>12.539199999999999</v>
      </c>
      <c r="L575" s="184">
        <v>26.2973</v>
      </c>
      <c r="M575" s="184">
        <v>40.508800000000001</v>
      </c>
      <c r="N575" s="184">
        <v>78.163799999999995</v>
      </c>
      <c r="O575" s="184">
        <v>11.4506</v>
      </c>
      <c r="P575" s="184"/>
      <c r="Q575" s="184">
        <v>11.696999999999999</v>
      </c>
      <c r="R575" s="184">
        <v>28.356999999999999</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44344</v>
      </c>
      <c r="E576" s="184">
        <v>17.97</v>
      </c>
      <c r="F576" s="184">
        <v>-0.27750000000000002</v>
      </c>
      <c r="G576" s="184">
        <v>0.89839999999999998</v>
      </c>
      <c r="H576" s="184">
        <v>2.0442999999999998</v>
      </c>
      <c r="I576" s="184">
        <v>5.7680999999999996</v>
      </c>
      <c r="J576" s="184">
        <v>4.5374999999999996</v>
      </c>
      <c r="K576" s="184">
        <v>12.876899999999999</v>
      </c>
      <c r="L576" s="184">
        <v>26.9068</v>
      </c>
      <c r="M576" s="184">
        <v>42.505899999999997</v>
      </c>
      <c r="N576" s="184">
        <v>81.331999999999994</v>
      </c>
      <c r="O576" s="184"/>
      <c r="P576" s="184"/>
      <c r="Q576" s="184">
        <v>25.197199999999999</v>
      </c>
      <c r="R576" s="184">
        <v>28.354800000000001</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44344</v>
      </c>
      <c r="E577" s="184">
        <v>17.46</v>
      </c>
      <c r="F577" s="184">
        <v>-0.28560000000000002</v>
      </c>
      <c r="G577" s="184">
        <v>0.92490000000000006</v>
      </c>
      <c r="H577" s="184">
        <v>2.0455999999999999</v>
      </c>
      <c r="I577" s="184">
        <v>5.6901000000000002</v>
      </c>
      <c r="J577" s="184">
        <v>4.4882999999999997</v>
      </c>
      <c r="K577" s="184">
        <v>12.645200000000001</v>
      </c>
      <c r="L577" s="184">
        <v>26.247299999999999</v>
      </c>
      <c r="M577" s="184">
        <v>41.3765</v>
      </c>
      <c r="N577" s="184">
        <v>79.444999999999993</v>
      </c>
      <c r="O577" s="184"/>
      <c r="P577" s="184"/>
      <c r="Q577" s="184">
        <v>23.822800000000001</v>
      </c>
      <c r="R577" s="184">
        <v>26.989100000000001</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44344</v>
      </c>
      <c r="E578" s="184">
        <v>94.85</v>
      </c>
      <c r="F578" s="184">
        <v>0.20069999999999999</v>
      </c>
      <c r="G578" s="184">
        <v>1.1625000000000001</v>
      </c>
      <c r="H578" s="184">
        <v>1.8577999999999999</v>
      </c>
      <c r="I578" s="184">
        <v>5.3654999999999999</v>
      </c>
      <c r="J578" s="184">
        <v>3.5028000000000001</v>
      </c>
      <c r="K578" s="184">
        <v>10.961600000000001</v>
      </c>
      <c r="L578" s="184">
        <v>25.4132</v>
      </c>
      <c r="M578" s="184">
        <v>41.335099999999997</v>
      </c>
      <c r="N578" s="184">
        <v>78.188999999999993</v>
      </c>
      <c r="O578" s="184">
        <v>15.665900000000001</v>
      </c>
      <c r="P578" s="184">
        <v>19.981100000000001</v>
      </c>
      <c r="Q578" s="184">
        <v>18.122599999999998</v>
      </c>
      <c r="R578" s="184">
        <v>29.532599999999999</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44344</v>
      </c>
      <c r="E579" s="184">
        <v>85.22</v>
      </c>
      <c r="F579" s="184">
        <v>0.19989999999999999</v>
      </c>
      <c r="G579" s="184">
        <v>1.1633</v>
      </c>
      <c r="H579" s="184">
        <v>1.8403</v>
      </c>
      <c r="I579" s="184">
        <v>5.3399000000000001</v>
      </c>
      <c r="J579" s="184">
        <v>3.4222999999999999</v>
      </c>
      <c r="K579" s="184">
        <v>10.646599999999999</v>
      </c>
      <c r="L579" s="184">
        <v>24.7</v>
      </c>
      <c r="M579" s="184">
        <v>40.164499999999997</v>
      </c>
      <c r="N579" s="184">
        <v>76.256500000000003</v>
      </c>
      <c r="O579" s="184">
        <v>14.3591</v>
      </c>
      <c r="P579" s="184">
        <v>18.5047</v>
      </c>
      <c r="Q579" s="184">
        <v>19.096499999999999</v>
      </c>
      <c r="R579" s="184">
        <v>28.1096</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44344</v>
      </c>
      <c r="E580" s="184">
        <v>91.19</v>
      </c>
      <c r="F580" s="184">
        <v>0.1978</v>
      </c>
      <c r="G580" s="184">
        <v>1.1649</v>
      </c>
      <c r="H580" s="184">
        <v>1.8428</v>
      </c>
      <c r="I580" s="184">
        <v>5.3367000000000004</v>
      </c>
      <c r="J580" s="184">
        <v>3.4487000000000001</v>
      </c>
      <c r="K580" s="184">
        <v>10.775</v>
      </c>
      <c r="L580" s="184">
        <v>25.0549</v>
      </c>
      <c r="M580" s="184">
        <v>40.768799999999999</v>
      </c>
      <c r="N580" s="184">
        <v>77.239999999999995</v>
      </c>
      <c r="O580" s="184">
        <v>15.138299999999999</v>
      </c>
      <c r="P580" s="184">
        <v>19.356100000000001</v>
      </c>
      <c r="Q580" s="184">
        <v>19.756</v>
      </c>
      <c r="R580" s="184">
        <v>28.906199999999998</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44344</v>
      </c>
      <c r="E581" s="184">
        <v>106.37</v>
      </c>
      <c r="F581" s="184">
        <v>-1.8800000000000001E-2</v>
      </c>
      <c r="G581" s="184">
        <v>0.8246</v>
      </c>
      <c r="H581" s="184">
        <v>1.4497</v>
      </c>
      <c r="I581" s="184">
        <v>5.6516000000000002</v>
      </c>
      <c r="J581" s="184">
        <v>4.7464000000000004</v>
      </c>
      <c r="K581" s="184">
        <v>7.0875000000000004</v>
      </c>
      <c r="L581" s="184">
        <v>25.273800000000001</v>
      </c>
      <c r="M581" s="184">
        <v>40.701099999999997</v>
      </c>
      <c r="N581" s="184">
        <v>71.067899999999995</v>
      </c>
      <c r="O581" s="184">
        <v>19.5014</v>
      </c>
      <c r="P581" s="184">
        <v>18.651700000000002</v>
      </c>
      <c r="Q581" s="184">
        <v>16.305599999999998</v>
      </c>
      <c r="R581" s="184">
        <v>22.5989</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44344</v>
      </c>
      <c r="E582" s="184">
        <v>100.19</v>
      </c>
      <c r="F582" s="184">
        <v>-2.9899999999999999E-2</v>
      </c>
      <c r="G582" s="184">
        <v>0.81510000000000005</v>
      </c>
      <c r="H582" s="184">
        <v>1.4171</v>
      </c>
      <c r="I582" s="184">
        <v>5.5964999999999998</v>
      </c>
      <c r="J582" s="184">
        <v>4.6479999999999997</v>
      </c>
      <c r="K582" s="184">
        <v>6.7667999999999999</v>
      </c>
      <c r="L582" s="184">
        <v>24.552499999999998</v>
      </c>
      <c r="M582" s="184">
        <v>39.5015</v>
      </c>
      <c r="N582" s="184">
        <v>69.1541</v>
      </c>
      <c r="O582" s="184">
        <v>18.350899999999999</v>
      </c>
      <c r="P582" s="184">
        <v>17.6023</v>
      </c>
      <c r="Q582" s="184">
        <v>20.161200000000001</v>
      </c>
      <c r="R582" s="184">
        <v>21.324100000000001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44344</v>
      </c>
      <c r="E583" s="184">
        <v>75.739000000000004</v>
      </c>
      <c r="F583" s="184">
        <v>-0.41810000000000003</v>
      </c>
      <c r="G583" s="184">
        <v>0.16400000000000001</v>
      </c>
      <c r="H583" s="184">
        <v>1.077</v>
      </c>
      <c r="I583" s="184">
        <v>4.8827999999999996</v>
      </c>
      <c r="J583" s="184">
        <v>6.2362000000000002</v>
      </c>
      <c r="K583" s="184">
        <v>9.9131999999999998</v>
      </c>
      <c r="L583" s="184">
        <v>28.6416</v>
      </c>
      <c r="M583" s="184">
        <v>42.000900000000001</v>
      </c>
      <c r="N583" s="184">
        <v>74.497699999999995</v>
      </c>
      <c r="O583" s="184">
        <v>16.555700000000002</v>
      </c>
      <c r="P583" s="184">
        <v>17.600100000000001</v>
      </c>
      <c r="Q583" s="184">
        <v>17.921600000000002</v>
      </c>
      <c r="R583" s="184">
        <v>20.657599999999999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44344</v>
      </c>
      <c r="E584" s="184">
        <v>70.897999999999996</v>
      </c>
      <c r="F584" s="184">
        <v>-0.42</v>
      </c>
      <c r="G584" s="184">
        <v>0.15679999999999999</v>
      </c>
      <c r="H584" s="184">
        <v>1.0590999999999999</v>
      </c>
      <c r="I584" s="184">
        <v>4.8460999999999999</v>
      </c>
      <c r="J584" s="184">
        <v>6.1554000000000002</v>
      </c>
      <c r="K584" s="184">
        <v>9.6524999999999999</v>
      </c>
      <c r="L584" s="184">
        <v>28.018599999999999</v>
      </c>
      <c r="M584" s="184">
        <v>40.983899999999998</v>
      </c>
      <c r="N584" s="184">
        <v>72.833399999999997</v>
      </c>
      <c r="O584" s="184">
        <v>15.436199999999999</v>
      </c>
      <c r="P584" s="184">
        <v>16.4041</v>
      </c>
      <c r="Q584" s="184">
        <v>14.6059</v>
      </c>
      <c r="R584" s="184">
        <v>19.5016</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44344</v>
      </c>
      <c r="E585" s="184">
        <v>68.040000000000006</v>
      </c>
      <c r="F585" s="184">
        <v>-0.16139999999999999</v>
      </c>
      <c r="G585" s="184">
        <v>0.56159999999999999</v>
      </c>
      <c r="H585" s="184">
        <v>0.96450000000000002</v>
      </c>
      <c r="I585" s="184">
        <v>4.8867000000000003</v>
      </c>
      <c r="J585" s="184">
        <v>4.2599</v>
      </c>
      <c r="K585" s="184">
        <v>5.3250999999999999</v>
      </c>
      <c r="L585" s="184">
        <v>21.37</v>
      </c>
      <c r="M585" s="184">
        <v>33.281100000000002</v>
      </c>
      <c r="N585" s="184">
        <v>64.149600000000007</v>
      </c>
      <c r="O585" s="184">
        <v>11.5601</v>
      </c>
      <c r="P585" s="184">
        <v>13.8346</v>
      </c>
      <c r="Q585" s="184">
        <v>14.597300000000001</v>
      </c>
      <c r="R585" s="184">
        <v>15.4247</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44344</v>
      </c>
      <c r="E586" s="184">
        <v>61.66</v>
      </c>
      <c r="F586" s="184">
        <v>-0.16189999999999999</v>
      </c>
      <c r="G586" s="184">
        <v>0.53810000000000002</v>
      </c>
      <c r="H586" s="184">
        <v>0.93300000000000005</v>
      </c>
      <c r="I586" s="184">
        <v>4.8105000000000002</v>
      </c>
      <c r="J586" s="184">
        <v>4.1201999999999996</v>
      </c>
      <c r="K586" s="184">
        <v>4.8818000000000001</v>
      </c>
      <c r="L586" s="184">
        <v>20.359200000000001</v>
      </c>
      <c r="M586" s="184">
        <v>31.611499999999999</v>
      </c>
      <c r="N586" s="184">
        <v>61.371400000000001</v>
      </c>
      <c r="O586" s="184">
        <v>9.6884999999999994</v>
      </c>
      <c r="P586" s="184">
        <v>12.242100000000001</v>
      </c>
      <c r="Q586" s="184">
        <v>15.777900000000001</v>
      </c>
      <c r="R586" s="184">
        <v>13.473599999999999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44344</v>
      </c>
      <c r="E587" s="184">
        <v>746.90030000000002</v>
      </c>
      <c r="F587" s="184">
        <v>-0.1517</v>
      </c>
      <c r="G587" s="184">
        <v>0.70669999999999999</v>
      </c>
      <c r="H587" s="184">
        <v>1.5244</v>
      </c>
      <c r="I587" s="184">
        <v>5.6153000000000004</v>
      </c>
      <c r="J587" s="184">
        <v>5.9783999999999997</v>
      </c>
      <c r="K587" s="184">
        <v>7.0292000000000003</v>
      </c>
      <c r="L587" s="184">
        <v>25.061499999999999</v>
      </c>
      <c r="M587" s="184">
        <v>40.623600000000003</v>
      </c>
      <c r="N587" s="184">
        <v>73.814999999999998</v>
      </c>
      <c r="O587" s="184">
        <v>10.1015</v>
      </c>
      <c r="P587" s="184">
        <v>11.472799999999999</v>
      </c>
      <c r="Q587" s="184">
        <v>21.500900000000001</v>
      </c>
      <c r="R587" s="184">
        <v>13.3636</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44344</v>
      </c>
      <c r="E588" s="184">
        <v>804.97199999999998</v>
      </c>
      <c r="F588" s="184">
        <v>-0.14929999999999999</v>
      </c>
      <c r="G588" s="184">
        <v>0.71350000000000002</v>
      </c>
      <c r="H588" s="184">
        <v>1.5404</v>
      </c>
      <c r="I588" s="184">
        <v>5.6478000000000002</v>
      </c>
      <c r="J588" s="184">
        <v>6.0484999999999998</v>
      </c>
      <c r="K588" s="184">
        <v>7.2584</v>
      </c>
      <c r="L588" s="184">
        <v>25.602499999999999</v>
      </c>
      <c r="M588" s="184">
        <v>41.543599999999998</v>
      </c>
      <c r="N588" s="184">
        <v>75.366699999999994</v>
      </c>
      <c r="O588" s="184">
        <v>11.1449</v>
      </c>
      <c r="P588" s="184">
        <v>12.561199999999999</v>
      </c>
      <c r="Q588" s="184">
        <v>15.3301</v>
      </c>
      <c r="R588" s="184">
        <v>14.426399999999999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44344</v>
      </c>
      <c r="E589" s="184">
        <v>492.13600000000002</v>
      </c>
      <c r="F589" s="184">
        <v>0.8387</v>
      </c>
      <c r="G589" s="184">
        <v>1.7310000000000001</v>
      </c>
      <c r="H589" s="184">
        <v>2.5750999999999999</v>
      </c>
      <c r="I589" s="184">
        <v>6.0998999999999999</v>
      </c>
      <c r="J589" s="184">
        <v>6.7119</v>
      </c>
      <c r="K589" s="184">
        <v>6.9532999999999996</v>
      </c>
      <c r="L589" s="184">
        <v>26.814299999999999</v>
      </c>
      <c r="M589" s="184">
        <v>38.947299999999998</v>
      </c>
      <c r="N589" s="184">
        <v>74.691599999999994</v>
      </c>
      <c r="O589" s="184">
        <v>13.2509</v>
      </c>
      <c r="P589" s="184">
        <v>15.365500000000001</v>
      </c>
      <c r="Q589" s="184">
        <v>21.0291</v>
      </c>
      <c r="R589" s="184">
        <v>14.830399999999999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44344</v>
      </c>
      <c r="E590" s="184">
        <v>515.74300000000005</v>
      </c>
      <c r="F590" s="184">
        <v>0.83979999999999999</v>
      </c>
      <c r="G590" s="184">
        <v>1.7344999999999999</v>
      </c>
      <c r="H590" s="184">
        <v>2.5838000000000001</v>
      </c>
      <c r="I590" s="184">
        <v>6.1180000000000003</v>
      </c>
      <c r="J590" s="184">
        <v>6.7515000000000001</v>
      </c>
      <c r="K590" s="184">
        <v>7.0544000000000002</v>
      </c>
      <c r="L590" s="184">
        <v>27.075399999999998</v>
      </c>
      <c r="M590" s="184">
        <v>39.392600000000002</v>
      </c>
      <c r="N590" s="184">
        <v>75.472899999999996</v>
      </c>
      <c r="O590" s="184">
        <v>13.8086</v>
      </c>
      <c r="P590" s="184">
        <v>16.0291</v>
      </c>
      <c r="Q590" s="184">
        <v>16.113900000000001</v>
      </c>
      <c r="R590" s="184">
        <v>15.374700000000001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44344</v>
      </c>
      <c r="E591" s="184">
        <v>2014.6036065652199</v>
      </c>
      <c r="F591" s="184">
        <v>0.12889999999999999</v>
      </c>
      <c r="G591" s="184">
        <v>0.84540000000000004</v>
      </c>
      <c r="H591" s="184">
        <v>1.3771</v>
      </c>
      <c r="I591" s="184">
        <v>4.9988999999999999</v>
      </c>
      <c r="J591" s="184">
        <v>4.5477999999999996</v>
      </c>
      <c r="K591" s="184">
        <v>6.0288000000000004</v>
      </c>
      <c r="L591" s="184">
        <v>22.0838</v>
      </c>
      <c r="M591" s="184">
        <v>27.879200000000001</v>
      </c>
      <c r="N591" s="184">
        <v>57.414999999999999</v>
      </c>
      <c r="O591" s="184">
        <v>6.4775</v>
      </c>
      <c r="P591" s="184">
        <v>10.983000000000001</v>
      </c>
      <c r="Q591" s="184">
        <v>23.459800000000001</v>
      </c>
      <c r="R591" s="184">
        <v>6.9047000000000001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44344</v>
      </c>
      <c r="E592" s="184">
        <v>650.10699999999997</v>
      </c>
      <c r="F592" s="184">
        <v>0.1305</v>
      </c>
      <c r="G592" s="184">
        <v>0.85040000000000004</v>
      </c>
      <c r="H592" s="184">
        <v>1.3885000000000001</v>
      </c>
      <c r="I592" s="184">
        <v>5.0225999999999997</v>
      </c>
      <c r="J592" s="184">
        <v>4.5984999999999996</v>
      </c>
      <c r="K592" s="184">
        <v>6.1601999999999997</v>
      </c>
      <c r="L592" s="184">
        <v>22.410900000000002</v>
      </c>
      <c r="M592" s="184">
        <v>28.429400000000001</v>
      </c>
      <c r="N592" s="184">
        <v>58.350999999999999</v>
      </c>
      <c r="O592" s="184">
        <v>7.1243999999999996</v>
      </c>
      <c r="P592" s="184">
        <v>11.7087</v>
      </c>
      <c r="Q592" s="184">
        <v>12.3581</v>
      </c>
      <c r="R592" s="184">
        <v>7.5191999999999997</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44344</v>
      </c>
      <c r="E593" s="184">
        <v>47.791600000000003</v>
      </c>
      <c r="F593" s="184">
        <v>-7.2599999999999998E-2</v>
      </c>
      <c r="G593" s="184">
        <v>1.1567000000000001</v>
      </c>
      <c r="H593" s="184">
        <v>1.4610000000000001</v>
      </c>
      <c r="I593" s="184">
        <v>5.5189000000000004</v>
      </c>
      <c r="J593" s="184">
        <v>3.8106</v>
      </c>
      <c r="K593" s="184">
        <v>5.4451000000000001</v>
      </c>
      <c r="L593" s="184">
        <v>19.415099999999999</v>
      </c>
      <c r="M593" s="184">
        <v>32.249299999999998</v>
      </c>
      <c r="N593" s="184">
        <v>62.137300000000003</v>
      </c>
      <c r="O593" s="184">
        <v>8.5146999999999995</v>
      </c>
      <c r="P593" s="184">
        <v>12.1813</v>
      </c>
      <c r="Q593" s="184">
        <v>11.4726</v>
      </c>
      <c r="R593" s="184">
        <v>12.343299999999999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44344</v>
      </c>
      <c r="E594" s="184">
        <v>51.3613</v>
      </c>
      <c r="F594" s="184">
        <v>-6.93E-2</v>
      </c>
      <c r="G594" s="184">
        <v>1.1669</v>
      </c>
      <c r="H594" s="184">
        <v>1.4853000000000001</v>
      </c>
      <c r="I594" s="184">
        <v>5.5692000000000004</v>
      </c>
      <c r="J594" s="184">
        <v>3.9167999999999998</v>
      </c>
      <c r="K594" s="184">
        <v>5.7793999999999999</v>
      </c>
      <c r="L594" s="184">
        <v>20.170100000000001</v>
      </c>
      <c r="M594" s="184">
        <v>33.502000000000002</v>
      </c>
      <c r="N594" s="184">
        <v>64.192800000000005</v>
      </c>
      <c r="O594" s="184">
        <v>9.7073999999999998</v>
      </c>
      <c r="P594" s="184">
        <v>13.2401</v>
      </c>
      <c r="Q594" s="184">
        <v>14.085900000000001</v>
      </c>
      <c r="R594" s="184">
        <v>13.775</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44344</v>
      </c>
      <c r="E595" s="184">
        <v>507.17</v>
      </c>
      <c r="F595" s="184">
        <v>-0.128</v>
      </c>
      <c r="G595" s="184">
        <v>0.54120000000000001</v>
      </c>
      <c r="H595" s="184">
        <v>1.3833</v>
      </c>
      <c r="I595" s="184">
        <v>4.3860000000000001</v>
      </c>
      <c r="J595" s="184">
        <v>4.3474000000000004</v>
      </c>
      <c r="K595" s="184">
        <v>5.6647999999999996</v>
      </c>
      <c r="L595" s="184">
        <v>23.408000000000001</v>
      </c>
      <c r="M595" s="184">
        <v>34.688600000000001</v>
      </c>
      <c r="N595" s="184">
        <v>64.042400000000001</v>
      </c>
      <c r="O595" s="184">
        <v>12.543900000000001</v>
      </c>
      <c r="P595" s="184">
        <v>13.6859</v>
      </c>
      <c r="Q595" s="184">
        <v>19.745000000000001</v>
      </c>
      <c r="R595" s="184">
        <v>14.0191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44344</v>
      </c>
      <c r="E596" s="184">
        <v>547.70000000000005</v>
      </c>
      <c r="F596" s="184">
        <v>-0.1258</v>
      </c>
      <c r="G596" s="184">
        <v>0.54710000000000003</v>
      </c>
      <c r="H596" s="184">
        <v>1.3977999999999999</v>
      </c>
      <c r="I596" s="184">
        <v>4.4173</v>
      </c>
      <c r="J596" s="184">
        <v>4.4132999999999996</v>
      </c>
      <c r="K596" s="184">
        <v>5.7988999999999997</v>
      </c>
      <c r="L596" s="184">
        <v>23.7712</v>
      </c>
      <c r="M596" s="184">
        <v>35.358199999999997</v>
      </c>
      <c r="N596" s="184">
        <v>65.208699999999993</v>
      </c>
      <c r="O596" s="184">
        <v>13.4032</v>
      </c>
      <c r="P596" s="184">
        <v>14.766299999999999</v>
      </c>
      <c r="Q596" s="184">
        <v>15.8423</v>
      </c>
      <c r="R596" s="184">
        <v>14.8203</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44344</v>
      </c>
      <c r="E597" s="184">
        <v>13.83</v>
      </c>
      <c r="F597" s="184">
        <v>0.14480000000000001</v>
      </c>
      <c r="G597" s="184">
        <v>0.50870000000000004</v>
      </c>
      <c r="H597" s="184">
        <v>1.2444999999999999</v>
      </c>
      <c r="I597" s="184">
        <v>6.8779000000000003</v>
      </c>
      <c r="J597" s="184">
        <v>5.0911999999999997</v>
      </c>
      <c r="K597" s="184">
        <v>4.4561999999999999</v>
      </c>
      <c r="L597" s="184">
        <v>19.018899999999999</v>
      </c>
      <c r="M597" s="184">
        <v>31.09</v>
      </c>
      <c r="N597" s="184">
        <v>67.433400000000006</v>
      </c>
      <c r="O597" s="184">
        <v>9.3309999999999995</v>
      </c>
      <c r="P597" s="184"/>
      <c r="Q597" s="184">
        <v>10.722099999999999</v>
      </c>
      <c r="R597" s="184">
        <v>11.958299999999999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44344</v>
      </c>
      <c r="E598" s="184">
        <v>14.2</v>
      </c>
      <c r="F598" s="184">
        <v>0.14099999999999999</v>
      </c>
      <c r="G598" s="184">
        <v>0.49540000000000001</v>
      </c>
      <c r="H598" s="184">
        <v>1.2839</v>
      </c>
      <c r="I598" s="184">
        <v>6.8472999999999997</v>
      </c>
      <c r="J598" s="184">
        <v>5.1073000000000004</v>
      </c>
      <c r="K598" s="184">
        <v>4.4885999999999999</v>
      </c>
      <c r="L598" s="184">
        <v>19.227499999999999</v>
      </c>
      <c r="M598" s="184">
        <v>31.603300000000001</v>
      </c>
      <c r="N598" s="184">
        <v>68.047300000000007</v>
      </c>
      <c r="O598" s="184">
        <v>10.192600000000001</v>
      </c>
      <c r="P598" s="184"/>
      <c r="Q598" s="184">
        <v>11.6441</v>
      </c>
      <c r="R598" s="184">
        <v>12.480600000000001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44344</v>
      </c>
      <c r="E599" s="184">
        <v>36.44</v>
      </c>
      <c r="F599" s="184">
        <v>0.13739999999999999</v>
      </c>
      <c r="G599" s="184">
        <v>1.1099000000000001</v>
      </c>
      <c r="H599" s="184">
        <v>1.7309000000000001</v>
      </c>
      <c r="I599" s="184">
        <v>5.3788</v>
      </c>
      <c r="J599" s="184">
        <v>3.9954000000000001</v>
      </c>
      <c r="K599" s="184">
        <v>5.3178999999999998</v>
      </c>
      <c r="L599" s="184">
        <v>16.496200000000002</v>
      </c>
      <c r="M599" s="184">
        <v>29.311599999999999</v>
      </c>
      <c r="N599" s="184">
        <v>48.734699999999997</v>
      </c>
      <c r="O599" s="184">
        <v>8.1011000000000006</v>
      </c>
      <c r="P599" s="184">
        <v>12.343400000000001</v>
      </c>
      <c r="Q599" s="184">
        <v>18.239899999999999</v>
      </c>
      <c r="R599" s="184">
        <v>14.3865</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44344</v>
      </c>
      <c r="E600" s="184">
        <v>33.270000000000003</v>
      </c>
      <c r="F600" s="184">
        <v>9.0300000000000005E-2</v>
      </c>
      <c r="G600" s="184">
        <v>1.0939000000000001</v>
      </c>
      <c r="H600" s="184">
        <v>1.6809000000000001</v>
      </c>
      <c r="I600" s="184">
        <v>5.3181000000000003</v>
      </c>
      <c r="J600" s="184">
        <v>3.8714</v>
      </c>
      <c r="K600" s="184">
        <v>5.0189000000000004</v>
      </c>
      <c r="L600" s="184">
        <v>15.802300000000001</v>
      </c>
      <c r="M600" s="184">
        <v>28.109400000000001</v>
      </c>
      <c r="N600" s="184">
        <v>46.8874</v>
      </c>
      <c r="O600" s="184">
        <v>6.6391999999999998</v>
      </c>
      <c r="P600" s="184">
        <v>10.7576</v>
      </c>
      <c r="Q600" s="184">
        <v>16.8537</v>
      </c>
      <c r="R600" s="184">
        <v>12.992599999999999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44344</v>
      </c>
      <c r="E601" s="184">
        <v>90.92</v>
      </c>
      <c r="F601" s="184">
        <v>1.0999999999999999E-2</v>
      </c>
      <c r="G601" s="184">
        <v>0.74239999999999995</v>
      </c>
      <c r="H601" s="184">
        <v>1.6207</v>
      </c>
      <c r="I601" s="184">
        <v>6.2274000000000003</v>
      </c>
      <c r="J601" s="184">
        <v>7.0025000000000004</v>
      </c>
      <c r="K601" s="184">
        <v>12.0532</v>
      </c>
      <c r="L601" s="184">
        <v>37.466000000000001</v>
      </c>
      <c r="M601" s="184">
        <v>51.482799999999997</v>
      </c>
      <c r="N601" s="184">
        <v>99.692499999999995</v>
      </c>
      <c r="O601" s="184">
        <v>13.669</v>
      </c>
      <c r="P601" s="184">
        <v>18.216699999999999</v>
      </c>
      <c r="Q601" s="184">
        <v>18.185300000000002</v>
      </c>
      <c r="R601" s="184">
        <v>20.619399999999999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44344</v>
      </c>
      <c r="E602" s="184">
        <v>83</v>
      </c>
      <c r="F602" s="184">
        <v>0</v>
      </c>
      <c r="G602" s="184">
        <v>0.71589999999999998</v>
      </c>
      <c r="H602" s="184">
        <v>1.5911999999999999</v>
      </c>
      <c r="I602" s="184">
        <v>6.1787999999999998</v>
      </c>
      <c r="J602" s="184">
        <v>6.9036999999999997</v>
      </c>
      <c r="K602" s="184">
        <v>11.7544</v>
      </c>
      <c r="L602" s="184">
        <v>36.715499999999999</v>
      </c>
      <c r="M602" s="184">
        <v>50.253399999999999</v>
      </c>
      <c r="N602" s="184">
        <v>97.525000000000006</v>
      </c>
      <c r="O602" s="184">
        <v>12.359299999999999</v>
      </c>
      <c r="P602" s="184">
        <v>16.8611</v>
      </c>
      <c r="Q602" s="184">
        <v>18.564800000000002</v>
      </c>
      <c r="R602" s="184">
        <v>19.319500000000001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44344</v>
      </c>
      <c r="E603" s="184">
        <v>12.5</v>
      </c>
      <c r="F603" s="184">
        <v>0.32100000000000001</v>
      </c>
      <c r="G603" s="184">
        <v>1.2145999999999999</v>
      </c>
      <c r="H603" s="184">
        <v>1.3788</v>
      </c>
      <c r="I603" s="184">
        <v>4.3406000000000002</v>
      </c>
      <c r="J603" s="184">
        <v>3.3058000000000001</v>
      </c>
      <c r="K603" s="184">
        <v>4.7778999999999998</v>
      </c>
      <c r="L603" s="184">
        <v>15.955500000000001</v>
      </c>
      <c r="M603" s="184">
        <v>26.5182</v>
      </c>
      <c r="N603" s="184">
        <v>53.5627</v>
      </c>
      <c r="O603" s="184">
        <v>8.9248999999999992</v>
      </c>
      <c r="P603" s="184"/>
      <c r="Q603" s="184">
        <v>6.7495000000000003</v>
      </c>
      <c r="R603" s="184">
        <v>11.563700000000001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44344</v>
      </c>
      <c r="E604" s="184">
        <v>11.8</v>
      </c>
      <c r="F604" s="184">
        <v>0.34010000000000001</v>
      </c>
      <c r="G604" s="184">
        <v>1.2007000000000001</v>
      </c>
      <c r="H604" s="184">
        <v>1.3746</v>
      </c>
      <c r="I604" s="184">
        <v>4.2403000000000004</v>
      </c>
      <c r="J604" s="184">
        <v>3.1469</v>
      </c>
      <c r="K604" s="184">
        <v>4.2403000000000004</v>
      </c>
      <c r="L604" s="184">
        <v>13.135199999999999</v>
      </c>
      <c r="M604" s="184">
        <v>23.044799999999999</v>
      </c>
      <c r="N604" s="184">
        <v>48.427700000000002</v>
      </c>
      <c r="O604" s="184">
        <v>7.0019999999999998</v>
      </c>
      <c r="P604" s="184"/>
      <c r="Q604" s="184">
        <v>4.9638999999999998</v>
      </c>
      <c r="R604" s="184">
        <v>9.1068999999999996</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44344</v>
      </c>
      <c r="E605" s="184">
        <v>72.209999999999994</v>
      </c>
      <c r="F605" s="184">
        <v>0.26379999999999998</v>
      </c>
      <c r="G605" s="184">
        <v>1.1628000000000001</v>
      </c>
      <c r="H605" s="184">
        <v>1.4328000000000001</v>
      </c>
      <c r="I605" s="184">
        <v>7.2160000000000002</v>
      </c>
      <c r="J605" s="184">
        <v>5.0938999999999997</v>
      </c>
      <c r="K605" s="184">
        <v>7.6797000000000004</v>
      </c>
      <c r="L605" s="184">
        <v>21.709099999999999</v>
      </c>
      <c r="M605" s="184">
        <v>34.244300000000003</v>
      </c>
      <c r="N605" s="184">
        <v>63.186399999999999</v>
      </c>
      <c r="O605" s="184">
        <v>13.044</v>
      </c>
      <c r="P605" s="184">
        <v>15.208399999999999</v>
      </c>
      <c r="Q605" s="184">
        <v>14.692299999999999</v>
      </c>
      <c r="R605" s="184">
        <v>18.1556</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44344</v>
      </c>
      <c r="E606" s="184">
        <v>81.27</v>
      </c>
      <c r="F606" s="184">
        <v>0.27139999999999997</v>
      </c>
      <c r="G606" s="184">
        <v>1.1701999999999999</v>
      </c>
      <c r="H606" s="184">
        <v>1.4607000000000001</v>
      </c>
      <c r="I606" s="184">
        <v>7.2729999999999997</v>
      </c>
      <c r="J606" s="184">
        <v>5.2039</v>
      </c>
      <c r="K606" s="184">
        <v>8.0287000000000006</v>
      </c>
      <c r="L606" s="184">
        <v>22.486799999999999</v>
      </c>
      <c r="M606" s="184">
        <v>35.540399999999998</v>
      </c>
      <c r="N606" s="184">
        <v>65.250100000000003</v>
      </c>
      <c r="O606" s="184">
        <v>14.527699999999999</v>
      </c>
      <c r="P606" s="184">
        <v>16.8781</v>
      </c>
      <c r="Q606" s="184">
        <v>18.329499999999999</v>
      </c>
      <c r="R606" s="184">
        <v>19.576599999999999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44344</v>
      </c>
      <c r="E607" s="184">
        <v>14.4481</v>
      </c>
      <c r="F607" s="184">
        <v>0.1206</v>
      </c>
      <c r="G607" s="184">
        <v>0.69630000000000003</v>
      </c>
      <c r="H607" s="184">
        <v>1.8167</v>
      </c>
      <c r="I607" s="184">
        <v>6.1081000000000003</v>
      </c>
      <c r="J607" s="184">
        <v>6.7950999999999997</v>
      </c>
      <c r="K607" s="184">
        <v>10.1378</v>
      </c>
      <c r="L607" s="184">
        <v>26.874600000000001</v>
      </c>
      <c r="M607" s="184">
        <v>38.057200000000002</v>
      </c>
      <c r="N607" s="184">
        <v>73.207499999999996</v>
      </c>
      <c r="O607" s="184"/>
      <c r="P607" s="184"/>
      <c r="Q607" s="184">
        <v>25.6615</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44344</v>
      </c>
      <c r="E608" s="184">
        <v>13.946999999999999</v>
      </c>
      <c r="F608" s="184">
        <v>0.11409999999999999</v>
      </c>
      <c r="G608" s="184">
        <v>0.67710000000000004</v>
      </c>
      <c r="H608" s="184">
        <v>1.7732000000000001</v>
      </c>
      <c r="I608" s="184">
        <v>6.0180999999999996</v>
      </c>
      <c r="J608" s="184">
        <v>6.6014999999999997</v>
      </c>
      <c r="K608" s="184">
        <v>9.5350999999999999</v>
      </c>
      <c r="L608" s="184">
        <v>25.4892</v>
      </c>
      <c r="M608" s="184">
        <v>35.8033</v>
      </c>
      <c r="N608" s="184">
        <v>69.436499999999995</v>
      </c>
      <c r="O608" s="184"/>
      <c r="P608" s="184"/>
      <c r="Q608" s="184">
        <v>22.937999999999999</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44344</v>
      </c>
      <c r="E609" s="184">
        <v>24.429300000000001</v>
      </c>
      <c r="F609" s="184">
        <v>0.1993</v>
      </c>
      <c r="G609" s="184">
        <v>1.5488</v>
      </c>
      <c r="H609" s="184">
        <v>1.8511</v>
      </c>
      <c r="I609" s="184">
        <v>5.9866999999999999</v>
      </c>
      <c r="J609" s="184">
        <v>4.4410999999999996</v>
      </c>
      <c r="K609" s="184">
        <v>5.4227999999999996</v>
      </c>
      <c r="L609" s="184">
        <v>19.747399999999999</v>
      </c>
      <c r="M609" s="184">
        <v>37.554699999999997</v>
      </c>
      <c r="N609" s="184">
        <v>72.478200000000001</v>
      </c>
      <c r="O609" s="184">
        <v>13.7392</v>
      </c>
      <c r="P609" s="184">
        <v>16.565000000000001</v>
      </c>
      <c r="Q609" s="184">
        <v>7.0189000000000004</v>
      </c>
      <c r="R609" s="184">
        <v>18.1646</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44344</v>
      </c>
      <c r="E610" s="184">
        <v>26.731300000000001</v>
      </c>
      <c r="F610" s="184">
        <v>0.20130000000000001</v>
      </c>
      <c r="G610" s="184">
        <v>1.5549999999999999</v>
      </c>
      <c r="H610" s="184">
        <v>1.8656999999999999</v>
      </c>
      <c r="I610" s="184">
        <v>6.0172999999999996</v>
      </c>
      <c r="J610" s="184">
        <v>4.5057</v>
      </c>
      <c r="K610" s="184">
        <v>5.6201999999999996</v>
      </c>
      <c r="L610" s="184">
        <v>20.193100000000001</v>
      </c>
      <c r="M610" s="184">
        <v>38.325000000000003</v>
      </c>
      <c r="N610" s="184">
        <v>73.771699999999996</v>
      </c>
      <c r="O610" s="184">
        <v>14.593</v>
      </c>
      <c r="P610" s="184">
        <v>17.7317</v>
      </c>
      <c r="Q610" s="184">
        <v>16.9877</v>
      </c>
      <c r="R610" s="184">
        <v>19.051100000000002</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44344</v>
      </c>
      <c r="E611" s="184">
        <v>62.234999999999999</v>
      </c>
      <c r="F611" s="184">
        <v>-4.3400000000000001E-2</v>
      </c>
      <c r="G611" s="184">
        <v>0.81479999999999997</v>
      </c>
      <c r="H611" s="184">
        <v>1.5767</v>
      </c>
      <c r="I611" s="184">
        <v>5.0468000000000002</v>
      </c>
      <c r="J611" s="184">
        <v>3.2568999999999999</v>
      </c>
      <c r="K611" s="184">
        <v>7.6786000000000003</v>
      </c>
      <c r="L611" s="184">
        <v>22.567699999999999</v>
      </c>
      <c r="M611" s="184">
        <v>37.238700000000001</v>
      </c>
      <c r="N611" s="184">
        <v>66.048599999999993</v>
      </c>
      <c r="O611" s="184">
        <v>14.955</v>
      </c>
      <c r="P611" s="184">
        <v>15.5297</v>
      </c>
      <c r="Q611" s="184">
        <v>12.502000000000001</v>
      </c>
      <c r="R611" s="184">
        <v>16.396599999999999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44344</v>
      </c>
      <c r="E612" s="184">
        <v>69.183000000000007</v>
      </c>
      <c r="F612" s="184">
        <v>-3.9E-2</v>
      </c>
      <c r="G612" s="184">
        <v>0.82489999999999997</v>
      </c>
      <c r="H612" s="184">
        <v>1.6022000000000001</v>
      </c>
      <c r="I612" s="184">
        <v>5.0998000000000001</v>
      </c>
      <c r="J612" s="184">
        <v>3.3662000000000001</v>
      </c>
      <c r="K612" s="184">
        <v>8.0410000000000004</v>
      </c>
      <c r="L612" s="184">
        <v>23.3934</v>
      </c>
      <c r="M612" s="184">
        <v>38.598799999999997</v>
      </c>
      <c r="N612" s="184">
        <v>68.250699999999995</v>
      </c>
      <c r="O612" s="184">
        <v>16.353200000000001</v>
      </c>
      <c r="P612" s="184">
        <v>17.0289</v>
      </c>
      <c r="Q612" s="184">
        <v>15.6845</v>
      </c>
      <c r="R612" s="184">
        <v>17.869299999999999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44344</v>
      </c>
      <c r="E613" s="184">
        <v>74.385999999999996</v>
      </c>
      <c r="F613" s="184">
        <v>-0.1222</v>
      </c>
      <c r="G613" s="184">
        <v>0.59640000000000004</v>
      </c>
      <c r="H613" s="184">
        <v>0.79269999999999996</v>
      </c>
      <c r="I613" s="184">
        <v>3.7953999999999999</v>
      </c>
      <c r="J613" s="184">
        <v>3.8431999999999999</v>
      </c>
      <c r="K613" s="184">
        <v>7.7386999999999997</v>
      </c>
      <c r="L613" s="184">
        <v>19.109100000000002</v>
      </c>
      <c r="M613" s="184">
        <v>32.110300000000002</v>
      </c>
      <c r="N613" s="184">
        <v>61.877600000000001</v>
      </c>
      <c r="O613" s="184">
        <v>8.5579999999999998</v>
      </c>
      <c r="P613" s="184">
        <v>13.917</v>
      </c>
      <c r="Q613" s="184">
        <v>14.5984</v>
      </c>
      <c r="R613" s="184">
        <v>13.952299999999999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44344</v>
      </c>
      <c r="E614" s="184">
        <v>70.495999999999995</v>
      </c>
      <c r="F614" s="184">
        <v>-0.12470000000000001</v>
      </c>
      <c r="G614" s="184">
        <v>0.5907</v>
      </c>
      <c r="H614" s="184">
        <v>0.77910000000000001</v>
      </c>
      <c r="I614" s="184">
        <v>3.7652000000000001</v>
      </c>
      <c r="J614" s="184">
        <v>3.7789000000000001</v>
      </c>
      <c r="K614" s="184">
        <v>7.5469999999999997</v>
      </c>
      <c r="L614" s="184">
        <v>18.714099999999998</v>
      </c>
      <c r="M614" s="184">
        <v>31.461099999999998</v>
      </c>
      <c r="N614" s="184">
        <v>60.828600000000002</v>
      </c>
      <c r="O614" s="184">
        <v>7.9141000000000004</v>
      </c>
      <c r="P614" s="184">
        <v>13.155799999999999</v>
      </c>
      <c r="Q614" s="184">
        <v>13.6553</v>
      </c>
      <c r="R614" s="184">
        <v>13.2752</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44344</v>
      </c>
      <c r="E615" s="184">
        <v>85.778899999999993</v>
      </c>
      <c r="F615" s="184">
        <v>5.9999999999999995E-4</v>
      </c>
      <c r="G615" s="184">
        <v>0.52829999999999999</v>
      </c>
      <c r="H615" s="184">
        <v>0.92090000000000005</v>
      </c>
      <c r="I615" s="184">
        <v>4.9306000000000001</v>
      </c>
      <c r="J615" s="184">
        <v>3.1821999999999999</v>
      </c>
      <c r="K615" s="184">
        <v>6.2446999999999999</v>
      </c>
      <c r="L615" s="184">
        <v>15.9991</v>
      </c>
      <c r="M615" s="184">
        <v>28.667899999999999</v>
      </c>
      <c r="N615" s="184">
        <v>56.187100000000001</v>
      </c>
      <c r="O615" s="184">
        <v>9.4342000000000006</v>
      </c>
      <c r="P615" s="184">
        <v>12.901</v>
      </c>
      <c r="Q615" s="184">
        <v>9.5635999999999992</v>
      </c>
      <c r="R615" s="184">
        <v>12.849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44344</v>
      </c>
      <c r="E616" s="184">
        <v>93.340500000000006</v>
      </c>
      <c r="F616" s="184">
        <v>4.1000000000000003E-3</v>
      </c>
      <c r="G616" s="184">
        <v>0.53890000000000005</v>
      </c>
      <c r="H616" s="184">
        <v>0.94550000000000001</v>
      </c>
      <c r="I616" s="184">
        <v>4.9824000000000002</v>
      </c>
      <c r="J616" s="184">
        <v>3.2913000000000001</v>
      </c>
      <c r="K616" s="184">
        <v>6.5833000000000004</v>
      </c>
      <c r="L616" s="184">
        <v>16.727699999999999</v>
      </c>
      <c r="M616" s="184">
        <v>29.875699999999998</v>
      </c>
      <c r="N616" s="184">
        <v>58.152799999999999</v>
      </c>
      <c r="O616" s="184">
        <v>10.7235</v>
      </c>
      <c r="P616" s="184">
        <v>14.1976</v>
      </c>
      <c r="Q616" s="184">
        <v>14.4534</v>
      </c>
      <c r="R616" s="184">
        <v>14.180199999999999</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44344</v>
      </c>
      <c r="E617" s="184">
        <v>17.432200000000002</v>
      </c>
      <c r="F617" s="184">
        <v>0.31130000000000002</v>
      </c>
      <c r="G617" s="184">
        <v>1.32</v>
      </c>
      <c r="H617" s="184">
        <v>1.5224</v>
      </c>
      <c r="I617" s="184">
        <v>5.9798</v>
      </c>
      <c r="J617" s="184">
        <v>4.8661000000000003</v>
      </c>
      <c r="K617" s="184">
        <v>9.2783999999999995</v>
      </c>
      <c r="L617" s="184">
        <v>28.371400000000001</v>
      </c>
      <c r="M617" s="184">
        <v>39.899700000000003</v>
      </c>
      <c r="N617" s="184">
        <v>70.986099999999993</v>
      </c>
      <c r="O617" s="184">
        <v>13.0482</v>
      </c>
      <c r="P617" s="184"/>
      <c r="Q617" s="184">
        <v>12.8088</v>
      </c>
      <c r="R617" s="184">
        <v>17.965</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44344</v>
      </c>
      <c r="E618" s="184">
        <v>15.9072</v>
      </c>
      <c r="F618" s="184">
        <v>0.30709999999999998</v>
      </c>
      <c r="G618" s="184">
        <v>1.3062</v>
      </c>
      <c r="H618" s="184">
        <v>1.4903999999999999</v>
      </c>
      <c r="I618" s="184">
        <v>5.9131</v>
      </c>
      <c r="J618" s="184">
        <v>4.7256999999999998</v>
      </c>
      <c r="K618" s="184">
        <v>8.8348999999999993</v>
      </c>
      <c r="L618" s="184">
        <v>27.3371</v>
      </c>
      <c r="M618" s="184">
        <v>38.204500000000003</v>
      </c>
      <c r="N618" s="184">
        <v>68.182400000000001</v>
      </c>
      <c r="O618" s="184">
        <v>11.0684</v>
      </c>
      <c r="P618" s="184"/>
      <c r="Q618" s="184">
        <v>10.591200000000001</v>
      </c>
      <c r="R618" s="184">
        <v>16.0124</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44344</v>
      </c>
      <c r="E619" s="184">
        <v>29.347999999999999</v>
      </c>
      <c r="F619" s="184">
        <v>0.23910000000000001</v>
      </c>
      <c r="G619" s="184">
        <v>0.87649999999999995</v>
      </c>
      <c r="H619" s="184">
        <v>1.2</v>
      </c>
      <c r="I619" s="184">
        <v>5.2956000000000003</v>
      </c>
      <c r="J619" s="184">
        <v>5.3032000000000004</v>
      </c>
      <c r="K619" s="184">
        <v>8.4111999999999991</v>
      </c>
      <c r="L619" s="184">
        <v>25.746600000000001</v>
      </c>
      <c r="M619" s="184">
        <v>41.6068</v>
      </c>
      <c r="N619" s="184">
        <v>82.546499999999995</v>
      </c>
      <c r="O619" s="184">
        <v>20.066700000000001</v>
      </c>
      <c r="P619" s="184">
        <v>22.850999999999999</v>
      </c>
      <c r="Q619" s="184">
        <v>21.978200000000001</v>
      </c>
      <c r="R619" s="184">
        <v>24.364000000000001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44344</v>
      </c>
      <c r="E620" s="184">
        <v>27.131</v>
      </c>
      <c r="F620" s="184">
        <v>0.23269999999999999</v>
      </c>
      <c r="G620" s="184">
        <v>0.86619999999999997</v>
      </c>
      <c r="H620" s="184">
        <v>1.1709000000000001</v>
      </c>
      <c r="I620" s="184">
        <v>5.2446000000000002</v>
      </c>
      <c r="J620" s="184">
        <v>5.1955999999999998</v>
      </c>
      <c r="K620" s="184">
        <v>8.0357000000000003</v>
      </c>
      <c r="L620" s="184">
        <v>24.814800000000002</v>
      </c>
      <c r="M620" s="184">
        <v>40.038200000000003</v>
      </c>
      <c r="N620" s="184">
        <v>79.842200000000005</v>
      </c>
      <c r="O620" s="184">
        <v>18.249300000000002</v>
      </c>
      <c r="P620" s="184">
        <v>21.100300000000001</v>
      </c>
      <c r="Q620" s="184">
        <v>20.222899999999999</v>
      </c>
      <c r="R620" s="184">
        <v>22.458600000000001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44344</v>
      </c>
      <c r="E621" s="184">
        <v>25.156300000000002</v>
      </c>
      <c r="F621" s="184">
        <v>-0.39200000000000002</v>
      </c>
      <c r="G621" s="184">
        <v>0.15809999999999999</v>
      </c>
      <c r="H621" s="184">
        <v>0.74609999999999999</v>
      </c>
      <c r="I621" s="184">
        <v>5.3482000000000003</v>
      </c>
      <c r="J621" s="184">
        <v>3.1722999999999999</v>
      </c>
      <c r="K621" s="184">
        <v>5.9158999999999997</v>
      </c>
      <c r="L621" s="184">
        <v>22.865300000000001</v>
      </c>
      <c r="M621" s="184">
        <v>37.096800000000002</v>
      </c>
      <c r="N621" s="184">
        <v>63.609699999999997</v>
      </c>
      <c r="O621" s="184">
        <v>9.9253999999999998</v>
      </c>
      <c r="P621" s="184">
        <v>16.8</v>
      </c>
      <c r="Q621" s="184">
        <v>15.6272</v>
      </c>
      <c r="R621" s="184">
        <v>17.331600000000002</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44344</v>
      </c>
      <c r="E622" s="184">
        <v>23.090900000000001</v>
      </c>
      <c r="F622" s="184">
        <v>-0.39560000000000001</v>
      </c>
      <c r="G622" s="184">
        <v>0.14749999999999999</v>
      </c>
      <c r="H622" s="184">
        <v>0.72099999999999997</v>
      </c>
      <c r="I622" s="184">
        <v>5.2961</v>
      </c>
      <c r="J622" s="184">
        <v>3.0623</v>
      </c>
      <c r="K622" s="184">
        <v>5.5762999999999998</v>
      </c>
      <c r="L622" s="184">
        <v>22.0688</v>
      </c>
      <c r="M622" s="184">
        <v>35.7346</v>
      </c>
      <c r="N622" s="184">
        <v>61.392400000000002</v>
      </c>
      <c r="O622" s="184">
        <v>8.4969999999999999</v>
      </c>
      <c r="P622" s="184">
        <v>15.241199999999999</v>
      </c>
      <c r="Q622" s="184">
        <v>14.0785</v>
      </c>
      <c r="R622" s="184">
        <v>15.7705</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2017</v>
      </c>
      <c r="C623" s="180">
        <v>135654</v>
      </c>
      <c r="D623" s="183">
        <v>44344</v>
      </c>
      <c r="E623" s="184">
        <v>19.550999999999998</v>
      </c>
      <c r="F623" s="184">
        <v>0.16800000000000001</v>
      </c>
      <c r="G623" s="184">
        <v>1.1072</v>
      </c>
      <c r="H623" s="184">
        <v>1.2795000000000001</v>
      </c>
      <c r="I623" s="184">
        <v>4.7525000000000004</v>
      </c>
      <c r="J623" s="184">
        <v>3.4839000000000002</v>
      </c>
      <c r="K623" s="184">
        <v>4.1924999999999999</v>
      </c>
      <c r="L623" s="184">
        <v>18.136500000000002</v>
      </c>
      <c r="M623" s="184">
        <v>30.047000000000001</v>
      </c>
      <c r="N623" s="184">
        <v>58.690600000000003</v>
      </c>
      <c r="O623" s="184">
        <v>10.1958</v>
      </c>
      <c r="P623" s="184">
        <v>13.1874</v>
      </c>
      <c r="Q623" s="184">
        <v>13.1837</v>
      </c>
      <c r="R623" s="184">
        <v>11.8024</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2018</v>
      </c>
      <c r="C624" s="180">
        <v>135655</v>
      </c>
      <c r="D624" s="183">
        <v>44344</v>
      </c>
      <c r="E624" s="184">
        <v>17.8461</v>
      </c>
      <c r="F624" s="184">
        <v>0.1628</v>
      </c>
      <c r="G624" s="184">
        <v>1.091</v>
      </c>
      <c r="H624" s="184">
        <v>1.2413000000000001</v>
      </c>
      <c r="I624" s="184">
        <v>4.6734999999999998</v>
      </c>
      <c r="J624" s="184">
        <v>3.3161</v>
      </c>
      <c r="K624" s="184">
        <v>3.6804000000000001</v>
      </c>
      <c r="L624" s="184">
        <v>16.979099999999999</v>
      </c>
      <c r="M624" s="184">
        <v>28.127400000000002</v>
      </c>
      <c r="N624" s="184">
        <v>55.642299999999999</v>
      </c>
      <c r="O624" s="184">
        <v>8.2707999999999995</v>
      </c>
      <c r="P624" s="184">
        <v>11.2883</v>
      </c>
      <c r="Q624" s="184">
        <v>11.2921</v>
      </c>
      <c r="R624" s="184">
        <v>9.8765000000000001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44344</v>
      </c>
      <c r="E625" s="184">
        <v>66.071100000000001</v>
      </c>
      <c r="F625" s="184">
        <v>0.2117</v>
      </c>
      <c r="G625" s="184">
        <v>0.79339999999999999</v>
      </c>
      <c r="H625" s="184">
        <v>1.3067</v>
      </c>
      <c r="I625" s="184">
        <v>4.7626999999999997</v>
      </c>
      <c r="J625" s="184">
        <v>4.2690000000000001</v>
      </c>
      <c r="K625" s="184">
        <v>7.3243</v>
      </c>
      <c r="L625" s="184">
        <v>28.687000000000001</v>
      </c>
      <c r="M625" s="184">
        <v>40.744500000000002</v>
      </c>
      <c r="N625" s="184">
        <v>74.243600000000001</v>
      </c>
      <c r="O625" s="184">
        <v>4.5369999999999999</v>
      </c>
      <c r="P625" s="184">
        <v>8.3834999999999997</v>
      </c>
      <c r="Q625" s="184">
        <v>12.785399999999999</v>
      </c>
      <c r="R625" s="184">
        <v>6.6555999999999997</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44344</v>
      </c>
      <c r="E626" s="184">
        <v>70.47</v>
      </c>
      <c r="F626" s="184">
        <v>0.2137</v>
      </c>
      <c r="G626" s="184">
        <v>0.79920000000000002</v>
      </c>
      <c r="H626" s="184">
        <v>1.3197000000000001</v>
      </c>
      <c r="I626" s="184">
        <v>4.7922000000000002</v>
      </c>
      <c r="J626" s="184">
        <v>4.3291000000000004</v>
      </c>
      <c r="K626" s="184">
        <v>7.5193000000000003</v>
      </c>
      <c r="L626" s="184">
        <v>29.152999999999999</v>
      </c>
      <c r="M626" s="184">
        <v>41.499499999999998</v>
      </c>
      <c r="N626" s="184">
        <v>75.489699999999999</v>
      </c>
      <c r="O626" s="184">
        <v>5.3182</v>
      </c>
      <c r="P626" s="184">
        <v>9.2726000000000006</v>
      </c>
      <c r="Q626" s="184">
        <v>13.226900000000001</v>
      </c>
      <c r="R626" s="184">
        <v>7.3981000000000003</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44344</v>
      </c>
      <c r="E627" s="184">
        <v>16.1328</v>
      </c>
      <c r="F627" s="184">
        <v>6.5100000000000005E-2</v>
      </c>
      <c r="G627" s="184">
        <v>0.90380000000000005</v>
      </c>
      <c r="H627" s="184">
        <v>1.6022000000000001</v>
      </c>
      <c r="I627" s="184">
        <v>4.0155000000000003</v>
      </c>
      <c r="J627" s="184">
        <v>5.3722000000000003</v>
      </c>
      <c r="K627" s="184">
        <v>10.908799999999999</v>
      </c>
      <c r="L627" s="184">
        <v>21.5716</v>
      </c>
      <c r="M627" s="184">
        <v>32.3337</v>
      </c>
      <c r="N627" s="184">
        <v>67.8874</v>
      </c>
      <c r="O627" s="184"/>
      <c r="P627" s="184"/>
      <c r="Q627" s="184">
        <v>29.563800000000001</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44344</v>
      </c>
      <c r="E628" s="184">
        <v>15.775700000000001</v>
      </c>
      <c r="F628" s="184">
        <v>6.2199999999999998E-2</v>
      </c>
      <c r="G628" s="184">
        <v>0.89280000000000004</v>
      </c>
      <c r="H628" s="184">
        <v>1.5769</v>
      </c>
      <c r="I628" s="184">
        <v>3.964</v>
      </c>
      <c r="J628" s="184">
        <v>5.2605000000000004</v>
      </c>
      <c r="K628" s="184">
        <v>10.5755</v>
      </c>
      <c r="L628" s="184">
        <v>20.8523</v>
      </c>
      <c r="M628" s="184">
        <v>31.162500000000001</v>
      </c>
      <c r="N628" s="184">
        <v>65.888900000000007</v>
      </c>
      <c r="O628" s="184"/>
      <c r="P628" s="184"/>
      <c r="Q628" s="184">
        <v>28.002800000000001</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44344</v>
      </c>
      <c r="E629" s="184">
        <v>21.95</v>
      </c>
      <c r="F629" s="184">
        <v>0.13689999999999999</v>
      </c>
      <c r="G629" s="184">
        <v>0.87319999999999998</v>
      </c>
      <c r="H629" s="184">
        <v>1.3856999999999999</v>
      </c>
      <c r="I629" s="184">
        <v>5.0742000000000003</v>
      </c>
      <c r="J629" s="184">
        <v>6.5016999999999996</v>
      </c>
      <c r="K629" s="184">
        <v>10.8026</v>
      </c>
      <c r="L629" s="184">
        <v>29.3459</v>
      </c>
      <c r="M629" s="184">
        <v>40.165999999999997</v>
      </c>
      <c r="N629" s="184">
        <v>73.517799999999994</v>
      </c>
      <c r="O629" s="184">
        <v>14.965400000000001</v>
      </c>
      <c r="P629" s="184">
        <v>16.4086</v>
      </c>
      <c r="Q629" s="184">
        <v>15.4697</v>
      </c>
      <c r="R629" s="184">
        <v>18.972899999999999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44344</v>
      </c>
      <c r="E630" s="184">
        <v>20.36</v>
      </c>
      <c r="F630" s="184">
        <v>9.8299999999999998E-2</v>
      </c>
      <c r="G630" s="184">
        <v>0.84199999999999997</v>
      </c>
      <c r="H630" s="184">
        <v>1.3944000000000001</v>
      </c>
      <c r="I630" s="184">
        <v>5.0026000000000002</v>
      </c>
      <c r="J630" s="184">
        <v>6.4297000000000004</v>
      </c>
      <c r="K630" s="184">
        <v>10.472099999999999</v>
      </c>
      <c r="L630" s="184">
        <v>28.616599999999998</v>
      </c>
      <c r="M630" s="184">
        <v>38.976100000000002</v>
      </c>
      <c r="N630" s="184">
        <v>71.669499999999999</v>
      </c>
      <c r="O630" s="184">
        <v>13.2567</v>
      </c>
      <c r="P630" s="184">
        <v>14.717599999999999</v>
      </c>
      <c r="Q630" s="184">
        <v>13.891999999999999</v>
      </c>
      <c r="R630" s="184">
        <v>17.3825</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44344</v>
      </c>
      <c r="E631" s="184">
        <v>775.32934210570897</v>
      </c>
      <c r="F631" s="184">
        <v>0.1837</v>
      </c>
      <c r="G631" s="184">
        <v>1.1947000000000001</v>
      </c>
      <c r="H631" s="184">
        <v>1.9157999999999999</v>
      </c>
      <c r="I631" s="184">
        <v>5.3578999999999999</v>
      </c>
      <c r="J631" s="184">
        <v>5.2392000000000003</v>
      </c>
      <c r="K631" s="184">
        <v>6.7110000000000003</v>
      </c>
      <c r="L631" s="184">
        <v>22.3552</v>
      </c>
      <c r="M631" s="184">
        <v>35.0655</v>
      </c>
      <c r="N631" s="184">
        <v>67.883300000000006</v>
      </c>
      <c r="O631" s="184">
        <v>9.6059999999999999</v>
      </c>
      <c r="P631" s="184">
        <v>11.733599999999999</v>
      </c>
      <c r="Q631" s="184">
        <v>18.864699999999999</v>
      </c>
      <c r="R631" s="184">
        <v>14.087899999999999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44344</v>
      </c>
      <c r="E632" s="184">
        <v>273.48</v>
      </c>
      <c r="F632" s="184">
        <v>0.18679999999999999</v>
      </c>
      <c r="G632" s="184">
        <v>1.1989000000000001</v>
      </c>
      <c r="H632" s="184">
        <v>1.9231</v>
      </c>
      <c r="I632" s="184">
        <v>5.3750999999999998</v>
      </c>
      <c r="J632" s="184">
        <v>5.2736999999999998</v>
      </c>
      <c r="K632" s="184">
        <v>6.8197999999999999</v>
      </c>
      <c r="L632" s="184">
        <v>22.6038</v>
      </c>
      <c r="M632" s="184">
        <v>35.473300000000002</v>
      </c>
      <c r="N632" s="184">
        <v>68.565100000000001</v>
      </c>
      <c r="O632" s="184">
        <v>10.035</v>
      </c>
      <c r="P632" s="184">
        <v>12.263500000000001</v>
      </c>
      <c r="Q632" s="184">
        <v>12.465</v>
      </c>
      <c r="R632" s="184">
        <v>14.509</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44344</v>
      </c>
      <c r="E633" s="184">
        <v>423.163651233503</v>
      </c>
      <c r="F633" s="184">
        <v>0.17860000000000001</v>
      </c>
      <c r="G633" s="184">
        <v>1.194</v>
      </c>
      <c r="H633" s="184">
        <v>1.9219999999999999</v>
      </c>
      <c r="I633" s="184">
        <v>5.3952999999999998</v>
      </c>
      <c r="J633" s="184">
        <v>5.2370999999999999</v>
      </c>
      <c r="K633" s="184">
        <v>6.7142999999999997</v>
      </c>
      <c r="L633" s="184">
        <v>22.337499999999999</v>
      </c>
      <c r="M633" s="184">
        <v>34.871899999999997</v>
      </c>
      <c r="N633" s="184">
        <v>67.075599999999994</v>
      </c>
      <c r="O633" s="184">
        <v>9.5847999999999995</v>
      </c>
      <c r="P633" s="184">
        <v>14.9854</v>
      </c>
      <c r="Q633" s="184">
        <v>16.039899999999999</v>
      </c>
      <c r="R633" s="184">
        <v>14.3588</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44344</v>
      </c>
      <c r="E634" s="184">
        <v>293.02</v>
      </c>
      <c r="F634" s="184">
        <v>0.1812</v>
      </c>
      <c r="G634" s="184">
        <v>1.1983999999999999</v>
      </c>
      <c r="H634" s="184">
        <v>1.9306000000000001</v>
      </c>
      <c r="I634" s="184">
        <v>5.4180000000000001</v>
      </c>
      <c r="J634" s="184">
        <v>5.2816999999999998</v>
      </c>
      <c r="K634" s="184">
        <v>6.8558000000000003</v>
      </c>
      <c r="L634" s="184">
        <v>22.6538</v>
      </c>
      <c r="M634" s="184">
        <v>35.394100000000002</v>
      </c>
      <c r="N634" s="184">
        <v>67.938999999999993</v>
      </c>
      <c r="O634" s="184">
        <v>10.232799999999999</v>
      </c>
      <c r="P634" s="184">
        <v>15.585100000000001</v>
      </c>
      <c r="Q634" s="184">
        <v>15.745799999999999</v>
      </c>
      <c r="R634" s="184">
        <v>14.9198</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44344</v>
      </c>
      <c r="E635" s="184">
        <v>187.13990000000001</v>
      </c>
      <c r="F635" s="184">
        <v>2E-3</v>
      </c>
      <c r="G635" s="184">
        <v>1.0306</v>
      </c>
      <c r="H635" s="184">
        <v>1.4515</v>
      </c>
      <c r="I635" s="184">
        <v>3.2058</v>
      </c>
      <c r="J635" s="184">
        <v>10.0191</v>
      </c>
      <c r="K635" s="184">
        <v>23.580100000000002</v>
      </c>
      <c r="L635" s="184">
        <v>51.058399999999999</v>
      </c>
      <c r="M635" s="184">
        <v>63.343499999999999</v>
      </c>
      <c r="N635" s="184">
        <v>127.2133</v>
      </c>
      <c r="O635" s="184">
        <v>27.580500000000001</v>
      </c>
      <c r="P635" s="184">
        <v>22.879300000000001</v>
      </c>
      <c r="Q635" s="184">
        <v>14.837999999999999</v>
      </c>
      <c r="R635" s="184">
        <v>38.801400000000001</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44344</v>
      </c>
      <c r="E636" s="184">
        <v>197.5857</v>
      </c>
      <c r="F636" s="184">
        <v>9.5999999999999992E-3</v>
      </c>
      <c r="G636" s="184">
        <v>1.0502</v>
      </c>
      <c r="H636" s="184">
        <v>1.494</v>
      </c>
      <c r="I636" s="184">
        <v>3.2936999999999999</v>
      </c>
      <c r="J636" s="184">
        <v>10.243499999999999</v>
      </c>
      <c r="K636" s="184">
        <v>24.270499999999998</v>
      </c>
      <c r="L636" s="184">
        <v>52.725000000000001</v>
      </c>
      <c r="M636" s="184">
        <v>65.912099999999995</v>
      </c>
      <c r="N636" s="184">
        <v>131.8828</v>
      </c>
      <c r="O636" s="184">
        <v>29.420200000000001</v>
      </c>
      <c r="P636" s="184">
        <v>23.990600000000001</v>
      </c>
      <c r="Q636" s="184">
        <v>21.275400000000001</v>
      </c>
      <c r="R636" s="184">
        <v>41.3887</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44344</v>
      </c>
      <c r="E637" s="184">
        <v>70.930000000000007</v>
      </c>
      <c r="F637" s="184">
        <v>0.2402</v>
      </c>
      <c r="G637" s="184">
        <v>0.81010000000000004</v>
      </c>
      <c r="H637" s="184">
        <v>1.2129000000000001</v>
      </c>
      <c r="I637" s="184">
        <v>5.2061999999999999</v>
      </c>
      <c r="J637" s="184">
        <v>4.9725999999999999</v>
      </c>
      <c r="K637" s="184">
        <v>8.7050000000000001</v>
      </c>
      <c r="L637" s="184">
        <v>23.765499999999999</v>
      </c>
      <c r="M637" s="184">
        <v>40.817900000000002</v>
      </c>
      <c r="N637" s="184">
        <v>71.618700000000004</v>
      </c>
      <c r="O637" s="184">
        <v>10.771800000000001</v>
      </c>
      <c r="P637" s="184">
        <v>12.0237</v>
      </c>
      <c r="Q637" s="184">
        <v>17.062799999999999</v>
      </c>
      <c r="R637" s="184">
        <v>12.475300000000001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44344</v>
      </c>
      <c r="E638" s="184">
        <v>69.900000000000006</v>
      </c>
      <c r="F638" s="184">
        <v>0.24379999999999999</v>
      </c>
      <c r="G638" s="184">
        <v>0.80759999999999998</v>
      </c>
      <c r="H638" s="184">
        <v>1.2017</v>
      </c>
      <c r="I638" s="184">
        <v>5.1919000000000004</v>
      </c>
      <c r="J638" s="184">
        <v>4.9391999999999996</v>
      </c>
      <c r="K638" s="184">
        <v>8.5740999999999996</v>
      </c>
      <c r="L638" s="184">
        <v>23.476400000000002</v>
      </c>
      <c r="M638" s="184">
        <v>40.305100000000003</v>
      </c>
      <c r="N638" s="184">
        <v>70.779399999999995</v>
      </c>
      <c r="O638" s="184">
        <v>10.311</v>
      </c>
      <c r="P638" s="184">
        <v>11.6592</v>
      </c>
      <c r="Q638" s="184">
        <v>16.729900000000001</v>
      </c>
      <c r="R638" s="184">
        <v>11.9163</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44344</v>
      </c>
      <c r="E639" s="184">
        <v>204.5393</v>
      </c>
      <c r="F639" s="184">
        <v>0.27510000000000001</v>
      </c>
      <c r="G639" s="184">
        <v>1.0414000000000001</v>
      </c>
      <c r="H639" s="184">
        <v>1.3484</v>
      </c>
      <c r="I639" s="184">
        <v>4.5185000000000004</v>
      </c>
      <c r="J639" s="184">
        <v>4.8658000000000001</v>
      </c>
      <c r="K639" s="184">
        <v>7.6936999999999998</v>
      </c>
      <c r="L639" s="184">
        <v>23.9863</v>
      </c>
      <c r="M639" s="184">
        <v>33.297400000000003</v>
      </c>
      <c r="N639" s="184">
        <v>67.836200000000005</v>
      </c>
      <c r="O639" s="184">
        <v>12.2416</v>
      </c>
      <c r="P639" s="184">
        <v>12.8186</v>
      </c>
      <c r="Q639" s="184">
        <v>14.081799999999999</v>
      </c>
      <c r="R639" s="184">
        <v>15.589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44344</v>
      </c>
      <c r="E640" s="184">
        <v>603.813503150472</v>
      </c>
      <c r="F640" s="184">
        <v>0.27360000000000001</v>
      </c>
      <c r="G640" s="184">
        <v>1.0368999999999999</v>
      </c>
      <c r="H640" s="184">
        <v>1.3374999999999999</v>
      </c>
      <c r="I640" s="184">
        <v>4.4947999999999997</v>
      </c>
      <c r="J640" s="184">
        <v>4.8125999999999998</v>
      </c>
      <c r="K640" s="184">
        <v>7.5195999999999996</v>
      </c>
      <c r="L640" s="184">
        <v>23.586200000000002</v>
      </c>
      <c r="M640" s="184">
        <v>32.668500000000002</v>
      </c>
      <c r="N640" s="184">
        <v>66.7958</v>
      </c>
      <c r="O640" s="184">
        <v>11.5281</v>
      </c>
      <c r="P640" s="184">
        <v>12.0869</v>
      </c>
      <c r="Q640" s="184">
        <v>15.664899999999999</v>
      </c>
      <c r="R640" s="184">
        <v>14.870100000000001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44344</v>
      </c>
      <c r="E641" s="184">
        <v>21.148599999999998</v>
      </c>
      <c r="F641" s="184">
        <v>-0.2175</v>
      </c>
      <c r="G641" s="184">
        <v>-0.2782</v>
      </c>
      <c r="H641" s="184">
        <v>0.66210000000000002</v>
      </c>
      <c r="I641" s="184">
        <v>4.4241000000000001</v>
      </c>
      <c r="J641" s="184">
        <v>3.0950000000000002</v>
      </c>
      <c r="K641" s="184">
        <v>9.9885999999999999</v>
      </c>
      <c r="L641" s="184">
        <v>26.7605</v>
      </c>
      <c r="M641" s="184">
        <v>42.110500000000002</v>
      </c>
      <c r="N641" s="184">
        <v>91.0702</v>
      </c>
      <c r="O641" s="184">
        <v>14.722</v>
      </c>
      <c r="P641" s="184">
        <v>15.954499999999999</v>
      </c>
      <c r="Q641" s="184">
        <v>12.700100000000001</v>
      </c>
      <c r="R641" s="184">
        <v>23.2559</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44344</v>
      </c>
      <c r="E642" s="184">
        <v>20.635899999999999</v>
      </c>
      <c r="F642" s="184">
        <v>-0.21859999999999999</v>
      </c>
      <c r="G642" s="184">
        <v>-0.28079999999999999</v>
      </c>
      <c r="H642" s="184">
        <v>0.65559999999999996</v>
      </c>
      <c r="I642" s="184">
        <v>4.41</v>
      </c>
      <c r="J642" s="184">
        <v>3.0655999999999999</v>
      </c>
      <c r="K642" s="184">
        <v>9.8933999999999997</v>
      </c>
      <c r="L642" s="184">
        <v>26.536999999999999</v>
      </c>
      <c r="M642" s="184">
        <v>41.734000000000002</v>
      </c>
      <c r="N642" s="184">
        <v>90.396199999999993</v>
      </c>
      <c r="O642" s="184">
        <v>14.0678</v>
      </c>
      <c r="P642" s="184">
        <v>15.4674</v>
      </c>
      <c r="Q642" s="184">
        <v>12.261799999999999</v>
      </c>
      <c r="R642" s="184">
        <v>22.824400000000001</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44344</v>
      </c>
      <c r="E643" s="184">
        <v>22.382999999999999</v>
      </c>
      <c r="F643" s="184">
        <v>-0.22559999999999999</v>
      </c>
      <c r="G643" s="184">
        <v>-0.10580000000000001</v>
      </c>
      <c r="H643" s="184">
        <v>0.8266</v>
      </c>
      <c r="I643" s="184">
        <v>4.5846999999999998</v>
      </c>
      <c r="J643" s="184">
        <v>3.1307999999999998</v>
      </c>
      <c r="K643" s="184">
        <v>9.8120999999999992</v>
      </c>
      <c r="L643" s="184">
        <v>26.0105</v>
      </c>
      <c r="M643" s="184">
        <v>41.463099999999997</v>
      </c>
      <c r="N643" s="184">
        <v>88.117699999999999</v>
      </c>
      <c r="O643" s="184">
        <v>16.105599999999999</v>
      </c>
      <c r="P643" s="184">
        <v>17.274999999999999</v>
      </c>
      <c r="Q643" s="184">
        <v>13.924899999999999</v>
      </c>
      <c r="R643" s="184">
        <v>24.792000000000002</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44344</v>
      </c>
      <c r="E644" s="184">
        <v>21.846599999999999</v>
      </c>
      <c r="F644" s="184">
        <v>-0.22650000000000001</v>
      </c>
      <c r="G644" s="184">
        <v>-0.10879999999999999</v>
      </c>
      <c r="H644" s="184">
        <v>0.82010000000000005</v>
      </c>
      <c r="I644" s="184">
        <v>4.5707000000000004</v>
      </c>
      <c r="J644" s="184">
        <v>3.1015999999999999</v>
      </c>
      <c r="K644" s="184">
        <v>9.7169000000000008</v>
      </c>
      <c r="L644" s="184">
        <v>25.792300000000001</v>
      </c>
      <c r="M644" s="184">
        <v>41.094200000000001</v>
      </c>
      <c r="N644" s="184">
        <v>87.461699999999993</v>
      </c>
      <c r="O644" s="184">
        <v>15.4475</v>
      </c>
      <c r="P644" s="184">
        <v>16.795400000000001</v>
      </c>
      <c r="Q644" s="184">
        <v>13.4777</v>
      </c>
      <c r="R644" s="184">
        <v>24.362100000000002</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44344</v>
      </c>
      <c r="E645" s="184">
        <v>22.1309</v>
      </c>
      <c r="F645" s="184">
        <v>-0.21510000000000001</v>
      </c>
      <c r="G645" s="184">
        <v>-0.39560000000000001</v>
      </c>
      <c r="H645" s="184">
        <v>0.54200000000000004</v>
      </c>
      <c r="I645" s="184">
        <v>4.4767999999999999</v>
      </c>
      <c r="J645" s="184">
        <v>3.3096999999999999</v>
      </c>
      <c r="K645" s="184">
        <v>9.9984000000000002</v>
      </c>
      <c r="L645" s="184">
        <v>26.709199999999999</v>
      </c>
      <c r="M645" s="184">
        <v>42.407899999999998</v>
      </c>
      <c r="N645" s="184">
        <v>89.039900000000003</v>
      </c>
      <c r="O645" s="184">
        <v>17.1983</v>
      </c>
      <c r="P645" s="184">
        <v>16.261199999999999</v>
      </c>
      <c r="Q645" s="184">
        <v>16.637699999999999</v>
      </c>
      <c r="R645" s="184">
        <v>24.225999999999999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44344</v>
      </c>
      <c r="E646" s="184">
        <v>21.119700000000002</v>
      </c>
      <c r="F646" s="184">
        <v>-0.21640000000000001</v>
      </c>
      <c r="G646" s="184">
        <v>-0.39939999999999998</v>
      </c>
      <c r="H646" s="184">
        <v>0.53310000000000002</v>
      </c>
      <c r="I646" s="184">
        <v>4.4588999999999999</v>
      </c>
      <c r="J646" s="184">
        <v>3.2717999999999998</v>
      </c>
      <c r="K646" s="184">
        <v>9.8754000000000008</v>
      </c>
      <c r="L646" s="184">
        <v>26.415299999999998</v>
      </c>
      <c r="M646" s="184">
        <v>41.901000000000003</v>
      </c>
      <c r="N646" s="184">
        <v>88.130300000000005</v>
      </c>
      <c r="O646" s="184">
        <v>16.418600000000001</v>
      </c>
      <c r="P646" s="184">
        <v>15.2271</v>
      </c>
      <c r="Q646" s="184">
        <v>15.585699999999999</v>
      </c>
      <c r="R646" s="184">
        <v>23.626000000000001</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44344</v>
      </c>
      <c r="E647" s="184">
        <v>23.681699999999999</v>
      </c>
      <c r="F647" s="184">
        <v>-0.1522</v>
      </c>
      <c r="G647" s="184">
        <v>0.59899999999999998</v>
      </c>
      <c r="H647" s="184">
        <v>0.83279999999999998</v>
      </c>
      <c r="I647" s="184">
        <v>5.9905999999999997</v>
      </c>
      <c r="J647" s="184">
        <v>6.6767000000000003</v>
      </c>
      <c r="K647" s="184">
        <v>14.614800000000001</v>
      </c>
      <c r="L647" s="184">
        <v>35.040799999999997</v>
      </c>
      <c r="M647" s="184">
        <v>49.0456</v>
      </c>
      <c r="N647" s="184">
        <v>99.429900000000004</v>
      </c>
      <c r="O647" s="184">
        <v>21.411799999999999</v>
      </c>
      <c r="P647" s="184"/>
      <c r="Q647" s="184">
        <v>23.017700000000001</v>
      </c>
      <c r="R647" s="184">
        <v>33.127499999999998</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44344</v>
      </c>
      <c r="E648" s="184">
        <v>22.9788</v>
      </c>
      <c r="F648" s="184">
        <v>-0.15379999999999999</v>
      </c>
      <c r="G648" s="184">
        <v>0.59489999999999998</v>
      </c>
      <c r="H648" s="184">
        <v>0.82399999999999995</v>
      </c>
      <c r="I648" s="184">
        <v>5.9722</v>
      </c>
      <c r="J648" s="184">
        <v>6.6371000000000002</v>
      </c>
      <c r="K648" s="184">
        <v>14.487</v>
      </c>
      <c r="L648" s="184">
        <v>34.728000000000002</v>
      </c>
      <c r="M648" s="184">
        <v>48.515700000000002</v>
      </c>
      <c r="N648" s="184">
        <v>98.469499999999996</v>
      </c>
      <c r="O648" s="184">
        <v>20.635000000000002</v>
      </c>
      <c r="P648" s="184"/>
      <c r="Q648" s="184">
        <v>22.130199999999999</v>
      </c>
      <c r="R648" s="184">
        <v>32.4741</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44344</v>
      </c>
      <c r="E649" s="184">
        <v>14.4894</v>
      </c>
      <c r="F649" s="184">
        <v>6.8400000000000002E-2</v>
      </c>
      <c r="G649" s="184">
        <v>0.64180000000000004</v>
      </c>
      <c r="H649" s="184">
        <v>1.5773999999999999</v>
      </c>
      <c r="I649" s="184">
        <v>6.0026999999999999</v>
      </c>
      <c r="J649" s="184">
        <v>5.6710000000000003</v>
      </c>
      <c r="K649" s="184">
        <v>7.7583000000000002</v>
      </c>
      <c r="L649" s="184">
        <v>22.8811</v>
      </c>
      <c r="M649" s="184">
        <v>34.557299999999998</v>
      </c>
      <c r="N649" s="184">
        <v>65.5685</v>
      </c>
      <c r="O649" s="184">
        <v>12.8658</v>
      </c>
      <c r="P649" s="184"/>
      <c r="Q649" s="184">
        <v>12.399100000000001</v>
      </c>
      <c r="R649" s="184">
        <v>17.127500000000001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44344</v>
      </c>
      <c r="E650" s="184">
        <v>14.164</v>
      </c>
      <c r="F650" s="184">
        <v>6.7799999999999999E-2</v>
      </c>
      <c r="G650" s="184">
        <v>0.63880000000000003</v>
      </c>
      <c r="H650" s="184">
        <v>1.5697000000000001</v>
      </c>
      <c r="I650" s="184">
        <v>5.9870000000000001</v>
      </c>
      <c r="J650" s="184">
        <v>5.6360999999999999</v>
      </c>
      <c r="K650" s="184">
        <v>7.6684999999999999</v>
      </c>
      <c r="L650" s="184">
        <v>22.660699999999999</v>
      </c>
      <c r="M650" s="184">
        <v>34.116100000000003</v>
      </c>
      <c r="N650" s="184">
        <v>64.774299999999997</v>
      </c>
      <c r="O650" s="184">
        <v>12.0961</v>
      </c>
      <c r="P650" s="184"/>
      <c r="Q650" s="184">
        <v>11.597300000000001</v>
      </c>
      <c r="R650" s="184">
        <v>16.499099999999999</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44344</v>
      </c>
      <c r="E651" s="184">
        <v>15.9986</v>
      </c>
      <c r="F651" s="184">
        <v>-0.46229999999999999</v>
      </c>
      <c r="G651" s="184">
        <v>0.4073</v>
      </c>
      <c r="H651" s="184">
        <v>2.0169000000000001</v>
      </c>
      <c r="I651" s="184">
        <v>6.8268000000000004</v>
      </c>
      <c r="J651" s="184">
        <v>7.4287000000000001</v>
      </c>
      <c r="K651" s="184">
        <v>9.9665999999999997</v>
      </c>
      <c r="L651" s="184">
        <v>25.652699999999999</v>
      </c>
      <c r="M651" s="184">
        <v>39.590400000000002</v>
      </c>
      <c r="N651" s="184">
        <v>74.605699999999999</v>
      </c>
      <c r="O651" s="184"/>
      <c r="P651" s="184"/>
      <c r="Q651" s="184">
        <v>17.8187</v>
      </c>
      <c r="R651" s="184">
        <v>20.285299999999999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44344</v>
      </c>
      <c r="E652" s="184">
        <v>15.643800000000001</v>
      </c>
      <c r="F652" s="184">
        <v>-0.4632</v>
      </c>
      <c r="G652" s="184">
        <v>0.40429999999999999</v>
      </c>
      <c r="H652" s="184">
        <v>2.0089999999999999</v>
      </c>
      <c r="I652" s="184">
        <v>6.8106</v>
      </c>
      <c r="J652" s="184">
        <v>7.3935000000000004</v>
      </c>
      <c r="K652" s="184">
        <v>9.8758999999999997</v>
      </c>
      <c r="L652" s="184">
        <v>25.414300000000001</v>
      </c>
      <c r="M652" s="184">
        <v>39.101700000000001</v>
      </c>
      <c r="N652" s="184">
        <v>73.708100000000002</v>
      </c>
      <c r="O652" s="184"/>
      <c r="P652" s="184"/>
      <c r="Q652" s="184">
        <v>16.900200000000002</v>
      </c>
      <c r="R652" s="184">
        <v>19.567699999999999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44344</v>
      </c>
      <c r="E653" s="184">
        <v>65.851600000000005</v>
      </c>
      <c r="F653" s="184">
        <v>-0.30480000000000002</v>
      </c>
      <c r="G653" s="184">
        <v>0.12180000000000001</v>
      </c>
      <c r="H653" s="184">
        <v>9.5600000000000004E-2</v>
      </c>
      <c r="I653" s="184">
        <v>4.5743</v>
      </c>
      <c r="J653" s="184">
        <v>4.1307999999999998</v>
      </c>
      <c r="K653" s="184">
        <v>11.8614</v>
      </c>
      <c r="L653" s="184">
        <v>26.6187</v>
      </c>
      <c r="M653" s="184">
        <v>43.7318</v>
      </c>
      <c r="N653" s="184">
        <v>92.725499999999997</v>
      </c>
      <c r="O653" s="184">
        <v>23.7697</v>
      </c>
      <c r="P653" s="184">
        <v>23.396999999999998</v>
      </c>
      <c r="Q653" s="184">
        <v>22.819400000000002</v>
      </c>
      <c r="R653" s="184">
        <v>32.601100000000002</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44344</v>
      </c>
      <c r="E654" s="184">
        <v>47.819600000000001</v>
      </c>
      <c r="F654" s="184">
        <v>-0.49630000000000002</v>
      </c>
      <c r="G654" s="184">
        <v>-0.32390000000000002</v>
      </c>
      <c r="H654" s="184">
        <v>-0.32619999999999999</v>
      </c>
      <c r="I654" s="184">
        <v>3.4729000000000001</v>
      </c>
      <c r="J654" s="184">
        <v>3.5442</v>
      </c>
      <c r="K654" s="184">
        <v>9.5535999999999994</v>
      </c>
      <c r="L654" s="184">
        <v>26.550699999999999</v>
      </c>
      <c r="M654" s="184">
        <v>42.877699999999997</v>
      </c>
      <c r="N654" s="184">
        <v>89.909499999999994</v>
      </c>
      <c r="O654" s="184">
        <v>26.104500000000002</v>
      </c>
      <c r="P654" s="184">
        <v>24.070599999999999</v>
      </c>
      <c r="Q654" s="184">
        <v>24.379899999999999</v>
      </c>
      <c r="R654" s="184">
        <v>34.564</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44344</v>
      </c>
      <c r="E655" s="184">
        <v>46.438699999999997</v>
      </c>
      <c r="F655" s="184">
        <v>-0.49730000000000002</v>
      </c>
      <c r="G655" s="184">
        <v>-0.3271</v>
      </c>
      <c r="H655" s="184">
        <v>-0.3337</v>
      </c>
      <c r="I655" s="184">
        <v>3.4571000000000001</v>
      </c>
      <c r="J655" s="184">
        <v>3.5102000000000002</v>
      </c>
      <c r="K655" s="184">
        <v>9.4423999999999992</v>
      </c>
      <c r="L655" s="184">
        <v>26.275200000000002</v>
      </c>
      <c r="M655" s="184">
        <v>42.387999999999998</v>
      </c>
      <c r="N655" s="184">
        <v>89.020300000000006</v>
      </c>
      <c r="O655" s="184">
        <v>25.260200000000001</v>
      </c>
      <c r="P655" s="184">
        <v>23.4559</v>
      </c>
      <c r="Q655" s="184">
        <v>23.872800000000002</v>
      </c>
      <c r="R655" s="184">
        <v>33.916600000000003</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44344</v>
      </c>
      <c r="E656" s="184">
        <v>14.1419</v>
      </c>
      <c r="F656" s="184">
        <v>-6.5699999999999995E-2</v>
      </c>
      <c r="G656" s="184">
        <v>0.55459999999999998</v>
      </c>
      <c r="H656" s="184">
        <v>0.91479999999999995</v>
      </c>
      <c r="I656" s="184">
        <v>3.1646000000000001</v>
      </c>
      <c r="J656" s="184">
        <v>2.5272999999999999</v>
      </c>
      <c r="K656" s="184">
        <v>4.1905999999999999</v>
      </c>
      <c r="L656" s="184">
        <v>11.3886</v>
      </c>
      <c r="M656" s="184">
        <v>20.242000000000001</v>
      </c>
      <c r="N656" s="184">
        <v>45.974899999999998</v>
      </c>
      <c r="O656" s="184"/>
      <c r="P656" s="184"/>
      <c r="Q656" s="184">
        <v>15.965</v>
      </c>
      <c r="R656" s="184">
        <v>14.9711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44344</v>
      </c>
      <c r="E657" s="184">
        <v>13.517799999999999</v>
      </c>
      <c r="F657" s="184">
        <v>-7.0199999999999999E-2</v>
      </c>
      <c r="G657" s="184">
        <v>0.54</v>
      </c>
      <c r="H657" s="184">
        <v>0.88060000000000005</v>
      </c>
      <c r="I657" s="184">
        <v>3.0949</v>
      </c>
      <c r="J657" s="184">
        <v>2.3773</v>
      </c>
      <c r="K657" s="184">
        <v>3.7086000000000001</v>
      </c>
      <c r="L657" s="184">
        <v>10.363799999999999</v>
      </c>
      <c r="M657" s="184">
        <v>18.586600000000001</v>
      </c>
      <c r="N657" s="184">
        <v>43.2911</v>
      </c>
      <c r="O657" s="184"/>
      <c r="P657" s="184"/>
      <c r="Q657" s="184">
        <v>13.7494</v>
      </c>
      <c r="R657" s="184">
        <v>12.786199999999999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44344</v>
      </c>
      <c r="E658" s="184">
        <v>127.22499999999999</v>
      </c>
      <c r="F658" s="184">
        <v>0.44</v>
      </c>
      <c r="G658" s="184">
        <v>1.0843</v>
      </c>
      <c r="H658" s="184">
        <v>1.6640999999999999</v>
      </c>
      <c r="I658" s="184">
        <v>5.2286000000000001</v>
      </c>
      <c r="J658" s="184">
        <v>4.2759</v>
      </c>
      <c r="K658" s="184">
        <v>5.1673</v>
      </c>
      <c r="L658" s="184">
        <v>20.756</v>
      </c>
      <c r="M658" s="184">
        <v>33.060899999999997</v>
      </c>
      <c r="N658" s="184">
        <v>65.102900000000005</v>
      </c>
      <c r="O658" s="184">
        <v>7.1177000000000001</v>
      </c>
      <c r="P658" s="184">
        <v>11.483700000000001</v>
      </c>
      <c r="Q658" s="184">
        <v>15.1267</v>
      </c>
      <c r="R658" s="184">
        <v>10.031499999999999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44344</v>
      </c>
      <c r="E659" s="184">
        <v>131.67359999999999</v>
      </c>
      <c r="F659" s="184">
        <v>0.44240000000000002</v>
      </c>
      <c r="G659" s="184">
        <v>1.0913999999999999</v>
      </c>
      <c r="H659" s="184">
        <v>1.6808000000000001</v>
      </c>
      <c r="I659" s="184">
        <v>5.2629999999999999</v>
      </c>
      <c r="J659" s="184">
        <v>4.3491</v>
      </c>
      <c r="K659" s="184">
        <v>5.3619000000000003</v>
      </c>
      <c r="L659" s="184">
        <v>21.086200000000002</v>
      </c>
      <c r="M659" s="184">
        <v>33.542299999999997</v>
      </c>
      <c r="N659" s="184">
        <v>65.848500000000001</v>
      </c>
      <c r="O659" s="184">
        <v>7.5823999999999998</v>
      </c>
      <c r="P659" s="184">
        <v>12.010400000000001</v>
      </c>
      <c r="Q659" s="184">
        <v>12.563000000000001</v>
      </c>
      <c r="R659" s="184">
        <v>10.4862</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44344</v>
      </c>
      <c r="E660" s="184">
        <v>14.5876</v>
      </c>
      <c r="F660" s="184">
        <v>-0.39600000000000002</v>
      </c>
      <c r="G660" s="184">
        <v>0.54520000000000002</v>
      </c>
      <c r="H660" s="184">
        <v>1.9713000000000001</v>
      </c>
      <c r="I660" s="184">
        <v>7.8398000000000003</v>
      </c>
      <c r="J660" s="184">
        <v>13.782500000000001</v>
      </c>
      <c r="K660" s="184">
        <v>19.019300000000001</v>
      </c>
      <c r="L660" s="184">
        <v>43.5321</v>
      </c>
      <c r="M660" s="184">
        <v>58.151699999999998</v>
      </c>
      <c r="N660" s="184">
        <v>111.989</v>
      </c>
      <c r="O660" s="184">
        <v>3.637</v>
      </c>
      <c r="P660" s="184"/>
      <c r="Q660" s="184">
        <v>8.7004000000000001</v>
      </c>
      <c r="R660" s="184">
        <v>14.8192</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44344</v>
      </c>
      <c r="E661" s="184">
        <v>14.2691</v>
      </c>
      <c r="F661" s="184">
        <v>-0.39650000000000002</v>
      </c>
      <c r="G661" s="184">
        <v>0.54330000000000001</v>
      </c>
      <c r="H661" s="184">
        <v>1.968</v>
      </c>
      <c r="I661" s="184">
        <v>7.8329000000000004</v>
      </c>
      <c r="J661" s="184">
        <v>13.767799999999999</v>
      </c>
      <c r="K661" s="184">
        <v>18.986499999999999</v>
      </c>
      <c r="L661" s="184">
        <v>43.432499999999997</v>
      </c>
      <c r="M661" s="184">
        <v>57.975099999999998</v>
      </c>
      <c r="N661" s="184">
        <v>111.66370000000001</v>
      </c>
      <c r="O661" s="184">
        <v>3.3643000000000001</v>
      </c>
      <c r="P661" s="184"/>
      <c r="Q661" s="184">
        <v>8.1715</v>
      </c>
      <c r="R661" s="184">
        <v>14.643700000000001</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44344</v>
      </c>
      <c r="E662" s="184">
        <v>12.5131</v>
      </c>
      <c r="F662" s="184">
        <v>-0.32979999999999998</v>
      </c>
      <c r="G662" s="184">
        <v>0.5998</v>
      </c>
      <c r="H662" s="184">
        <v>1.8509</v>
      </c>
      <c r="I662" s="184">
        <v>7.8269000000000002</v>
      </c>
      <c r="J662" s="184">
        <v>13.8217</v>
      </c>
      <c r="K662" s="184">
        <v>19.376999999999999</v>
      </c>
      <c r="L662" s="184">
        <v>44.516399999999997</v>
      </c>
      <c r="M662" s="184">
        <v>60.200499999999998</v>
      </c>
      <c r="N662" s="184">
        <v>115.7059</v>
      </c>
      <c r="O662" s="184">
        <v>3.6474000000000002</v>
      </c>
      <c r="P662" s="184"/>
      <c r="Q662" s="184">
        <v>5.5087000000000002</v>
      </c>
      <c r="R662" s="184">
        <v>15.9414</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44344</v>
      </c>
      <c r="E663" s="184">
        <v>12.2935</v>
      </c>
      <c r="F663" s="184">
        <v>-0.33</v>
      </c>
      <c r="G663" s="184">
        <v>0.59899999999999998</v>
      </c>
      <c r="H663" s="184">
        <v>1.8483000000000001</v>
      </c>
      <c r="I663" s="184">
        <v>7.8226000000000004</v>
      </c>
      <c r="J663" s="184">
        <v>13.8087</v>
      </c>
      <c r="K663" s="184">
        <v>19.340499999999999</v>
      </c>
      <c r="L663" s="184">
        <v>44.435699999999997</v>
      </c>
      <c r="M663" s="184">
        <v>60.0779</v>
      </c>
      <c r="N663" s="184">
        <v>115.49769999999999</v>
      </c>
      <c r="O663" s="184">
        <v>3.3334999999999999</v>
      </c>
      <c r="P663" s="184"/>
      <c r="Q663" s="184">
        <v>5.0629</v>
      </c>
      <c r="R663" s="184">
        <v>15.803599999999999</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44344</v>
      </c>
      <c r="E664" s="184">
        <v>12.4716</v>
      </c>
      <c r="F664" s="184">
        <v>-0.32050000000000001</v>
      </c>
      <c r="G664" s="184">
        <v>0.7147</v>
      </c>
      <c r="H664" s="184">
        <v>2.0714000000000001</v>
      </c>
      <c r="I664" s="184">
        <v>7.9997999999999996</v>
      </c>
      <c r="J664" s="184">
        <v>14.596</v>
      </c>
      <c r="K664" s="184">
        <v>20.948499999999999</v>
      </c>
      <c r="L664" s="184">
        <v>48.043199999999999</v>
      </c>
      <c r="M664" s="184">
        <v>64.355199999999996</v>
      </c>
      <c r="N664" s="184">
        <v>121.2139</v>
      </c>
      <c r="O664" s="184">
        <v>4.5956999999999999</v>
      </c>
      <c r="P664" s="184"/>
      <c r="Q664" s="184">
        <v>5.8288000000000002</v>
      </c>
      <c r="R664" s="184">
        <v>17.369700000000002</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44344</v>
      </c>
      <c r="E665" s="184">
        <v>12.236700000000001</v>
      </c>
      <c r="F665" s="184">
        <v>-0.32090000000000002</v>
      </c>
      <c r="G665" s="184">
        <v>0.71279999999999999</v>
      </c>
      <c r="H665" s="184">
        <v>2.0678000000000001</v>
      </c>
      <c r="I665" s="184">
        <v>7.9922000000000004</v>
      </c>
      <c r="J665" s="184">
        <v>14.577999999999999</v>
      </c>
      <c r="K665" s="184">
        <v>20.874199999999998</v>
      </c>
      <c r="L665" s="184">
        <v>47.832700000000003</v>
      </c>
      <c r="M665" s="184">
        <v>63.989100000000001</v>
      </c>
      <c r="N665" s="184">
        <v>120.54470000000001</v>
      </c>
      <c r="O665" s="184">
        <v>4.2039999999999997</v>
      </c>
      <c r="P665" s="184"/>
      <c r="Q665" s="184">
        <v>5.3140000000000001</v>
      </c>
      <c r="R665" s="184">
        <v>17.002800000000001</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44344</v>
      </c>
      <c r="E666" s="184">
        <v>11.6206</v>
      </c>
      <c r="F666" s="184">
        <v>-0.48980000000000001</v>
      </c>
      <c r="G666" s="184">
        <v>0.63829999999999998</v>
      </c>
      <c r="H666" s="184">
        <v>2.2831999999999999</v>
      </c>
      <c r="I666" s="184">
        <v>7.9259000000000004</v>
      </c>
      <c r="J666" s="184">
        <v>13.6845</v>
      </c>
      <c r="K666" s="184">
        <v>20.5319</v>
      </c>
      <c r="L666" s="184">
        <v>47.133499999999998</v>
      </c>
      <c r="M666" s="184">
        <v>62.462299999999999</v>
      </c>
      <c r="N666" s="184">
        <v>123.38720000000001</v>
      </c>
      <c r="O666" s="184">
        <v>3.5731999999999999</v>
      </c>
      <c r="P666" s="184"/>
      <c r="Q666" s="184">
        <v>4.1822999999999997</v>
      </c>
      <c r="R666" s="184">
        <v>15.7211</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44344</v>
      </c>
      <c r="E667" s="184">
        <v>11.1937</v>
      </c>
      <c r="F667" s="184">
        <v>-0.48980000000000001</v>
      </c>
      <c r="G667" s="184">
        <v>0.63739999999999997</v>
      </c>
      <c r="H667" s="184">
        <v>2.2797000000000001</v>
      </c>
      <c r="I667" s="184">
        <v>7.9192</v>
      </c>
      <c r="J667" s="184">
        <v>13.668200000000001</v>
      </c>
      <c r="K667" s="184">
        <v>20.466000000000001</v>
      </c>
      <c r="L667" s="184">
        <v>46.949100000000001</v>
      </c>
      <c r="M667" s="184">
        <v>62.145299999999999</v>
      </c>
      <c r="N667" s="184">
        <v>122.7957</v>
      </c>
      <c r="O667" s="184">
        <v>2.7945000000000002</v>
      </c>
      <c r="P667" s="184"/>
      <c r="Q667" s="184">
        <v>3.1240000000000001</v>
      </c>
      <c r="R667" s="184">
        <v>15.4046</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44344</v>
      </c>
      <c r="E668" s="184">
        <v>19.0504</v>
      </c>
      <c r="F668" s="184">
        <v>0.63439999999999996</v>
      </c>
      <c r="G668" s="184">
        <v>1.1603000000000001</v>
      </c>
      <c r="H668" s="184">
        <v>1.5496000000000001</v>
      </c>
      <c r="I668" s="184">
        <v>5.4396000000000004</v>
      </c>
      <c r="J668" s="184">
        <v>5.0401999999999996</v>
      </c>
      <c r="K668" s="184">
        <v>6.8003</v>
      </c>
      <c r="L668" s="184">
        <v>22.3108</v>
      </c>
      <c r="M668" s="184">
        <v>34.5092</v>
      </c>
      <c r="N668" s="184">
        <v>69.413700000000006</v>
      </c>
      <c r="O668" s="184">
        <v>11.6614</v>
      </c>
      <c r="P668" s="184">
        <v>14.592599999999999</v>
      </c>
      <c r="Q668" s="184">
        <v>10.995699999999999</v>
      </c>
      <c r="R668" s="184">
        <v>15.6861</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44344</v>
      </c>
      <c r="E669" s="184">
        <v>18.6495</v>
      </c>
      <c r="F669" s="184">
        <v>0.63460000000000005</v>
      </c>
      <c r="G669" s="184">
        <v>1.1603000000000001</v>
      </c>
      <c r="H669" s="184">
        <v>1.5490999999999999</v>
      </c>
      <c r="I669" s="184">
        <v>5.4394999999999998</v>
      </c>
      <c r="J669" s="184">
        <v>5.0575000000000001</v>
      </c>
      <c r="K669" s="184">
        <v>6.8151999999999999</v>
      </c>
      <c r="L669" s="184">
        <v>22.3231</v>
      </c>
      <c r="M669" s="184">
        <v>34.517499999999998</v>
      </c>
      <c r="N669" s="184">
        <v>69.416200000000003</v>
      </c>
      <c r="O669" s="184">
        <v>11.386799999999999</v>
      </c>
      <c r="P669" s="184">
        <v>14.2599</v>
      </c>
      <c r="Q669" s="184">
        <v>10.6142</v>
      </c>
      <c r="R669" s="184">
        <v>15.467599999999999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44344</v>
      </c>
      <c r="E670" s="184">
        <v>20.790800000000001</v>
      </c>
      <c r="F670" s="184">
        <v>0.72719999999999996</v>
      </c>
      <c r="G670" s="184">
        <v>1.3250999999999999</v>
      </c>
      <c r="H670" s="184">
        <v>1.6834</v>
      </c>
      <c r="I670" s="184">
        <v>5.5944000000000003</v>
      </c>
      <c r="J670" s="184">
        <v>4.9260999999999999</v>
      </c>
      <c r="K670" s="184">
        <v>6.5648</v>
      </c>
      <c r="L670" s="184">
        <v>21.681799999999999</v>
      </c>
      <c r="M670" s="184">
        <v>33.536299999999997</v>
      </c>
      <c r="N670" s="184">
        <v>68.136899999999997</v>
      </c>
      <c r="O670" s="184">
        <v>12.237</v>
      </c>
      <c r="P670" s="184">
        <v>15.148899999999999</v>
      </c>
      <c r="Q670" s="184">
        <v>15.1485</v>
      </c>
      <c r="R670" s="184">
        <v>16.223700000000001</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44344</v>
      </c>
      <c r="E671" s="184">
        <v>20.338999999999999</v>
      </c>
      <c r="F671" s="184">
        <v>0.72699999999999998</v>
      </c>
      <c r="G671" s="184">
        <v>1.3236000000000001</v>
      </c>
      <c r="H671" s="184">
        <v>1.6802999999999999</v>
      </c>
      <c r="I671" s="184">
        <v>5.5880000000000001</v>
      </c>
      <c r="J671" s="184">
        <v>4.9116</v>
      </c>
      <c r="K671" s="184">
        <v>6.5214999999999996</v>
      </c>
      <c r="L671" s="184">
        <v>21.5837</v>
      </c>
      <c r="M671" s="184">
        <v>33.374899999999997</v>
      </c>
      <c r="N671" s="184">
        <v>67.864800000000002</v>
      </c>
      <c r="O671" s="184">
        <v>11.828900000000001</v>
      </c>
      <c r="P671" s="184">
        <v>14.6593</v>
      </c>
      <c r="Q671" s="184">
        <v>14.662000000000001</v>
      </c>
      <c r="R671" s="184">
        <v>15.986000000000001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44344</v>
      </c>
      <c r="E672" s="184">
        <v>12.104799999999999</v>
      </c>
      <c r="F672" s="184">
        <v>-0.47520000000000001</v>
      </c>
      <c r="G672" s="184">
        <v>0.73899999999999999</v>
      </c>
      <c r="H672" s="184">
        <v>2.6535000000000002</v>
      </c>
      <c r="I672" s="184">
        <v>7.4424999999999999</v>
      </c>
      <c r="J672" s="184">
        <v>12.388500000000001</v>
      </c>
      <c r="K672" s="184">
        <v>17.0564</v>
      </c>
      <c r="L672" s="184">
        <v>43.706099999999999</v>
      </c>
      <c r="M672" s="184">
        <v>55.273400000000002</v>
      </c>
      <c r="N672" s="184">
        <v>114.8336</v>
      </c>
      <c r="O672" s="184">
        <v>6.6805000000000003</v>
      </c>
      <c r="P672" s="184"/>
      <c r="Q672" s="184">
        <v>6.2112999999999996</v>
      </c>
      <c r="R672" s="184">
        <v>15.3934</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44344</v>
      </c>
      <c r="E673" s="184">
        <v>11.839600000000001</v>
      </c>
      <c r="F673" s="184">
        <v>-0.4758</v>
      </c>
      <c r="G673" s="184">
        <v>0.73770000000000002</v>
      </c>
      <c r="H673" s="184">
        <v>2.6513</v>
      </c>
      <c r="I673" s="184">
        <v>7.4393000000000002</v>
      </c>
      <c r="J673" s="184">
        <v>12.379200000000001</v>
      </c>
      <c r="K673" s="184">
        <v>17.014099999999999</v>
      </c>
      <c r="L673" s="184">
        <v>43.578200000000002</v>
      </c>
      <c r="M673" s="184">
        <v>55.053800000000003</v>
      </c>
      <c r="N673" s="184">
        <v>114.4156</v>
      </c>
      <c r="O673" s="184">
        <v>6.0019999999999998</v>
      </c>
      <c r="P673" s="184"/>
      <c r="Q673" s="184">
        <v>5.4715999999999996</v>
      </c>
      <c r="R673" s="184">
        <v>15.1602</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44344</v>
      </c>
      <c r="E674" s="184">
        <v>13.912100000000001</v>
      </c>
      <c r="F674" s="184">
        <v>-0.17219999999999999</v>
      </c>
      <c r="G674" s="184">
        <v>0.93669999999999998</v>
      </c>
      <c r="H674" s="184">
        <v>2.3317000000000001</v>
      </c>
      <c r="I674" s="184">
        <v>7.7797000000000001</v>
      </c>
      <c r="J674" s="184">
        <v>12.5219</v>
      </c>
      <c r="K674" s="184">
        <v>16.157800000000002</v>
      </c>
      <c r="L674" s="184">
        <v>42.466099999999997</v>
      </c>
      <c r="M674" s="184">
        <v>55.565899999999999</v>
      </c>
      <c r="N674" s="184">
        <v>103.6553</v>
      </c>
      <c r="O674" s="184"/>
      <c r="P674" s="184"/>
      <c r="Q674" s="184">
        <v>11.992800000000001</v>
      </c>
      <c r="R674" s="184">
        <v>16.149100000000001</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44344</v>
      </c>
      <c r="E675" s="184">
        <v>13.765000000000001</v>
      </c>
      <c r="F675" s="184">
        <v>-0.1726</v>
      </c>
      <c r="G675" s="184">
        <v>0.93420000000000003</v>
      </c>
      <c r="H675" s="184">
        <v>2.3260000000000001</v>
      </c>
      <c r="I675" s="184">
        <v>7.7680999999999996</v>
      </c>
      <c r="J675" s="184">
        <v>12.494999999999999</v>
      </c>
      <c r="K675" s="184">
        <v>16.074100000000001</v>
      </c>
      <c r="L675" s="184">
        <v>42.2607</v>
      </c>
      <c r="M675" s="184">
        <v>55.229799999999997</v>
      </c>
      <c r="N675" s="184">
        <v>103.0655</v>
      </c>
      <c r="O675" s="184"/>
      <c r="P675" s="184"/>
      <c r="Q675" s="184">
        <v>11.5852</v>
      </c>
      <c r="R675" s="184">
        <v>15.8134</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44344</v>
      </c>
      <c r="E680" s="184">
        <v>26.465199999999999</v>
      </c>
      <c r="F680" s="184">
        <v>0.21199999999999999</v>
      </c>
      <c r="G680" s="184">
        <v>0.90939999999999999</v>
      </c>
      <c r="H680" s="184">
        <v>1.1006</v>
      </c>
      <c r="I680" s="184">
        <v>5.2766999999999999</v>
      </c>
      <c r="J680" s="184">
        <v>3.6412</v>
      </c>
      <c r="K680" s="184">
        <v>4.3860000000000001</v>
      </c>
      <c r="L680" s="184">
        <v>21.2654</v>
      </c>
      <c r="M680" s="184">
        <v>33.682899999999997</v>
      </c>
      <c r="N680" s="184">
        <v>64.579499999999996</v>
      </c>
      <c r="O680" s="184">
        <v>13.0649</v>
      </c>
      <c r="P680" s="184">
        <v>15.871499999999999</v>
      </c>
      <c r="Q680" s="184">
        <v>15.818199999999999</v>
      </c>
      <c r="R680" s="184">
        <v>15.328200000000001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44344</v>
      </c>
      <c r="E681" s="184">
        <v>24.265499999999999</v>
      </c>
      <c r="F681" s="184">
        <v>0.20849999999999999</v>
      </c>
      <c r="G681" s="184">
        <v>0.89900000000000002</v>
      </c>
      <c r="H681" s="184">
        <v>1.0763</v>
      </c>
      <c r="I681" s="184">
        <v>5.2267999999999999</v>
      </c>
      <c r="J681" s="184">
        <v>3.5371999999999999</v>
      </c>
      <c r="K681" s="184">
        <v>4.0438000000000001</v>
      </c>
      <c r="L681" s="184">
        <v>20.4572</v>
      </c>
      <c r="M681" s="184">
        <v>32.345999999999997</v>
      </c>
      <c r="N681" s="184">
        <v>62.360999999999997</v>
      </c>
      <c r="O681" s="184">
        <v>11.486599999999999</v>
      </c>
      <c r="P681" s="184">
        <v>14.3973</v>
      </c>
      <c r="Q681" s="184">
        <v>14.3117</v>
      </c>
      <c r="R681" s="184">
        <v>13.6754</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44344</v>
      </c>
      <c r="E682" s="184">
        <v>108.34</v>
      </c>
      <c r="F682" s="184">
        <v>6.4699999999999994E-2</v>
      </c>
      <c r="G682" s="184">
        <v>0.70650000000000002</v>
      </c>
      <c r="H682" s="184">
        <v>1.2618</v>
      </c>
      <c r="I682" s="184">
        <v>4.5853999999999999</v>
      </c>
      <c r="J682" s="184">
        <v>5.1436000000000002</v>
      </c>
      <c r="K682" s="184">
        <v>7.4055999999999997</v>
      </c>
      <c r="L682" s="184">
        <v>17.953199999999999</v>
      </c>
      <c r="M682" s="184">
        <v>28.410599999999999</v>
      </c>
      <c r="N682" s="184">
        <v>54.749299999999998</v>
      </c>
      <c r="O682" s="184">
        <v>10.7235</v>
      </c>
      <c r="P682" s="184">
        <v>14.625</v>
      </c>
      <c r="Q682" s="184">
        <v>13.027699999999999</v>
      </c>
      <c r="R682" s="184">
        <v>13.433400000000001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44344</v>
      </c>
      <c r="E683" s="184">
        <v>155.11017620148399</v>
      </c>
      <c r="F683" s="184">
        <v>5.8799999999999998E-2</v>
      </c>
      <c r="G683" s="184">
        <v>0.7</v>
      </c>
      <c r="H683" s="184">
        <v>1.2490000000000001</v>
      </c>
      <c r="I683" s="184">
        <v>4.5552000000000001</v>
      </c>
      <c r="J683" s="184">
        <v>5.0715000000000003</v>
      </c>
      <c r="K683" s="184">
        <v>7.2111000000000001</v>
      </c>
      <c r="L683" s="184">
        <v>17.6051</v>
      </c>
      <c r="M683" s="184">
        <v>27.866800000000001</v>
      </c>
      <c r="N683" s="184">
        <v>53.709600000000002</v>
      </c>
      <c r="O683" s="184">
        <v>9.9519000000000002</v>
      </c>
      <c r="P683" s="184">
        <v>13.871600000000001</v>
      </c>
      <c r="Q683" s="184">
        <v>11.504899999999999</v>
      </c>
      <c r="R683" s="184">
        <v>12.6305</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44344</v>
      </c>
      <c r="E684" s="184">
        <v>34.85</v>
      </c>
      <c r="F684" s="184">
        <v>8.6199999999999999E-2</v>
      </c>
      <c r="G684" s="184">
        <v>0.95599999999999996</v>
      </c>
      <c r="H684" s="184">
        <v>1.6034999999999999</v>
      </c>
      <c r="I684" s="184">
        <v>5.0331999999999999</v>
      </c>
      <c r="J684" s="184">
        <v>3.4125000000000001</v>
      </c>
      <c r="K684" s="184">
        <v>5.6380999999999997</v>
      </c>
      <c r="L684" s="184">
        <v>20.7135</v>
      </c>
      <c r="M684" s="184">
        <v>31.957599999999999</v>
      </c>
      <c r="N684" s="184">
        <v>63.615000000000002</v>
      </c>
      <c r="O684" s="184">
        <v>13.6379</v>
      </c>
      <c r="P684" s="184">
        <v>12.7067</v>
      </c>
      <c r="Q684" s="184">
        <v>14.146699999999999</v>
      </c>
      <c r="R684" s="184">
        <v>18.5153</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44344</v>
      </c>
      <c r="E685" s="184">
        <v>36.54</v>
      </c>
      <c r="F685" s="184">
        <v>0.1096</v>
      </c>
      <c r="G685" s="184">
        <v>0.96709999999999996</v>
      </c>
      <c r="H685" s="184">
        <v>1.6412</v>
      </c>
      <c r="I685" s="184">
        <v>5.0603999999999996</v>
      </c>
      <c r="J685" s="184">
        <v>3.4834000000000001</v>
      </c>
      <c r="K685" s="184">
        <v>5.8209999999999997</v>
      </c>
      <c r="L685" s="184">
        <v>21.073599999999999</v>
      </c>
      <c r="M685" s="184">
        <v>32.535400000000003</v>
      </c>
      <c r="N685" s="184">
        <v>64.5946</v>
      </c>
      <c r="O685" s="184">
        <v>14.177</v>
      </c>
      <c r="P685" s="184">
        <v>13.448600000000001</v>
      </c>
      <c r="Q685" s="184">
        <v>12.944599999999999</v>
      </c>
      <c r="R685" s="184">
        <v>19.071400000000001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44344</v>
      </c>
      <c r="E686" s="184">
        <v>19.434200000000001</v>
      </c>
      <c r="F686" s="184">
        <v>0.1221</v>
      </c>
      <c r="G686" s="184">
        <v>0.90969999999999995</v>
      </c>
      <c r="H686" s="184">
        <v>1.9343999999999999</v>
      </c>
      <c r="I686" s="184">
        <v>6.2565</v>
      </c>
      <c r="J686" s="184">
        <v>7.3997999999999999</v>
      </c>
      <c r="K686" s="184">
        <v>9.5315999999999992</v>
      </c>
      <c r="L686" s="184">
        <v>30.606200000000001</v>
      </c>
      <c r="M686" s="184">
        <v>42.469000000000001</v>
      </c>
      <c r="N686" s="184">
        <v>83.542400000000001</v>
      </c>
      <c r="O686" s="184">
        <v>11.017099999999999</v>
      </c>
      <c r="P686" s="184">
        <v>13.846299999999999</v>
      </c>
      <c r="Q686" s="184">
        <v>13.7303</v>
      </c>
      <c r="R686" s="184">
        <v>16.817799999999998</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44344</v>
      </c>
      <c r="E687" s="184">
        <v>20.494</v>
      </c>
      <c r="F687" s="184">
        <v>0.1226</v>
      </c>
      <c r="G687" s="184">
        <v>0.91090000000000004</v>
      </c>
      <c r="H687" s="184">
        <v>1.9374</v>
      </c>
      <c r="I687" s="184">
        <v>6.2625000000000002</v>
      </c>
      <c r="J687" s="184">
        <v>7.4126000000000003</v>
      </c>
      <c r="K687" s="184">
        <v>9.5724999999999998</v>
      </c>
      <c r="L687" s="184">
        <v>30.704000000000001</v>
      </c>
      <c r="M687" s="184">
        <v>42.653300000000002</v>
      </c>
      <c r="N687" s="184">
        <v>83.845600000000005</v>
      </c>
      <c r="O687" s="184">
        <v>11.4559</v>
      </c>
      <c r="P687" s="184">
        <v>14.973699999999999</v>
      </c>
      <c r="Q687" s="184">
        <v>14.9057</v>
      </c>
      <c r="R687" s="184">
        <v>16.999600000000001</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44344</v>
      </c>
      <c r="E688" s="184">
        <v>14.1576</v>
      </c>
      <c r="F688" s="184">
        <v>-0.24379999999999999</v>
      </c>
      <c r="G688" s="184">
        <v>0.72640000000000005</v>
      </c>
      <c r="H688" s="184">
        <v>1.7632000000000001</v>
      </c>
      <c r="I688" s="184">
        <v>6.0049999999999999</v>
      </c>
      <c r="J688" s="184">
        <v>8.7599</v>
      </c>
      <c r="K688" s="184">
        <v>9.6450999999999993</v>
      </c>
      <c r="L688" s="184">
        <v>32.513399999999997</v>
      </c>
      <c r="M688" s="184">
        <v>44.500700000000002</v>
      </c>
      <c r="N688" s="184">
        <v>82.353999999999999</v>
      </c>
      <c r="O688" s="184">
        <v>8.8468999999999998</v>
      </c>
      <c r="P688" s="184"/>
      <c r="Q688" s="184">
        <v>8.3408999999999995</v>
      </c>
      <c r="R688" s="184">
        <v>13.0304</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44344</v>
      </c>
      <c r="E689" s="184">
        <v>14.8505</v>
      </c>
      <c r="F689" s="184">
        <v>-0.2432</v>
      </c>
      <c r="G689" s="184">
        <v>0.72709999999999997</v>
      </c>
      <c r="H689" s="184">
        <v>1.7665999999999999</v>
      </c>
      <c r="I689" s="184">
        <v>6.0121000000000002</v>
      </c>
      <c r="J689" s="184">
        <v>8.7749000000000006</v>
      </c>
      <c r="K689" s="184">
        <v>9.6859999999999999</v>
      </c>
      <c r="L689" s="184">
        <v>32.6068</v>
      </c>
      <c r="M689" s="184">
        <v>44.645800000000001</v>
      </c>
      <c r="N689" s="184">
        <v>82.631500000000003</v>
      </c>
      <c r="O689" s="184">
        <v>9.5088000000000008</v>
      </c>
      <c r="P689" s="184"/>
      <c r="Q689" s="184">
        <v>9.5404</v>
      </c>
      <c r="R689" s="184">
        <v>13.317399999999999</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44344</v>
      </c>
      <c r="E690" s="184">
        <v>13.1275</v>
      </c>
      <c r="F690" s="184">
        <v>-6.3899999999999998E-2</v>
      </c>
      <c r="G690" s="184">
        <v>0.98929999999999996</v>
      </c>
      <c r="H690" s="184">
        <v>2.2183999999999999</v>
      </c>
      <c r="I690" s="184">
        <v>6.2938000000000001</v>
      </c>
      <c r="J690" s="184">
        <v>8.3619000000000003</v>
      </c>
      <c r="K690" s="184">
        <v>8.8795999999999999</v>
      </c>
      <c r="L690" s="184">
        <v>31.5275</v>
      </c>
      <c r="M690" s="184">
        <v>43.008899999999997</v>
      </c>
      <c r="N690" s="184">
        <v>78.450100000000006</v>
      </c>
      <c r="O690" s="184">
        <v>9.6900999999999993</v>
      </c>
      <c r="P690" s="184"/>
      <c r="Q690" s="184">
        <v>6.7481999999999998</v>
      </c>
      <c r="R690" s="184">
        <v>13.421900000000001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44344</v>
      </c>
      <c r="E691" s="184">
        <v>13.773400000000001</v>
      </c>
      <c r="F691" s="184">
        <v>-6.3100000000000003E-2</v>
      </c>
      <c r="G691" s="184">
        <v>0.99060000000000004</v>
      </c>
      <c r="H691" s="184">
        <v>2.2204999999999999</v>
      </c>
      <c r="I691" s="184">
        <v>6.2984</v>
      </c>
      <c r="J691" s="184">
        <v>8.3709000000000007</v>
      </c>
      <c r="K691" s="184">
        <v>8.9072999999999993</v>
      </c>
      <c r="L691" s="184">
        <v>31.595099999999999</v>
      </c>
      <c r="M691" s="184">
        <v>43.119599999999998</v>
      </c>
      <c r="N691" s="184">
        <v>78.668800000000005</v>
      </c>
      <c r="O691" s="184">
        <v>10.5044</v>
      </c>
      <c r="P691" s="184"/>
      <c r="Q691" s="184">
        <v>7.9856999999999996</v>
      </c>
      <c r="R691" s="184">
        <v>13.709300000000001</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44344</v>
      </c>
      <c r="E692" s="184">
        <v>11.1004</v>
      </c>
      <c r="F692" s="184">
        <v>-1.35E-2</v>
      </c>
      <c r="G692" s="184">
        <v>0.43880000000000002</v>
      </c>
      <c r="H692" s="184">
        <v>0.65920000000000001</v>
      </c>
      <c r="I692" s="184">
        <v>4.0347</v>
      </c>
      <c r="J692" s="184">
        <v>3.5331000000000001</v>
      </c>
      <c r="K692" s="184">
        <v>5.4048999999999996</v>
      </c>
      <c r="L692" s="184">
        <v>19.997800000000002</v>
      </c>
      <c r="M692" s="184">
        <v>29.116499999999998</v>
      </c>
      <c r="N692" s="184">
        <v>59.600900000000003</v>
      </c>
      <c r="O692" s="184">
        <v>4.0533000000000001</v>
      </c>
      <c r="P692" s="184"/>
      <c r="Q692" s="184">
        <v>3.1568000000000001</v>
      </c>
      <c r="R692" s="184">
        <v>11.340999999999999</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44344</v>
      </c>
      <c r="E693" s="184">
        <v>11.525700000000001</v>
      </c>
      <c r="F693" s="184">
        <v>-1.21E-2</v>
      </c>
      <c r="G693" s="184">
        <v>0.44359999999999999</v>
      </c>
      <c r="H693" s="184">
        <v>0.66820000000000002</v>
      </c>
      <c r="I693" s="184">
        <v>4.0517000000000003</v>
      </c>
      <c r="J693" s="184">
        <v>3.5691999999999999</v>
      </c>
      <c r="K693" s="184">
        <v>5.5118999999999998</v>
      </c>
      <c r="L693" s="184">
        <v>20.233499999999999</v>
      </c>
      <c r="M693" s="184">
        <v>29.506599999999999</v>
      </c>
      <c r="N693" s="184">
        <v>60.261699999999998</v>
      </c>
      <c r="O693" s="184">
        <v>5.0883000000000003</v>
      </c>
      <c r="P693" s="184"/>
      <c r="Q693" s="184">
        <v>4.3179999999999996</v>
      </c>
      <c r="R693" s="184">
        <v>11.892200000000001</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44344</v>
      </c>
      <c r="E694" s="184">
        <v>11.574</v>
      </c>
      <c r="F694" s="184">
        <v>-4.9200000000000001E-2</v>
      </c>
      <c r="G694" s="184">
        <v>0.40949999999999998</v>
      </c>
      <c r="H694" s="184">
        <v>0.53769999999999996</v>
      </c>
      <c r="I694" s="184">
        <v>4.0115999999999996</v>
      </c>
      <c r="J694" s="184">
        <v>3.7831000000000001</v>
      </c>
      <c r="K694" s="184">
        <v>5.3205999999999998</v>
      </c>
      <c r="L694" s="184">
        <v>19.352799999999998</v>
      </c>
      <c r="M694" s="184">
        <v>28.5015</v>
      </c>
      <c r="N694" s="184">
        <v>58.181699999999999</v>
      </c>
      <c r="O694" s="184">
        <v>5.1063000000000001</v>
      </c>
      <c r="P694" s="184"/>
      <c r="Q694" s="184">
        <v>4.7152000000000003</v>
      </c>
      <c r="R694" s="184">
        <v>12.265599999999999</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44344</v>
      </c>
      <c r="E695" s="184">
        <v>11.9666</v>
      </c>
      <c r="F695" s="184">
        <v>-4.7600000000000003E-2</v>
      </c>
      <c r="G695" s="184">
        <v>0.4128</v>
      </c>
      <c r="H695" s="184">
        <v>0.54449999999999998</v>
      </c>
      <c r="I695" s="184">
        <v>4.0256999999999996</v>
      </c>
      <c r="J695" s="184">
        <v>3.8128000000000002</v>
      </c>
      <c r="K695" s="184">
        <v>5.4112</v>
      </c>
      <c r="L695" s="184">
        <v>19.558399999999999</v>
      </c>
      <c r="M695" s="184">
        <v>28.8338</v>
      </c>
      <c r="N695" s="184">
        <v>58.731400000000001</v>
      </c>
      <c r="O695" s="184">
        <v>6.1372999999999998</v>
      </c>
      <c r="P695" s="184"/>
      <c r="Q695" s="184">
        <v>5.8220999999999998</v>
      </c>
      <c r="R695" s="184">
        <v>12.712400000000001</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44344</v>
      </c>
      <c r="E696" s="184">
        <v>132.5035</v>
      </c>
      <c r="F696" s="184">
        <v>-1.8100000000000002E-2</v>
      </c>
      <c r="G696" s="184">
        <v>0.58050000000000002</v>
      </c>
      <c r="H696" s="184">
        <v>0.98780000000000001</v>
      </c>
      <c r="I696" s="184">
        <v>4.34</v>
      </c>
      <c r="J696" s="184">
        <v>3.4994000000000001</v>
      </c>
      <c r="K696" s="184">
        <v>5.8242000000000003</v>
      </c>
      <c r="L696" s="184">
        <v>20.315200000000001</v>
      </c>
      <c r="M696" s="184">
        <v>34.854700000000001</v>
      </c>
      <c r="N696" s="184">
        <v>66.668999999999997</v>
      </c>
      <c r="O696" s="184">
        <v>13.657</v>
      </c>
      <c r="P696" s="184">
        <v>14.7987</v>
      </c>
      <c r="Q696" s="184">
        <v>14.4923</v>
      </c>
      <c r="R696" s="184">
        <v>19.153400000000001</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44344</v>
      </c>
      <c r="E697" s="184">
        <v>123.38849999999999</v>
      </c>
      <c r="F697" s="184">
        <v>-2.06E-2</v>
      </c>
      <c r="G697" s="184">
        <v>0.57269999999999999</v>
      </c>
      <c r="H697" s="184">
        <v>0.97089999999999999</v>
      </c>
      <c r="I697" s="184">
        <v>4.3044000000000002</v>
      </c>
      <c r="J697" s="184">
        <v>3.4238</v>
      </c>
      <c r="K697" s="184">
        <v>5.5693000000000001</v>
      </c>
      <c r="L697" s="184">
        <v>19.7498</v>
      </c>
      <c r="M697" s="184">
        <v>33.905000000000001</v>
      </c>
      <c r="N697" s="184">
        <v>65.108599999999996</v>
      </c>
      <c r="O697" s="184">
        <v>12.619</v>
      </c>
      <c r="P697" s="184">
        <v>13.7477</v>
      </c>
      <c r="Q697" s="184">
        <v>11.7271</v>
      </c>
      <c r="R697" s="184">
        <v>18.043199999999999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44344</v>
      </c>
      <c r="E698" s="184">
        <v>197.995281987206</v>
      </c>
      <c r="F698" s="184">
        <v>-0.1087</v>
      </c>
      <c r="G698" s="184">
        <v>0.97660000000000002</v>
      </c>
      <c r="H698" s="184">
        <v>1.3811</v>
      </c>
      <c r="I698" s="184">
        <v>4.7915000000000001</v>
      </c>
      <c r="J698" s="184">
        <v>3.7471999999999999</v>
      </c>
      <c r="K698" s="184">
        <v>5.5298999999999996</v>
      </c>
      <c r="L698" s="184">
        <v>19.0732</v>
      </c>
      <c r="M698" s="184">
        <v>31.349399999999999</v>
      </c>
      <c r="N698" s="184">
        <v>60.597200000000001</v>
      </c>
      <c r="O698" s="184">
        <v>10.1281</v>
      </c>
      <c r="P698" s="184">
        <v>12.5717</v>
      </c>
      <c r="Q698" s="184">
        <v>17.8474</v>
      </c>
      <c r="R698" s="184">
        <v>11.4953</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1.6466666666666661E-2</v>
      </c>
      <c r="G699" s="186">
        <v>0.79331439393939429</v>
      </c>
      <c r="H699" s="186">
        <v>1.4476030303030305</v>
      </c>
      <c r="I699" s="186">
        <v>5.3392787878787908</v>
      </c>
      <c r="J699" s="186">
        <v>5.4400128787878792</v>
      </c>
      <c r="K699" s="186">
        <v>8.7276772727272718</v>
      </c>
      <c r="L699" s="186">
        <v>25.306886363636362</v>
      </c>
      <c r="M699" s="186">
        <v>38.062886363636345</v>
      </c>
      <c r="N699" s="186">
        <v>73.903978787878785</v>
      </c>
      <c r="O699" s="186">
        <v>11.556699999999994</v>
      </c>
      <c r="P699" s="186">
        <v>14.952163333333331</v>
      </c>
      <c r="Q699" s="186">
        <v>14.297804545454548</v>
      </c>
      <c r="R699" s="186">
        <v>17.302734375000004</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1.2999999999999999E-3</v>
      </c>
      <c r="G700" s="186">
        <v>0.81495000000000006</v>
      </c>
      <c r="H700" s="186">
        <v>1.47315</v>
      </c>
      <c r="I700" s="186">
        <v>5.2538</v>
      </c>
      <c r="J700" s="186">
        <v>4.5426500000000001</v>
      </c>
      <c r="K700" s="186">
        <v>7.51945</v>
      </c>
      <c r="L700" s="186">
        <v>23.400700000000001</v>
      </c>
      <c r="M700" s="186">
        <v>36.450050000000005</v>
      </c>
      <c r="N700" s="186">
        <v>68.407899999999998</v>
      </c>
      <c r="O700" s="186">
        <v>11.10665</v>
      </c>
      <c r="P700" s="186">
        <v>14.608799999999999</v>
      </c>
      <c r="Q700" s="186">
        <v>14.38255</v>
      </c>
      <c r="R700" s="186">
        <v>15.7036</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44344</v>
      </c>
      <c r="E703" s="184">
        <v>30.5684</v>
      </c>
      <c r="F703" s="184">
        <v>5.11E-2</v>
      </c>
      <c r="G703" s="184">
        <v>0.70930000000000004</v>
      </c>
      <c r="H703" s="184">
        <v>1.0425</v>
      </c>
      <c r="I703" s="184">
        <v>3.8515999999999999</v>
      </c>
      <c r="J703" s="184">
        <v>3.3515999999999999</v>
      </c>
      <c r="K703" s="184">
        <v>5.5029000000000003</v>
      </c>
      <c r="L703" s="184">
        <v>15.1934</v>
      </c>
      <c r="M703" s="184">
        <v>24.813300000000002</v>
      </c>
      <c r="N703" s="184">
        <v>45.521500000000003</v>
      </c>
      <c r="O703" s="184">
        <v>11.5311</v>
      </c>
      <c r="P703" s="184">
        <v>12.3607</v>
      </c>
      <c r="Q703" s="184">
        <v>11.747199999999999</v>
      </c>
      <c r="R703" s="184">
        <v>15.1508</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44344</v>
      </c>
      <c r="E704" s="184">
        <v>32.464100000000002</v>
      </c>
      <c r="F704" s="184">
        <v>5.3900000000000003E-2</v>
      </c>
      <c r="G704" s="184">
        <v>0.71819999999999995</v>
      </c>
      <c r="H704" s="184">
        <v>1.0633999999999999</v>
      </c>
      <c r="I704" s="184">
        <v>3.8694999999999999</v>
      </c>
      <c r="J704" s="184">
        <v>3.4175</v>
      </c>
      <c r="K704" s="184">
        <v>5.7568999999999999</v>
      </c>
      <c r="L704" s="184">
        <v>15.8063</v>
      </c>
      <c r="M704" s="184">
        <v>25.863</v>
      </c>
      <c r="N704" s="184">
        <v>46.980200000000004</v>
      </c>
      <c r="O704" s="184">
        <v>12.5</v>
      </c>
      <c r="P704" s="184">
        <v>13.286300000000001</v>
      </c>
      <c r="Q704" s="184">
        <v>13.142799999999999</v>
      </c>
      <c r="R704" s="184">
        <v>16.2182</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44344</v>
      </c>
      <c r="E705" s="184">
        <v>106.02509999999999</v>
      </c>
      <c r="F705" s="184">
        <v>-0.19520000000000001</v>
      </c>
      <c r="G705" s="184">
        <v>0.45150000000000001</v>
      </c>
      <c r="H705" s="184">
        <v>1.3055000000000001</v>
      </c>
      <c r="I705" s="184">
        <v>4.2953999999999999</v>
      </c>
      <c r="J705" s="184">
        <v>5.4634999999999998</v>
      </c>
      <c r="K705" s="184">
        <v>5.9513999999999996</v>
      </c>
      <c r="L705" s="184">
        <v>25.173500000000001</v>
      </c>
      <c r="M705" s="184">
        <v>37.229199999999999</v>
      </c>
      <c r="N705" s="184">
        <v>61.883499999999998</v>
      </c>
      <c r="O705" s="184">
        <v>9.3207000000000004</v>
      </c>
      <c r="P705" s="184">
        <v>10.568</v>
      </c>
      <c r="Q705" s="184">
        <v>14.443300000000001</v>
      </c>
      <c r="R705" s="184">
        <v>12.253399999999999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44344</v>
      </c>
      <c r="E706" s="184">
        <v>110.36279999999999</v>
      </c>
      <c r="F706" s="184">
        <v>-0.19409999999999999</v>
      </c>
      <c r="G706" s="184">
        <v>0.45490000000000003</v>
      </c>
      <c r="H706" s="184">
        <v>1.3131999999999999</v>
      </c>
      <c r="I706" s="184">
        <v>4.3113999999999999</v>
      </c>
      <c r="J706" s="184">
        <v>5.4981</v>
      </c>
      <c r="K706" s="184">
        <v>6.0662000000000003</v>
      </c>
      <c r="L706" s="184">
        <v>25.494399999999999</v>
      </c>
      <c r="M706" s="184">
        <v>37.840600000000002</v>
      </c>
      <c r="N706" s="184">
        <v>63.000599999999999</v>
      </c>
      <c r="O706" s="184">
        <v>9.9410000000000007</v>
      </c>
      <c r="P706" s="184">
        <v>11.132</v>
      </c>
      <c r="Q706" s="184">
        <v>12.179399999999999</v>
      </c>
      <c r="R706" s="184">
        <v>12.973100000000001</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44344</v>
      </c>
      <c r="E707" s="184">
        <v>70.366799999999998</v>
      </c>
      <c r="F707" s="184">
        <v>-0.13719999999999999</v>
      </c>
      <c r="G707" s="184">
        <v>0.31619999999999998</v>
      </c>
      <c r="H707" s="184">
        <v>0.93189999999999995</v>
      </c>
      <c r="I707" s="184">
        <v>2.9777999999999998</v>
      </c>
      <c r="J707" s="184">
        <v>4.5088999999999997</v>
      </c>
      <c r="K707" s="184">
        <v>6.0340999999999996</v>
      </c>
      <c r="L707" s="184">
        <v>22.945799999999998</v>
      </c>
      <c r="M707" s="184">
        <v>32.126600000000003</v>
      </c>
      <c r="N707" s="184">
        <v>49.715600000000002</v>
      </c>
      <c r="O707" s="184">
        <v>6.8779000000000003</v>
      </c>
      <c r="P707" s="184">
        <v>8.4753000000000007</v>
      </c>
      <c r="Q707" s="184">
        <v>11.793699999999999</v>
      </c>
      <c r="R707" s="184">
        <v>7.6908000000000003</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44344</v>
      </c>
      <c r="E708" s="184">
        <v>73.901899999999998</v>
      </c>
      <c r="F708" s="184">
        <v>-0.13589999999999999</v>
      </c>
      <c r="G708" s="184">
        <v>0.3201</v>
      </c>
      <c r="H708" s="184">
        <v>0.94110000000000005</v>
      </c>
      <c r="I708" s="184">
        <v>2.9965999999999999</v>
      </c>
      <c r="J708" s="184">
        <v>4.5499000000000001</v>
      </c>
      <c r="K708" s="184">
        <v>6.1656000000000004</v>
      </c>
      <c r="L708" s="184">
        <v>23.276900000000001</v>
      </c>
      <c r="M708" s="184">
        <v>32.707999999999998</v>
      </c>
      <c r="N708" s="184">
        <v>50.6877</v>
      </c>
      <c r="O708" s="184">
        <v>7.5358000000000001</v>
      </c>
      <c r="P708" s="184">
        <v>9.1616999999999997</v>
      </c>
      <c r="Q708" s="184">
        <v>10.363799999999999</v>
      </c>
      <c r="R708" s="184">
        <v>8.3510000000000009</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44344</v>
      </c>
      <c r="E709" s="184">
        <v>23.773599999999998</v>
      </c>
      <c r="F709" s="184">
        <v>-6.3500000000000001E-2</v>
      </c>
      <c r="G709" s="184">
        <v>0.96830000000000005</v>
      </c>
      <c r="H709" s="184">
        <v>1.4055</v>
      </c>
      <c r="I709" s="184">
        <v>4.8597999999999999</v>
      </c>
      <c r="J709" s="184">
        <v>3.6736</v>
      </c>
      <c r="K709" s="184">
        <v>5.6632999999999996</v>
      </c>
      <c r="L709" s="184">
        <v>17.573499999999999</v>
      </c>
      <c r="M709" s="184">
        <v>30.124400000000001</v>
      </c>
      <c r="N709" s="184">
        <v>55.933399999999999</v>
      </c>
      <c r="O709" s="184">
        <v>10.016999999999999</v>
      </c>
      <c r="P709" s="184">
        <v>12.302199999999999</v>
      </c>
      <c r="Q709" s="184">
        <v>13.0067</v>
      </c>
      <c r="R709" s="184">
        <v>13.697900000000001</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44344</v>
      </c>
      <c r="E710" s="184">
        <v>24.274100000000001</v>
      </c>
      <c r="F710" s="184">
        <v>-6.2600000000000003E-2</v>
      </c>
      <c r="G710" s="184">
        <v>0.97130000000000005</v>
      </c>
      <c r="H710" s="184">
        <v>1.4125000000000001</v>
      </c>
      <c r="I710" s="184">
        <v>4.8738000000000001</v>
      </c>
      <c r="J710" s="184">
        <v>3.7035999999999998</v>
      </c>
      <c r="K710" s="184">
        <v>5.7557</v>
      </c>
      <c r="L710" s="184">
        <v>17.7788</v>
      </c>
      <c r="M710" s="184">
        <v>30.467300000000002</v>
      </c>
      <c r="N710" s="184">
        <v>56.488</v>
      </c>
      <c r="O710" s="184">
        <v>10.3774</v>
      </c>
      <c r="P710" s="184">
        <v>12.644299999999999</v>
      </c>
      <c r="Q710" s="184">
        <v>13.339700000000001</v>
      </c>
      <c r="R710" s="184">
        <v>14.1005</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44344</v>
      </c>
      <c r="E711" s="184">
        <v>22.125900000000001</v>
      </c>
      <c r="F711" s="184">
        <v>-5.6899999999999999E-2</v>
      </c>
      <c r="G711" s="184">
        <v>0.77380000000000004</v>
      </c>
      <c r="H711" s="184">
        <v>1.1459999999999999</v>
      </c>
      <c r="I711" s="184">
        <v>3.9756</v>
      </c>
      <c r="J711" s="184">
        <v>3.0779999999999998</v>
      </c>
      <c r="K711" s="184">
        <v>4.9591000000000003</v>
      </c>
      <c r="L711" s="184">
        <v>14.3192</v>
      </c>
      <c r="M711" s="184">
        <v>24.732399999999998</v>
      </c>
      <c r="N711" s="184">
        <v>45.6965</v>
      </c>
      <c r="O711" s="184">
        <v>9.5191999999999997</v>
      </c>
      <c r="P711" s="184">
        <v>11.241899999999999</v>
      </c>
      <c r="Q711" s="184">
        <v>11.866400000000001</v>
      </c>
      <c r="R711" s="184">
        <v>12.359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44344</v>
      </c>
      <c r="E712" s="184">
        <v>22.6907</v>
      </c>
      <c r="F712" s="184">
        <v>-5.5500000000000001E-2</v>
      </c>
      <c r="G712" s="184">
        <v>0.77810000000000001</v>
      </c>
      <c r="H712" s="184">
        <v>1.1569</v>
      </c>
      <c r="I712" s="184">
        <v>3.9984999999999999</v>
      </c>
      <c r="J712" s="184">
        <v>3.1269</v>
      </c>
      <c r="K712" s="184">
        <v>5.1117999999999997</v>
      </c>
      <c r="L712" s="184">
        <v>14.6539</v>
      </c>
      <c r="M712" s="184">
        <v>25.281300000000002</v>
      </c>
      <c r="N712" s="184">
        <v>46.556100000000001</v>
      </c>
      <c r="O712" s="184">
        <v>10.068199999999999</v>
      </c>
      <c r="P712" s="184">
        <v>11.6876</v>
      </c>
      <c r="Q712" s="184">
        <v>12.2653</v>
      </c>
      <c r="R712" s="184">
        <v>13.04</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44344</v>
      </c>
      <c r="E713" s="184">
        <v>11.468</v>
      </c>
      <c r="F713" s="184">
        <v>-0.18099999999999999</v>
      </c>
      <c r="G713" s="184">
        <v>-7.8399999999999997E-2</v>
      </c>
      <c r="H713" s="184">
        <v>1.5640000000000001</v>
      </c>
      <c r="I713" s="184">
        <v>3.5541</v>
      </c>
      <c r="J713" s="184">
        <v>9.3721999999999994</v>
      </c>
      <c r="K713" s="184">
        <v>4.1418999999999997</v>
      </c>
      <c r="L713" s="184">
        <v>32.622500000000002</v>
      </c>
      <c r="M713" s="184">
        <v>38.062199999999997</v>
      </c>
      <c r="N713" s="184">
        <v>63.786499999999997</v>
      </c>
      <c r="O713" s="184"/>
      <c r="P713" s="184"/>
      <c r="Q713" s="184">
        <v>4.8109999999999999</v>
      </c>
      <c r="R713" s="184">
        <v>-0.92649999999999999</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44344</v>
      </c>
      <c r="E714" s="184">
        <v>11.4679</v>
      </c>
      <c r="F714" s="184">
        <v>-0.18099999999999999</v>
      </c>
      <c r="G714" s="184">
        <v>-7.9299999999999995E-2</v>
      </c>
      <c r="H714" s="184">
        <v>1.5640000000000001</v>
      </c>
      <c r="I714" s="184">
        <v>3.5531999999999999</v>
      </c>
      <c r="J714" s="184">
        <v>9.3722999999999992</v>
      </c>
      <c r="K714" s="184">
        <v>4.1418999999999997</v>
      </c>
      <c r="L714" s="184">
        <v>32.621299999999998</v>
      </c>
      <c r="M714" s="184">
        <v>38.061</v>
      </c>
      <c r="N714" s="184">
        <v>63.784999999999997</v>
      </c>
      <c r="O714" s="184"/>
      <c r="P714" s="184"/>
      <c r="Q714" s="184">
        <v>4.8106999999999998</v>
      </c>
      <c r="R714" s="184">
        <v>-0.92700000000000005</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44344</v>
      </c>
      <c r="E715" s="184">
        <v>14.277799999999999</v>
      </c>
      <c r="F715" s="184">
        <v>-0.2306</v>
      </c>
      <c r="G715" s="184">
        <v>-1.8200000000000001E-2</v>
      </c>
      <c r="H715" s="184">
        <v>0.88890000000000002</v>
      </c>
      <c r="I715" s="184">
        <v>3.5590999999999999</v>
      </c>
      <c r="J715" s="184">
        <v>7.6910999999999996</v>
      </c>
      <c r="K715" s="184">
        <v>9.3841000000000001</v>
      </c>
      <c r="L715" s="184">
        <v>31.864899999999999</v>
      </c>
      <c r="M715" s="184">
        <v>39.9236</v>
      </c>
      <c r="N715" s="184">
        <v>76.384500000000003</v>
      </c>
      <c r="O715" s="184"/>
      <c r="P715" s="184"/>
      <c r="Q715" s="184">
        <v>32.817799999999998</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44344</v>
      </c>
      <c r="E716" s="184">
        <v>14.441599999999999</v>
      </c>
      <c r="F716" s="184">
        <v>-0.22800000000000001</v>
      </c>
      <c r="G716" s="184">
        <v>-9.7000000000000003E-3</v>
      </c>
      <c r="H716" s="184">
        <v>0.90839999999999999</v>
      </c>
      <c r="I716" s="184">
        <v>3.6019999999999999</v>
      </c>
      <c r="J716" s="184">
        <v>7.7835999999999999</v>
      </c>
      <c r="K716" s="184">
        <v>9.6618999999999993</v>
      </c>
      <c r="L716" s="184">
        <v>32.506300000000003</v>
      </c>
      <c r="M716" s="184">
        <v>40.941800000000001</v>
      </c>
      <c r="N716" s="184">
        <v>78.0869</v>
      </c>
      <c r="O716" s="184"/>
      <c r="P716" s="184"/>
      <c r="Q716" s="184">
        <v>34.030700000000003</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44344</v>
      </c>
      <c r="E717" s="184">
        <v>87.077299999999994</v>
      </c>
      <c r="F717" s="184">
        <v>0.2787</v>
      </c>
      <c r="G717" s="184">
        <v>1.1672</v>
      </c>
      <c r="H717" s="184">
        <v>1.7679</v>
      </c>
      <c r="I717" s="184">
        <v>4.5686</v>
      </c>
      <c r="J717" s="184">
        <v>4.9085000000000001</v>
      </c>
      <c r="K717" s="184">
        <v>6.5553999999999997</v>
      </c>
      <c r="L717" s="184">
        <v>22.957000000000001</v>
      </c>
      <c r="M717" s="184">
        <v>34.853000000000002</v>
      </c>
      <c r="N717" s="184">
        <v>69.556600000000003</v>
      </c>
      <c r="O717" s="184">
        <v>11.4384</v>
      </c>
      <c r="P717" s="184">
        <v>12.539</v>
      </c>
      <c r="Q717" s="184">
        <v>13.2004</v>
      </c>
      <c r="R717" s="184">
        <v>13.484500000000001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44344</v>
      </c>
      <c r="E718" s="184">
        <v>90.103200000000001</v>
      </c>
      <c r="F718" s="184">
        <v>0.27950000000000003</v>
      </c>
      <c r="G718" s="184">
        <v>1.1695</v>
      </c>
      <c r="H718" s="184">
        <v>1.7735000000000001</v>
      </c>
      <c r="I718" s="184">
        <v>4.5801999999999996</v>
      </c>
      <c r="J718" s="184">
        <v>4.9344999999999999</v>
      </c>
      <c r="K718" s="184">
        <v>6.6505999999999998</v>
      </c>
      <c r="L718" s="184">
        <v>23.198499999999999</v>
      </c>
      <c r="M718" s="184">
        <v>35.252499999999998</v>
      </c>
      <c r="N718" s="184">
        <v>70.191299999999998</v>
      </c>
      <c r="O718" s="184">
        <v>11.8378</v>
      </c>
      <c r="P718" s="184">
        <v>12.942</v>
      </c>
      <c r="Q718" s="184">
        <v>11.616199999999999</v>
      </c>
      <c r="R718" s="184">
        <v>13.9023</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44344</v>
      </c>
      <c r="E719" s="184">
        <v>111.9903</v>
      </c>
      <c r="F719" s="184">
        <v>-0.1971</v>
      </c>
      <c r="G719" s="184">
        <v>0.44669999999999999</v>
      </c>
      <c r="H719" s="184">
        <v>1.2689999999999999</v>
      </c>
      <c r="I719" s="184">
        <v>4.4093</v>
      </c>
      <c r="J719" s="184">
        <v>8.2108000000000008</v>
      </c>
      <c r="K719" s="184">
        <v>9.0709999999999997</v>
      </c>
      <c r="L719" s="184">
        <v>37.910899999999998</v>
      </c>
      <c r="M719" s="184">
        <v>44.425199999999997</v>
      </c>
      <c r="N719" s="184">
        <v>81.019300000000001</v>
      </c>
      <c r="O719" s="184">
        <v>16.680800000000001</v>
      </c>
      <c r="P719" s="184">
        <v>15.7584</v>
      </c>
      <c r="Q719" s="184">
        <v>14.843999999999999</v>
      </c>
      <c r="R719" s="184">
        <v>24.1754</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44344</v>
      </c>
      <c r="E720" s="184">
        <v>113.96380000000001</v>
      </c>
      <c r="F720" s="184">
        <v>-0.19570000000000001</v>
      </c>
      <c r="G720" s="184">
        <v>0.45119999999999999</v>
      </c>
      <c r="H720" s="184">
        <v>1.2797000000000001</v>
      </c>
      <c r="I720" s="184">
        <v>4.4278000000000004</v>
      </c>
      <c r="J720" s="184">
        <v>8.2420000000000009</v>
      </c>
      <c r="K720" s="184">
        <v>9.1649999999999991</v>
      </c>
      <c r="L720" s="184">
        <v>38.134900000000002</v>
      </c>
      <c r="M720" s="184">
        <v>44.759500000000003</v>
      </c>
      <c r="N720" s="184">
        <v>81.566699999999997</v>
      </c>
      <c r="O720" s="184">
        <v>17.008600000000001</v>
      </c>
      <c r="P720" s="184">
        <v>16.058399999999999</v>
      </c>
      <c r="Q720" s="184">
        <v>15.0908</v>
      </c>
      <c r="R720" s="184">
        <v>24.4255</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44344</v>
      </c>
      <c r="E721" s="184">
        <v>29.707999999999998</v>
      </c>
      <c r="F721" s="184">
        <v>0.12609999999999999</v>
      </c>
      <c r="G721" s="184">
        <v>0.7994</v>
      </c>
      <c r="H721" s="184">
        <v>1.1791</v>
      </c>
      <c r="I721" s="184">
        <v>3.8814000000000002</v>
      </c>
      <c r="J721" s="184">
        <v>3.2517</v>
      </c>
      <c r="K721" s="184">
        <v>5.1022999999999996</v>
      </c>
      <c r="L721" s="184">
        <v>14.4963</v>
      </c>
      <c r="M721" s="184">
        <v>22.226500000000001</v>
      </c>
      <c r="N721" s="184">
        <v>44.804099999999998</v>
      </c>
      <c r="O721" s="184">
        <v>8.2411999999999992</v>
      </c>
      <c r="P721" s="184">
        <v>9.9704999999999995</v>
      </c>
      <c r="Q721" s="184">
        <v>10.0664</v>
      </c>
      <c r="R721" s="184">
        <v>10.7986</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44344</v>
      </c>
      <c r="E722" s="184">
        <v>28.3277</v>
      </c>
      <c r="F722" s="184">
        <v>0.1241</v>
      </c>
      <c r="G722" s="184">
        <v>0.79310000000000003</v>
      </c>
      <c r="H722" s="184">
        <v>1.1638999999999999</v>
      </c>
      <c r="I722" s="184">
        <v>3.8496999999999999</v>
      </c>
      <c r="J722" s="184">
        <v>3.1842999999999999</v>
      </c>
      <c r="K722" s="184">
        <v>4.8867000000000003</v>
      </c>
      <c r="L722" s="184">
        <v>14.0016</v>
      </c>
      <c r="M722" s="184">
        <v>21.4285</v>
      </c>
      <c r="N722" s="184">
        <v>43.591299999999997</v>
      </c>
      <c r="O722" s="184">
        <v>7.3011999999999997</v>
      </c>
      <c r="P722" s="184">
        <v>9.1597000000000008</v>
      </c>
      <c r="Q722" s="184">
        <v>9.6538000000000004</v>
      </c>
      <c r="R722" s="184">
        <v>9.8543000000000003</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44344</v>
      </c>
      <c r="E723" s="184">
        <v>13.7605</v>
      </c>
      <c r="F723" s="184">
        <v>3.56E-2</v>
      </c>
      <c r="G723" s="184">
        <v>0.51639999999999997</v>
      </c>
      <c r="H723" s="184">
        <v>1.3335999999999999</v>
      </c>
      <c r="I723" s="184">
        <v>4.4805000000000001</v>
      </c>
      <c r="J723" s="184">
        <v>7.4015000000000004</v>
      </c>
      <c r="K723" s="184">
        <v>8.6068999999999996</v>
      </c>
      <c r="L723" s="184">
        <v>23.371600000000001</v>
      </c>
      <c r="M723" s="184">
        <v>33.594499999999996</v>
      </c>
      <c r="N723" s="184">
        <v>59.534599999999998</v>
      </c>
      <c r="O723" s="184"/>
      <c r="P723" s="184"/>
      <c r="Q723" s="184">
        <v>15.429600000000001</v>
      </c>
      <c r="R723" s="184">
        <v>16.413799999999998</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44344</v>
      </c>
      <c r="E724" s="184">
        <v>13.6785</v>
      </c>
      <c r="F724" s="184">
        <v>3.5099999999999999E-2</v>
      </c>
      <c r="G724" s="184">
        <v>0.51439999999999997</v>
      </c>
      <c r="H724" s="184">
        <v>1.329</v>
      </c>
      <c r="I724" s="184">
        <v>4.4710999999999999</v>
      </c>
      <c r="J724" s="184">
        <v>7.3792</v>
      </c>
      <c r="K724" s="184">
        <v>8.5363000000000007</v>
      </c>
      <c r="L724" s="184">
        <v>23.217500000000001</v>
      </c>
      <c r="M724" s="184">
        <v>33.3369</v>
      </c>
      <c r="N724" s="184">
        <v>59.1023</v>
      </c>
      <c r="O724" s="184"/>
      <c r="P724" s="184"/>
      <c r="Q724" s="184">
        <v>15.119899999999999</v>
      </c>
      <c r="R724" s="184">
        <v>16.114899999999999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44344</v>
      </c>
      <c r="E725" s="184">
        <v>47.093000000000004</v>
      </c>
      <c r="F725" s="184">
        <v>-2.12E-2</v>
      </c>
      <c r="G725" s="184">
        <v>0.77680000000000005</v>
      </c>
      <c r="H725" s="184">
        <v>1.1209</v>
      </c>
      <c r="I725" s="184">
        <v>5.0408999999999997</v>
      </c>
      <c r="J725" s="184">
        <v>3.8090999999999999</v>
      </c>
      <c r="K725" s="184">
        <v>5.9055</v>
      </c>
      <c r="L725" s="184">
        <v>19.4314</v>
      </c>
      <c r="M725" s="184">
        <v>31.112500000000001</v>
      </c>
      <c r="N725" s="184">
        <v>59.485900000000001</v>
      </c>
      <c r="O725" s="184">
        <v>10.7394</v>
      </c>
      <c r="P725" s="184">
        <v>13.328200000000001</v>
      </c>
      <c r="Q725" s="184">
        <v>13.9534</v>
      </c>
      <c r="R725" s="184">
        <v>14.1015</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-5.0060869565217381E-2</v>
      </c>
      <c r="G726" s="186">
        <v>0.56133913043478267</v>
      </c>
      <c r="H726" s="186">
        <v>1.2547999999999997</v>
      </c>
      <c r="I726" s="186">
        <v>4.0864304347826081</v>
      </c>
      <c r="J726" s="186">
        <v>5.4744521739130434</v>
      </c>
      <c r="K726" s="186">
        <v>6.4685434782608695</v>
      </c>
      <c r="L726" s="186">
        <v>23.4152347826087</v>
      </c>
      <c r="M726" s="186">
        <v>33.007121739130433</v>
      </c>
      <c r="N726" s="186">
        <v>59.711221739130444</v>
      </c>
      <c r="O726" s="186">
        <v>10.643276470588235</v>
      </c>
      <c r="P726" s="186">
        <v>11.918600000000001</v>
      </c>
      <c r="Q726" s="186">
        <v>13.895347826086955</v>
      </c>
      <c r="R726" s="186">
        <v>12.726285714285714</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-6.2600000000000003E-2</v>
      </c>
      <c r="G727" s="186">
        <v>0.51639999999999997</v>
      </c>
      <c r="H727" s="186">
        <v>1.2689999999999999</v>
      </c>
      <c r="I727" s="186">
        <v>3.9984999999999999</v>
      </c>
      <c r="J727" s="186">
        <v>4.9085000000000001</v>
      </c>
      <c r="K727" s="186">
        <v>5.9513999999999996</v>
      </c>
      <c r="L727" s="186">
        <v>23.198499999999999</v>
      </c>
      <c r="M727" s="186">
        <v>33.3369</v>
      </c>
      <c r="N727" s="186">
        <v>59.485900000000001</v>
      </c>
      <c r="O727" s="186">
        <v>10.068199999999999</v>
      </c>
      <c r="P727" s="186">
        <v>12.302199999999999</v>
      </c>
      <c r="Q727" s="186">
        <v>13.0067</v>
      </c>
      <c r="R727" s="186">
        <v>13.484500000000001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1771</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1772</v>
      </c>
      <c r="B730" s="180" t="s">
        <v>1665</v>
      </c>
      <c r="C730" s="180">
        <v>132995</v>
      </c>
      <c r="D730" s="183">
        <v>44344</v>
      </c>
      <c r="E730" s="184">
        <v>17.559999999999999</v>
      </c>
      <c r="F730" s="184">
        <v>0.2283</v>
      </c>
      <c r="G730" s="184">
        <v>0.74580000000000002</v>
      </c>
      <c r="H730" s="184">
        <v>0.74580000000000002</v>
      </c>
      <c r="I730" s="184">
        <v>2.3906999999999998</v>
      </c>
      <c r="J730" s="184">
        <v>0.91949999999999998</v>
      </c>
      <c r="K730" s="184">
        <v>2.5701000000000001</v>
      </c>
      <c r="L730" s="184">
        <v>9.0006000000000004</v>
      </c>
      <c r="M730" s="184">
        <v>16.0608</v>
      </c>
      <c r="N730" s="184">
        <v>28.6447</v>
      </c>
      <c r="O730" s="184">
        <v>8.7504000000000008</v>
      </c>
      <c r="P730" s="184">
        <v>9.9953000000000003</v>
      </c>
      <c r="Q730" s="184">
        <v>9.0464000000000002</v>
      </c>
      <c r="R730" s="184">
        <v>10.837</v>
      </c>
      <c r="S730" s="120"/>
      <c r="T730" s="123"/>
      <c r="U730" s="124"/>
      <c r="V730" s="124"/>
      <c r="W730" s="124"/>
      <c r="X730" s="124"/>
      <c r="Y730" s="124"/>
      <c r="Z730" s="124"/>
      <c r="AA730" s="124"/>
      <c r="AB730" s="124"/>
      <c r="AC730" s="124"/>
      <c r="AD730" s="124"/>
      <c r="AE730" s="124"/>
      <c r="AF730" s="124"/>
      <c r="AG730" s="124"/>
      <c r="AH730" s="124"/>
    </row>
    <row r="731" spans="1:34" x14ac:dyDescent="0.3">
      <c r="A731" s="180" t="s">
        <v>1772</v>
      </c>
      <c r="B731" s="180" t="s">
        <v>1690</v>
      </c>
      <c r="C731" s="180">
        <v>132998</v>
      </c>
      <c r="D731" s="183">
        <v>44344</v>
      </c>
      <c r="E731" s="184">
        <v>16.39</v>
      </c>
      <c r="F731" s="184">
        <v>0.24460000000000001</v>
      </c>
      <c r="G731" s="184">
        <v>0.73760000000000003</v>
      </c>
      <c r="H731" s="184">
        <v>0.73760000000000003</v>
      </c>
      <c r="I731" s="184">
        <v>2.3734999999999999</v>
      </c>
      <c r="J731" s="184">
        <v>0.79949999999999999</v>
      </c>
      <c r="K731" s="184">
        <v>2.3096000000000001</v>
      </c>
      <c r="L731" s="184">
        <v>8.4711999999999996</v>
      </c>
      <c r="M731" s="184">
        <v>15.1792</v>
      </c>
      <c r="N731" s="184">
        <v>27.3504</v>
      </c>
      <c r="O731" s="184">
        <v>7.6924999999999999</v>
      </c>
      <c r="P731" s="184">
        <v>8.8316999999999997</v>
      </c>
      <c r="Q731" s="184">
        <v>7.8959999999999999</v>
      </c>
      <c r="R731" s="184">
        <v>9.7652000000000001</v>
      </c>
      <c r="S731" s="120"/>
      <c r="T731" s="123"/>
      <c r="U731" s="124"/>
      <c r="V731" s="124"/>
      <c r="W731" s="124"/>
      <c r="X731" s="124"/>
      <c r="Y731" s="124"/>
      <c r="Z731" s="124"/>
      <c r="AA731" s="124"/>
      <c r="AB731" s="124"/>
      <c r="AC731" s="124"/>
      <c r="AD731" s="124"/>
      <c r="AE731" s="124"/>
      <c r="AF731" s="124"/>
      <c r="AG731" s="124"/>
      <c r="AH731" s="124"/>
    </row>
    <row r="732" spans="1:34" x14ac:dyDescent="0.3">
      <c r="A732" s="180" t="s">
        <v>1772</v>
      </c>
      <c r="B732" s="180" t="s">
        <v>1666</v>
      </c>
      <c r="C732" s="180">
        <v>135120</v>
      </c>
      <c r="D732" s="183">
        <v>44344</v>
      </c>
      <c r="E732" s="184">
        <v>16.649999999999999</v>
      </c>
      <c r="F732" s="184">
        <v>6.0100000000000001E-2</v>
      </c>
      <c r="G732" s="184">
        <v>0.42220000000000002</v>
      </c>
      <c r="H732" s="184">
        <v>0.48280000000000001</v>
      </c>
      <c r="I732" s="184">
        <v>2.2099000000000002</v>
      </c>
      <c r="J732" s="184">
        <v>1.4624999999999999</v>
      </c>
      <c r="K732" s="184">
        <v>3.1598999999999999</v>
      </c>
      <c r="L732" s="184">
        <v>7.9066999999999998</v>
      </c>
      <c r="M732" s="184">
        <v>16.108799999999999</v>
      </c>
      <c r="N732" s="184">
        <v>27.684000000000001</v>
      </c>
      <c r="O732" s="184">
        <v>9.9594000000000005</v>
      </c>
      <c r="P732" s="184">
        <v>10.155799999999999</v>
      </c>
      <c r="Q732" s="184">
        <v>9.2015999999999991</v>
      </c>
      <c r="R732" s="184">
        <v>10.307700000000001</v>
      </c>
      <c r="S732" s="120"/>
      <c r="T732" s="123"/>
      <c r="U732" s="124"/>
      <c r="V732" s="124"/>
      <c r="W732" s="124"/>
      <c r="X732" s="124"/>
      <c r="Y732" s="124"/>
      <c r="Z732" s="124"/>
      <c r="AA732" s="124"/>
      <c r="AB732" s="124"/>
      <c r="AC732" s="124"/>
      <c r="AD732" s="124"/>
      <c r="AE732" s="124"/>
      <c r="AF732" s="124"/>
      <c r="AG732" s="124"/>
      <c r="AH732" s="124"/>
    </row>
    <row r="733" spans="1:34" x14ac:dyDescent="0.3">
      <c r="A733" s="180" t="s">
        <v>1772</v>
      </c>
      <c r="B733" s="180" t="s">
        <v>1691</v>
      </c>
      <c r="C733" s="180">
        <v>135122</v>
      </c>
      <c r="D733" s="183">
        <v>44344</v>
      </c>
      <c r="E733" s="184">
        <v>15.51</v>
      </c>
      <c r="F733" s="184">
        <v>6.4500000000000002E-2</v>
      </c>
      <c r="G733" s="184">
        <v>0.38829999999999998</v>
      </c>
      <c r="H733" s="184">
        <v>0.45340000000000003</v>
      </c>
      <c r="I733" s="184">
        <v>2.1065999999999998</v>
      </c>
      <c r="J733" s="184">
        <v>1.3063</v>
      </c>
      <c r="K733" s="184">
        <v>2.7151999999999998</v>
      </c>
      <c r="L733" s="184">
        <v>7.1132999999999997</v>
      </c>
      <c r="M733" s="184">
        <v>14.803800000000001</v>
      </c>
      <c r="N733" s="184">
        <v>25.892900000000001</v>
      </c>
      <c r="O733" s="184">
        <v>8.6198999999999995</v>
      </c>
      <c r="P733" s="184">
        <v>8.8186999999999998</v>
      </c>
      <c r="Q733" s="184">
        <v>7.8724999999999996</v>
      </c>
      <c r="R733" s="184">
        <v>8.8808000000000007</v>
      </c>
      <c r="S733" s="120"/>
      <c r="T733" s="123"/>
      <c r="U733" s="124"/>
      <c r="V733" s="124"/>
      <c r="W733" s="124"/>
      <c r="X733" s="124"/>
      <c r="Y733" s="124"/>
      <c r="Z733" s="124"/>
      <c r="AA733" s="124"/>
      <c r="AB733" s="124"/>
      <c r="AC733" s="124"/>
      <c r="AD733" s="124"/>
      <c r="AE733" s="124"/>
      <c r="AF733" s="124"/>
      <c r="AG733" s="124"/>
      <c r="AH733" s="124"/>
    </row>
    <row r="734" spans="1:34" x14ac:dyDescent="0.3">
      <c r="A734" s="180" t="s">
        <v>1772</v>
      </c>
      <c r="B734" s="180" t="s">
        <v>1667</v>
      </c>
      <c r="C734" s="180">
        <v>147496</v>
      </c>
      <c r="D734" s="183">
        <v>44344</v>
      </c>
      <c r="E734" s="184">
        <v>12.02</v>
      </c>
      <c r="F734" s="184">
        <v>8.3299999999999999E-2</v>
      </c>
      <c r="G734" s="184">
        <v>0.16669999999999999</v>
      </c>
      <c r="H734" s="184">
        <v>0.25019999999999998</v>
      </c>
      <c r="I734" s="184">
        <v>0.58579999999999999</v>
      </c>
      <c r="J734" s="184">
        <v>0.67</v>
      </c>
      <c r="K734" s="184">
        <v>1.6061000000000001</v>
      </c>
      <c r="L734" s="184">
        <v>3.7101000000000002</v>
      </c>
      <c r="M734" s="184">
        <v>6.6547999999999998</v>
      </c>
      <c r="N734" s="184">
        <v>15.5769</v>
      </c>
      <c r="O734" s="184"/>
      <c r="P734" s="184"/>
      <c r="Q734" s="184">
        <v>10.4933</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1772</v>
      </c>
      <c r="B735" s="180" t="s">
        <v>1692</v>
      </c>
      <c r="C735" s="180">
        <v>147494</v>
      </c>
      <c r="D735" s="183">
        <v>44344</v>
      </c>
      <c r="E735" s="184">
        <v>11.78</v>
      </c>
      <c r="F735" s="184">
        <v>8.5000000000000006E-2</v>
      </c>
      <c r="G735" s="184">
        <v>8.5000000000000006E-2</v>
      </c>
      <c r="H735" s="184">
        <v>0.1701</v>
      </c>
      <c r="I735" s="184">
        <v>0.51190000000000002</v>
      </c>
      <c r="J735" s="184">
        <v>0.51190000000000002</v>
      </c>
      <c r="K735" s="184">
        <v>1.2898000000000001</v>
      </c>
      <c r="L735" s="184">
        <v>3.1524000000000001</v>
      </c>
      <c r="M735" s="184">
        <v>5.7450999999999999</v>
      </c>
      <c r="N735" s="184">
        <v>14.257999999999999</v>
      </c>
      <c r="O735" s="184"/>
      <c r="P735" s="184"/>
      <c r="Q735" s="184">
        <v>9.2912999999999997</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1772</v>
      </c>
      <c r="B736" s="180" t="s">
        <v>1668</v>
      </c>
      <c r="C736" s="180">
        <v>136567</v>
      </c>
      <c r="D736" s="183">
        <v>44344</v>
      </c>
      <c r="E736" s="184">
        <v>16.327000000000002</v>
      </c>
      <c r="F736" s="184">
        <v>-0.45119999999999999</v>
      </c>
      <c r="G736" s="184">
        <v>-0.34179999999999999</v>
      </c>
      <c r="H736" s="184">
        <v>-0.2261</v>
      </c>
      <c r="I736" s="184">
        <v>1.5549999999999999</v>
      </c>
      <c r="J736" s="184">
        <v>1.8591</v>
      </c>
      <c r="K736" s="184">
        <v>4.8080999999999996</v>
      </c>
      <c r="L736" s="184">
        <v>10.789199999999999</v>
      </c>
      <c r="M736" s="184">
        <v>17.502700000000001</v>
      </c>
      <c r="N736" s="184">
        <v>30.741499999999998</v>
      </c>
      <c r="O736" s="184">
        <v>8.6806999999999999</v>
      </c>
      <c r="P736" s="184">
        <v>9.7532999999999994</v>
      </c>
      <c r="Q736" s="184">
        <v>9.9466999999999999</v>
      </c>
      <c r="R736" s="184">
        <v>10.3513</v>
      </c>
      <c r="S736" s="120"/>
      <c r="T736" s="123"/>
      <c r="U736" s="124"/>
      <c r="V736" s="124"/>
      <c r="W736" s="124"/>
      <c r="X736" s="124"/>
      <c r="Y736" s="124"/>
      <c r="Z736" s="124"/>
      <c r="AA736" s="124"/>
      <c r="AB736" s="124"/>
      <c r="AC736" s="124"/>
      <c r="AD736" s="124"/>
      <c r="AE736" s="124"/>
      <c r="AF736" s="124"/>
      <c r="AG736" s="124"/>
      <c r="AH736" s="124"/>
    </row>
    <row r="737" spans="1:34" x14ac:dyDescent="0.3">
      <c r="A737" s="180" t="s">
        <v>1772</v>
      </c>
      <c r="B737" s="180" t="s">
        <v>1693</v>
      </c>
      <c r="C737" s="180">
        <v>136563</v>
      </c>
      <c r="D737" s="183">
        <v>44344</v>
      </c>
      <c r="E737" s="184">
        <v>15.143000000000001</v>
      </c>
      <c r="F737" s="184">
        <v>-0.4536</v>
      </c>
      <c r="G737" s="184">
        <v>-0.3553</v>
      </c>
      <c r="H737" s="184">
        <v>-0.25690000000000002</v>
      </c>
      <c r="I737" s="184">
        <v>1.4945999999999999</v>
      </c>
      <c r="J737" s="184">
        <v>1.7264999999999999</v>
      </c>
      <c r="K737" s="184">
        <v>4.3913000000000002</v>
      </c>
      <c r="L737" s="184">
        <v>9.9230999999999998</v>
      </c>
      <c r="M737" s="184">
        <v>16.136199999999999</v>
      </c>
      <c r="N737" s="184">
        <v>28.723199999999999</v>
      </c>
      <c r="O737" s="184">
        <v>7.0286</v>
      </c>
      <c r="P737" s="184">
        <v>8.1509</v>
      </c>
      <c r="Q737" s="184">
        <v>8.3573000000000004</v>
      </c>
      <c r="R737" s="184">
        <v>8.6791999999999998</v>
      </c>
      <c r="S737" s="120"/>
      <c r="T737" s="123"/>
      <c r="U737" s="124"/>
      <c r="V737" s="124"/>
      <c r="W737" s="124"/>
      <c r="X737" s="124"/>
      <c r="Y737" s="124"/>
      <c r="Z737" s="124"/>
      <c r="AA737" s="124"/>
      <c r="AB737" s="124"/>
      <c r="AC737" s="124"/>
      <c r="AD737" s="124"/>
      <c r="AE737" s="124"/>
      <c r="AF737" s="124"/>
      <c r="AG737" s="124"/>
      <c r="AH737" s="124"/>
    </row>
    <row r="738" spans="1:34" x14ac:dyDescent="0.3">
      <c r="A738" s="180" t="s">
        <v>1772</v>
      </c>
      <c r="B738" s="180" t="s">
        <v>1669</v>
      </c>
      <c r="C738" s="180">
        <v>140347</v>
      </c>
      <c r="D738" s="183">
        <v>44344</v>
      </c>
      <c r="E738" s="184">
        <v>18.023599999999998</v>
      </c>
      <c r="F738" s="184">
        <v>0.12889999999999999</v>
      </c>
      <c r="G738" s="184">
        <v>0.34970000000000001</v>
      </c>
      <c r="H738" s="184">
        <v>0.53439999999999999</v>
      </c>
      <c r="I738" s="184">
        <v>1.8116000000000001</v>
      </c>
      <c r="J738" s="184">
        <v>1.6393</v>
      </c>
      <c r="K738" s="184">
        <v>2.6968000000000001</v>
      </c>
      <c r="L738" s="184">
        <v>8.4797999999999991</v>
      </c>
      <c r="M738" s="184">
        <v>12.3253</v>
      </c>
      <c r="N738" s="184">
        <v>21.813199999999998</v>
      </c>
      <c r="O738" s="184">
        <v>10.112399999999999</v>
      </c>
      <c r="P738" s="184">
        <v>10.026300000000001</v>
      </c>
      <c r="Q738" s="184">
        <v>9.2957999999999998</v>
      </c>
      <c r="R738" s="184">
        <v>11.5078</v>
      </c>
      <c r="S738" s="120"/>
      <c r="T738" s="123"/>
      <c r="U738" s="124"/>
      <c r="V738" s="124"/>
      <c r="W738" s="124"/>
      <c r="X738" s="124"/>
      <c r="Y738" s="124"/>
      <c r="Z738" s="124"/>
      <c r="AA738" s="124"/>
      <c r="AB738" s="124"/>
      <c r="AC738" s="124"/>
      <c r="AD738" s="124"/>
      <c r="AE738" s="124"/>
      <c r="AF738" s="124"/>
      <c r="AG738" s="124"/>
      <c r="AH738" s="124"/>
    </row>
    <row r="739" spans="1:34" x14ac:dyDescent="0.3">
      <c r="A739" s="180" t="s">
        <v>1772</v>
      </c>
      <c r="B739" s="180" t="s">
        <v>1694</v>
      </c>
      <c r="C739" s="180">
        <v>140351</v>
      </c>
      <c r="D739" s="183">
        <v>44344</v>
      </c>
      <c r="E739" s="184">
        <v>17.145600000000002</v>
      </c>
      <c r="F739" s="184">
        <v>0.12559999999999999</v>
      </c>
      <c r="G739" s="184">
        <v>0.34</v>
      </c>
      <c r="H739" s="184">
        <v>0.51239999999999997</v>
      </c>
      <c r="I739" s="184">
        <v>1.7676000000000001</v>
      </c>
      <c r="J739" s="184">
        <v>1.5458000000000001</v>
      </c>
      <c r="K739" s="184">
        <v>2.4253999999999998</v>
      </c>
      <c r="L739" s="184">
        <v>7.9263000000000003</v>
      </c>
      <c r="M739" s="184">
        <v>11.4733</v>
      </c>
      <c r="N739" s="184">
        <v>20.585699999999999</v>
      </c>
      <c r="O739" s="184">
        <v>8.9685000000000006</v>
      </c>
      <c r="P739" s="184">
        <v>9.0855999999999995</v>
      </c>
      <c r="Q739" s="184">
        <v>8.4753000000000007</v>
      </c>
      <c r="R739" s="184">
        <v>10.3977</v>
      </c>
      <c r="S739" s="120"/>
      <c r="T739" s="123"/>
      <c r="U739" s="124"/>
      <c r="V739" s="124"/>
      <c r="W739" s="124"/>
      <c r="X739" s="124"/>
      <c r="Y739" s="124"/>
      <c r="Z739" s="124"/>
      <c r="AA739" s="124"/>
      <c r="AB739" s="124"/>
      <c r="AC739" s="124"/>
      <c r="AD739" s="124"/>
      <c r="AE739" s="124"/>
      <c r="AF739" s="124"/>
      <c r="AG739" s="124"/>
      <c r="AH739" s="124"/>
    </row>
    <row r="740" spans="1:34" x14ac:dyDescent="0.3">
      <c r="A740" s="180" t="s">
        <v>1772</v>
      </c>
      <c r="B740" s="180" t="s">
        <v>1695</v>
      </c>
      <c r="C740" s="180">
        <v>144461</v>
      </c>
      <c r="D740" s="183">
        <v>44344</v>
      </c>
      <c r="E740" s="184">
        <v>11.892899999999999</v>
      </c>
      <c r="F740" s="184">
        <v>-0.14779999999999999</v>
      </c>
      <c r="G740" s="184">
        <v>0.15579999999999999</v>
      </c>
      <c r="H740" s="184">
        <v>0.65169999999999995</v>
      </c>
      <c r="I740" s="184">
        <v>2.1972999999999998</v>
      </c>
      <c r="J740" s="184">
        <v>2.4199000000000002</v>
      </c>
      <c r="K740" s="184">
        <v>2.4579</v>
      </c>
      <c r="L740" s="184">
        <v>8.6158999999999999</v>
      </c>
      <c r="M740" s="184">
        <v>13.7369</v>
      </c>
      <c r="N740" s="184">
        <v>26.111000000000001</v>
      </c>
      <c r="O740" s="184"/>
      <c r="P740" s="184"/>
      <c r="Q740" s="184">
        <v>6.4984999999999999</v>
      </c>
      <c r="R740" s="184">
        <v>7.2586000000000004</v>
      </c>
      <c r="S740" s="120"/>
      <c r="T740" s="123"/>
      <c r="U740" s="124"/>
      <c r="V740" s="124"/>
      <c r="W740" s="124"/>
      <c r="X740" s="124"/>
      <c r="Y740" s="124"/>
      <c r="Z740" s="124"/>
      <c r="AA740" s="124"/>
      <c r="AB740" s="124"/>
      <c r="AC740" s="124"/>
      <c r="AD740" s="124"/>
      <c r="AE740" s="124"/>
      <c r="AF740" s="124"/>
      <c r="AG740" s="124"/>
      <c r="AH740" s="124"/>
    </row>
    <row r="741" spans="1:34" x14ac:dyDescent="0.3">
      <c r="A741" s="180" t="s">
        <v>1772</v>
      </c>
      <c r="B741" s="180" t="s">
        <v>1670</v>
      </c>
      <c r="C741" s="180">
        <v>144466</v>
      </c>
      <c r="D741" s="183">
        <v>44344</v>
      </c>
      <c r="E741" s="184">
        <v>12.4491</v>
      </c>
      <c r="F741" s="184">
        <v>-0.1452</v>
      </c>
      <c r="G741" s="184">
        <v>0.16489999999999999</v>
      </c>
      <c r="H741" s="184">
        <v>0.6744</v>
      </c>
      <c r="I741" s="184">
        <v>2.2463000000000002</v>
      </c>
      <c r="J741" s="184">
        <v>2.5301</v>
      </c>
      <c r="K741" s="184">
        <v>2.8069999999999999</v>
      </c>
      <c r="L741" s="184">
        <v>9.3580000000000005</v>
      </c>
      <c r="M741" s="184">
        <v>14.8674</v>
      </c>
      <c r="N741" s="184">
        <v>27.816800000000001</v>
      </c>
      <c r="O741" s="184"/>
      <c r="P741" s="184"/>
      <c r="Q741" s="184">
        <v>8.2811000000000003</v>
      </c>
      <c r="R741" s="184">
        <v>8.9937000000000005</v>
      </c>
      <c r="S741" s="120"/>
      <c r="T741" s="123"/>
      <c r="U741" s="124"/>
      <c r="V741" s="124"/>
      <c r="W741" s="124"/>
      <c r="X741" s="124"/>
      <c r="Y741" s="124"/>
      <c r="Z741" s="124"/>
      <c r="AA741" s="124"/>
      <c r="AB741" s="124"/>
      <c r="AC741" s="124"/>
      <c r="AD741" s="124"/>
      <c r="AE741" s="124"/>
      <c r="AF741" s="124"/>
      <c r="AG741" s="124"/>
      <c r="AH741" s="124"/>
    </row>
    <row r="742" spans="1:34" x14ac:dyDescent="0.3">
      <c r="A742" s="180" t="s">
        <v>1772</v>
      </c>
      <c r="B742" s="180" t="s">
        <v>1696</v>
      </c>
      <c r="C742" s="180">
        <v>101585</v>
      </c>
      <c r="D742" s="183">
        <v>44344</v>
      </c>
      <c r="E742" s="184">
        <v>44.728999999999999</v>
      </c>
      <c r="F742" s="184">
        <v>8.5000000000000006E-2</v>
      </c>
      <c r="G742" s="184">
        <v>0.46949999999999997</v>
      </c>
      <c r="H742" s="184">
        <v>1.0185999999999999</v>
      </c>
      <c r="I742" s="184">
        <v>3.0028999999999999</v>
      </c>
      <c r="J742" s="184">
        <v>3.7867999999999999</v>
      </c>
      <c r="K742" s="184">
        <v>4.4508999999999999</v>
      </c>
      <c r="L742" s="184">
        <v>14.1075</v>
      </c>
      <c r="M742" s="184">
        <v>18.5502</v>
      </c>
      <c r="N742" s="184">
        <v>29.988399999999999</v>
      </c>
      <c r="O742" s="184">
        <v>8.5938999999999997</v>
      </c>
      <c r="P742" s="184">
        <v>10.498900000000001</v>
      </c>
      <c r="Q742" s="184">
        <v>9.3825000000000003</v>
      </c>
      <c r="R742" s="184">
        <v>9.3378999999999994</v>
      </c>
      <c r="S742" s="120"/>
      <c r="T742" s="123"/>
      <c r="U742" s="124"/>
      <c r="V742" s="124"/>
      <c r="W742" s="124"/>
      <c r="X742" s="124"/>
      <c r="Y742" s="124"/>
      <c r="Z742" s="124"/>
      <c r="AA742" s="124"/>
      <c r="AB742" s="124"/>
      <c r="AC742" s="124"/>
      <c r="AD742" s="124"/>
      <c r="AE742" s="124"/>
      <c r="AF742" s="124"/>
      <c r="AG742" s="124"/>
      <c r="AH742" s="124"/>
    </row>
    <row r="743" spans="1:34" x14ac:dyDescent="0.3">
      <c r="A743" s="180" t="s">
        <v>1772</v>
      </c>
      <c r="B743" s="180" t="s">
        <v>1671</v>
      </c>
      <c r="C743" s="180">
        <v>119128</v>
      </c>
      <c r="D743" s="183">
        <v>44344</v>
      </c>
      <c r="E743" s="184">
        <v>48.215000000000003</v>
      </c>
      <c r="F743" s="184">
        <v>8.72E-2</v>
      </c>
      <c r="G743" s="184">
        <v>0.47720000000000001</v>
      </c>
      <c r="H743" s="184">
        <v>1.0373000000000001</v>
      </c>
      <c r="I743" s="184">
        <v>3.0367000000000002</v>
      </c>
      <c r="J743" s="184">
        <v>3.8578999999999999</v>
      </c>
      <c r="K743" s="184">
        <v>4.6536999999999997</v>
      </c>
      <c r="L743" s="184">
        <v>14.5494</v>
      </c>
      <c r="M743" s="184">
        <v>19.2437</v>
      </c>
      <c r="N743" s="184">
        <v>31.001200000000001</v>
      </c>
      <c r="O743" s="184">
        <v>9.6054999999999993</v>
      </c>
      <c r="P743" s="184">
        <v>11.792899999999999</v>
      </c>
      <c r="Q743" s="184">
        <v>10.357699999999999</v>
      </c>
      <c r="R743" s="184">
        <v>10.1488</v>
      </c>
      <c r="S743" s="120"/>
      <c r="T743" s="123"/>
      <c r="U743" s="124"/>
      <c r="V743" s="124"/>
      <c r="W743" s="124"/>
      <c r="X743" s="124"/>
      <c r="Y743" s="124"/>
      <c r="Z743" s="124"/>
      <c r="AA743" s="124"/>
      <c r="AB743" s="124"/>
      <c r="AC743" s="124"/>
      <c r="AD743" s="124"/>
      <c r="AE743" s="124"/>
      <c r="AF743" s="124"/>
      <c r="AG743" s="124"/>
      <c r="AH743" s="124"/>
    </row>
    <row r="744" spans="1:34" x14ac:dyDescent="0.3">
      <c r="A744" s="180" t="s">
        <v>1772</v>
      </c>
      <c r="B744" s="180" t="s">
        <v>1872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1772</v>
      </c>
      <c r="B745" s="180" t="s">
        <v>1873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1772</v>
      </c>
      <c r="B746" s="180" t="s">
        <v>1697</v>
      </c>
      <c r="C746" s="180">
        <v>133051</v>
      </c>
      <c r="D746" s="183">
        <v>44344</v>
      </c>
      <c r="E746" s="184">
        <v>16.170000000000002</v>
      </c>
      <c r="F746" s="184">
        <v>0</v>
      </c>
      <c r="G746" s="184">
        <v>-6.1800000000000001E-2</v>
      </c>
      <c r="H746" s="184">
        <v>0.18590000000000001</v>
      </c>
      <c r="I746" s="184">
        <v>0.43480000000000002</v>
      </c>
      <c r="J746" s="184">
        <v>0.87339999999999995</v>
      </c>
      <c r="K746" s="184">
        <v>1.6980999999999999</v>
      </c>
      <c r="L746" s="184">
        <v>7.8719000000000001</v>
      </c>
      <c r="M746" s="184">
        <v>10.3001</v>
      </c>
      <c r="N746" s="184">
        <v>21.305299999999999</v>
      </c>
      <c r="O746" s="184">
        <v>7.7310999999999996</v>
      </c>
      <c r="P746" s="184">
        <v>8.5787999999999993</v>
      </c>
      <c r="Q746" s="184">
        <v>7.6955</v>
      </c>
      <c r="R746" s="184">
        <v>7.5754999999999999</v>
      </c>
      <c r="S746" s="120"/>
      <c r="T746" s="123"/>
      <c r="U746" s="124"/>
      <c r="V746" s="124"/>
      <c r="W746" s="124"/>
      <c r="X746" s="124"/>
      <c r="Y746" s="124"/>
      <c r="Z746" s="124"/>
      <c r="AA746" s="124"/>
      <c r="AB746" s="124"/>
      <c r="AC746" s="124"/>
      <c r="AD746" s="124"/>
      <c r="AE746" s="124"/>
      <c r="AF746" s="124"/>
      <c r="AG746" s="124"/>
      <c r="AH746" s="124"/>
    </row>
    <row r="747" spans="1:34" x14ac:dyDescent="0.3">
      <c r="A747" s="180" t="s">
        <v>1772</v>
      </c>
      <c r="B747" s="180" t="s">
        <v>1672</v>
      </c>
      <c r="C747" s="180">
        <v>133054</v>
      </c>
      <c r="D747" s="183">
        <v>44344</v>
      </c>
      <c r="E747" s="184">
        <v>16.989999999999998</v>
      </c>
      <c r="F747" s="184">
        <v>-5.8799999999999998E-2</v>
      </c>
      <c r="G747" s="184">
        <v>-5.8799999999999998E-2</v>
      </c>
      <c r="H747" s="184">
        <v>0.1769</v>
      </c>
      <c r="I747" s="184">
        <v>0.47310000000000002</v>
      </c>
      <c r="J747" s="184">
        <v>0.89070000000000005</v>
      </c>
      <c r="K747" s="184">
        <v>1.7975000000000001</v>
      </c>
      <c r="L747" s="184">
        <v>8.2165999999999997</v>
      </c>
      <c r="M747" s="184">
        <v>10.7562</v>
      </c>
      <c r="N747" s="184">
        <v>22.054600000000001</v>
      </c>
      <c r="O747" s="184">
        <v>8.4148999999999994</v>
      </c>
      <c r="P747" s="184">
        <v>9.3529</v>
      </c>
      <c r="Q747" s="184">
        <v>8.5205000000000002</v>
      </c>
      <c r="R747" s="184">
        <v>8.2345000000000006</v>
      </c>
      <c r="S747" s="120"/>
      <c r="T747" s="123"/>
      <c r="U747" s="124"/>
      <c r="V747" s="124"/>
      <c r="W747" s="124"/>
      <c r="X747" s="124"/>
      <c r="Y747" s="124"/>
      <c r="Z747" s="124"/>
      <c r="AA747" s="124"/>
      <c r="AB747" s="124"/>
      <c r="AC747" s="124"/>
      <c r="AD747" s="124"/>
      <c r="AE747" s="124"/>
      <c r="AF747" s="124"/>
      <c r="AG747" s="124"/>
      <c r="AH747" s="124"/>
    </row>
    <row r="748" spans="1:34" x14ac:dyDescent="0.3">
      <c r="A748" s="180" t="s">
        <v>1772</v>
      </c>
      <c r="B748" s="180" t="s">
        <v>1698</v>
      </c>
      <c r="C748" s="180">
        <v>114982</v>
      </c>
      <c r="D748" s="183">
        <v>44344</v>
      </c>
      <c r="E748" s="184">
        <v>19.828499999999998</v>
      </c>
      <c r="F748" s="184">
        <v>0.1227</v>
      </c>
      <c r="G748" s="184">
        <v>0.46920000000000001</v>
      </c>
      <c r="H748" s="184">
        <v>0.60119999999999996</v>
      </c>
      <c r="I748" s="184">
        <v>2.3532999999999999</v>
      </c>
      <c r="J748" s="184">
        <v>1.4520999999999999</v>
      </c>
      <c r="K748" s="184">
        <v>2.0383</v>
      </c>
      <c r="L748" s="184">
        <v>7.9066999999999998</v>
      </c>
      <c r="M748" s="184">
        <v>12.5085</v>
      </c>
      <c r="N748" s="184">
        <v>22.848600000000001</v>
      </c>
      <c r="O748" s="184">
        <v>7.3131000000000004</v>
      </c>
      <c r="P748" s="184">
        <v>6.2624000000000004</v>
      </c>
      <c r="Q748" s="184">
        <v>6.9184000000000001</v>
      </c>
      <c r="R748" s="184">
        <v>9.7375000000000007</v>
      </c>
      <c r="S748" s="120"/>
      <c r="T748" s="123"/>
      <c r="U748" s="124"/>
      <c r="V748" s="124"/>
      <c r="W748" s="124"/>
      <c r="X748" s="124"/>
      <c r="Y748" s="124"/>
      <c r="Z748" s="124"/>
      <c r="AA748" s="124"/>
      <c r="AB748" s="124"/>
      <c r="AC748" s="124"/>
      <c r="AD748" s="124"/>
      <c r="AE748" s="124"/>
      <c r="AF748" s="124"/>
      <c r="AG748" s="124"/>
      <c r="AH748" s="124"/>
    </row>
    <row r="749" spans="1:34" x14ac:dyDescent="0.3">
      <c r="A749" s="180" t="s">
        <v>1772</v>
      </c>
      <c r="B749" s="180" t="s">
        <v>1673</v>
      </c>
      <c r="C749" s="180">
        <v>118452</v>
      </c>
      <c r="D749" s="183">
        <v>44344</v>
      </c>
      <c r="E749" s="184">
        <v>21.474699999999999</v>
      </c>
      <c r="F749" s="184">
        <v>0.12590000000000001</v>
      </c>
      <c r="G749" s="184">
        <v>0.47770000000000001</v>
      </c>
      <c r="H749" s="184">
        <v>0.62039999999999995</v>
      </c>
      <c r="I749" s="184">
        <v>2.3921000000000001</v>
      </c>
      <c r="J749" s="184">
        <v>1.5357000000000001</v>
      </c>
      <c r="K749" s="184">
        <v>2.2561</v>
      </c>
      <c r="L749" s="184">
        <v>8.3896999999999995</v>
      </c>
      <c r="M749" s="184">
        <v>13.309799999999999</v>
      </c>
      <c r="N749" s="184">
        <v>24.057400000000001</v>
      </c>
      <c r="O749" s="184">
        <v>8.7074999999999996</v>
      </c>
      <c r="P749" s="184">
        <v>7.6264000000000003</v>
      </c>
      <c r="Q749" s="184">
        <v>7.6351000000000004</v>
      </c>
      <c r="R749" s="184">
        <v>10.782299999999999</v>
      </c>
      <c r="S749" s="120"/>
      <c r="T749" s="123"/>
      <c r="U749" s="124"/>
      <c r="V749" s="124"/>
      <c r="W749" s="124"/>
      <c r="X749" s="124"/>
      <c r="Y749" s="124"/>
      <c r="Z749" s="124"/>
      <c r="AA749" s="124"/>
      <c r="AB749" s="124"/>
      <c r="AC749" s="124"/>
      <c r="AD749" s="124"/>
      <c r="AE749" s="124"/>
      <c r="AF749" s="124"/>
      <c r="AG749" s="124"/>
      <c r="AH749" s="124"/>
    </row>
    <row r="750" spans="1:34" x14ac:dyDescent="0.3">
      <c r="A750" s="180" t="s">
        <v>1772</v>
      </c>
      <c r="B750" s="180" t="s">
        <v>1674</v>
      </c>
      <c r="C750" s="180">
        <v>118477</v>
      </c>
      <c r="D750" s="183">
        <v>44344</v>
      </c>
      <c r="E750" s="184">
        <v>25.02</v>
      </c>
      <c r="F750" s="184">
        <v>0.16009999999999999</v>
      </c>
      <c r="G750" s="184">
        <v>0.4819</v>
      </c>
      <c r="H750" s="184">
        <v>0.44159999999999999</v>
      </c>
      <c r="I750" s="184">
        <v>1.6247</v>
      </c>
      <c r="J750" s="184">
        <v>1.4599</v>
      </c>
      <c r="K750" s="184">
        <v>2.4150999999999998</v>
      </c>
      <c r="L750" s="184">
        <v>6.9687999999999999</v>
      </c>
      <c r="M750" s="184">
        <v>10.366099999999999</v>
      </c>
      <c r="N750" s="184">
        <v>21.279699999999998</v>
      </c>
      <c r="O750" s="184">
        <v>7.9218999999999999</v>
      </c>
      <c r="P750" s="184">
        <v>7.3643000000000001</v>
      </c>
      <c r="Q750" s="184">
        <v>7.6711</v>
      </c>
      <c r="R750" s="184">
        <v>8.2931000000000008</v>
      </c>
      <c r="S750" s="120"/>
      <c r="T750" s="123"/>
      <c r="U750" s="124"/>
      <c r="V750" s="124"/>
      <c r="W750" s="124"/>
      <c r="X750" s="124"/>
      <c r="Y750" s="124"/>
      <c r="Z750" s="124"/>
      <c r="AA750" s="124"/>
      <c r="AB750" s="124"/>
      <c r="AC750" s="124"/>
      <c r="AD750" s="124"/>
      <c r="AE750" s="124"/>
      <c r="AF750" s="124"/>
      <c r="AG750" s="124"/>
      <c r="AH750" s="124"/>
    </row>
    <row r="751" spans="1:34" x14ac:dyDescent="0.3">
      <c r="A751" s="180" t="s">
        <v>1772</v>
      </c>
      <c r="B751" s="180" t="s">
        <v>1699</v>
      </c>
      <c r="C751" s="180">
        <v>108995</v>
      </c>
      <c r="D751" s="183">
        <v>44344</v>
      </c>
      <c r="E751" s="184">
        <v>23.49</v>
      </c>
      <c r="F751" s="184">
        <v>0.1706</v>
      </c>
      <c r="G751" s="184">
        <v>0.47049999999999997</v>
      </c>
      <c r="H751" s="184">
        <v>0.42749999999999999</v>
      </c>
      <c r="I751" s="184">
        <v>1.6003000000000001</v>
      </c>
      <c r="J751" s="184">
        <v>1.3811</v>
      </c>
      <c r="K751" s="184">
        <v>2.1303999999999998</v>
      </c>
      <c r="L751" s="184">
        <v>6.4340999999999999</v>
      </c>
      <c r="M751" s="184">
        <v>9.5105000000000004</v>
      </c>
      <c r="N751" s="184">
        <v>20.0307</v>
      </c>
      <c r="O751" s="184">
        <v>6.7606999999999999</v>
      </c>
      <c r="P751" s="184">
        <v>6.3453999999999997</v>
      </c>
      <c r="Q751" s="184">
        <v>6.8030999999999997</v>
      </c>
      <c r="R751" s="184">
        <v>7.1913999999999998</v>
      </c>
      <c r="S751" s="120"/>
      <c r="T751" s="123"/>
      <c r="U751" s="124"/>
      <c r="V751" s="124"/>
      <c r="W751" s="124"/>
      <c r="X751" s="124"/>
      <c r="Y751" s="124"/>
      <c r="Z751" s="124"/>
      <c r="AA751" s="124"/>
      <c r="AB751" s="124"/>
      <c r="AC751" s="124"/>
      <c r="AD751" s="124"/>
      <c r="AE751" s="124"/>
      <c r="AF751" s="124"/>
      <c r="AG751" s="124"/>
      <c r="AH751" s="124"/>
    </row>
    <row r="752" spans="1:34" x14ac:dyDescent="0.3">
      <c r="A752" s="180" t="s">
        <v>1772</v>
      </c>
      <c r="B752" s="180" t="s">
        <v>1675</v>
      </c>
      <c r="C752" s="180">
        <v>146457</v>
      </c>
      <c r="D752" s="183">
        <v>44344</v>
      </c>
      <c r="E752" s="184">
        <v>12.4079</v>
      </c>
      <c r="F752" s="184">
        <v>0.14449999999999999</v>
      </c>
      <c r="G752" s="184">
        <v>0.4274</v>
      </c>
      <c r="H752" s="184">
        <v>0.59830000000000005</v>
      </c>
      <c r="I752" s="184">
        <v>2.3458999999999999</v>
      </c>
      <c r="J752" s="184">
        <v>1.7942</v>
      </c>
      <c r="K752" s="184">
        <v>3.0992999999999999</v>
      </c>
      <c r="L752" s="184">
        <v>6.9241000000000001</v>
      </c>
      <c r="M752" s="184">
        <v>10.6998</v>
      </c>
      <c r="N752" s="184">
        <v>19.782399999999999</v>
      </c>
      <c r="O752" s="184"/>
      <c r="P752" s="184"/>
      <c r="Q752" s="184">
        <v>10.1707</v>
      </c>
      <c r="R752" s="184">
        <v>9.8576999999999995</v>
      </c>
      <c r="S752" s="120"/>
      <c r="T752" s="123"/>
      <c r="U752" s="124"/>
      <c r="V752" s="124"/>
      <c r="W752" s="124"/>
      <c r="X752" s="124"/>
      <c r="Y752" s="124"/>
      <c r="Z752" s="124"/>
      <c r="AA752" s="124"/>
      <c r="AB752" s="124"/>
      <c r="AC752" s="124"/>
      <c r="AD752" s="124"/>
      <c r="AE752" s="124"/>
      <c r="AF752" s="124"/>
      <c r="AG752" s="124"/>
      <c r="AH752" s="124"/>
    </row>
    <row r="753" spans="1:34" x14ac:dyDescent="0.3">
      <c r="A753" s="180" t="s">
        <v>1772</v>
      </c>
      <c r="B753" s="180" t="s">
        <v>1700</v>
      </c>
      <c r="C753" s="180">
        <v>146456</v>
      </c>
      <c r="D753" s="183">
        <v>44344</v>
      </c>
      <c r="E753" s="184">
        <v>11.921799999999999</v>
      </c>
      <c r="F753" s="184">
        <v>0.1394</v>
      </c>
      <c r="G753" s="184">
        <v>0.41360000000000002</v>
      </c>
      <c r="H753" s="184">
        <v>0.56599999999999995</v>
      </c>
      <c r="I753" s="184">
        <v>2.2804000000000002</v>
      </c>
      <c r="J753" s="184">
        <v>1.6541999999999999</v>
      </c>
      <c r="K753" s="184">
        <v>2.6547000000000001</v>
      </c>
      <c r="L753" s="184">
        <v>6.0045000000000002</v>
      </c>
      <c r="M753" s="184">
        <v>9.2800999999999991</v>
      </c>
      <c r="N753" s="184">
        <v>17.7392</v>
      </c>
      <c r="O753" s="184"/>
      <c r="P753" s="184"/>
      <c r="Q753" s="184">
        <v>8.2116000000000007</v>
      </c>
      <c r="R753" s="184">
        <v>7.9318</v>
      </c>
      <c r="S753" s="120"/>
      <c r="T753" s="123"/>
      <c r="U753" s="124"/>
      <c r="V753" s="124"/>
      <c r="W753" s="124"/>
      <c r="X753" s="124"/>
      <c r="Y753" s="124"/>
      <c r="Z753" s="124"/>
      <c r="AA753" s="124"/>
      <c r="AB753" s="124"/>
      <c r="AC753" s="124"/>
      <c r="AD753" s="124"/>
      <c r="AE753" s="124"/>
      <c r="AF753" s="124"/>
      <c r="AG753" s="124"/>
      <c r="AH753" s="124"/>
    </row>
    <row r="754" spans="1:34" x14ac:dyDescent="0.3">
      <c r="A754" s="180" t="s">
        <v>1772</v>
      </c>
      <c r="B754" s="180" t="s">
        <v>1701</v>
      </c>
      <c r="C754" s="180">
        <v>131372</v>
      </c>
      <c r="D754" s="183">
        <v>44344</v>
      </c>
      <c r="E754" s="184">
        <v>17.114699999999999</v>
      </c>
      <c r="F754" s="184">
        <v>0.16389999999999999</v>
      </c>
      <c r="G754" s="184">
        <v>0.40179999999999999</v>
      </c>
      <c r="H754" s="184">
        <v>0.51449999999999996</v>
      </c>
      <c r="I754" s="184">
        <v>1.9801</v>
      </c>
      <c r="J754" s="184">
        <v>1.5522</v>
      </c>
      <c r="K754" s="184">
        <v>2.4796</v>
      </c>
      <c r="L754" s="184">
        <v>6.3453999999999997</v>
      </c>
      <c r="M754" s="184">
        <v>11.4064</v>
      </c>
      <c r="N754" s="184">
        <v>21.0443</v>
      </c>
      <c r="O754" s="184">
        <v>8.3636999999999997</v>
      </c>
      <c r="P754" s="184">
        <v>8.8385999999999996</v>
      </c>
      <c r="Q754" s="184">
        <v>8.4458000000000002</v>
      </c>
      <c r="R754" s="184">
        <v>9.2236999999999991</v>
      </c>
      <c r="S754" s="120"/>
      <c r="T754" s="123"/>
      <c r="U754" s="124"/>
      <c r="V754" s="124"/>
      <c r="W754" s="124"/>
      <c r="X754" s="124"/>
      <c r="Y754" s="124"/>
      <c r="Z754" s="124"/>
      <c r="AA754" s="124"/>
      <c r="AB754" s="124"/>
      <c r="AC754" s="124"/>
      <c r="AD754" s="124"/>
      <c r="AE754" s="124"/>
      <c r="AF754" s="124"/>
      <c r="AG754" s="124"/>
      <c r="AH754" s="124"/>
    </row>
    <row r="755" spans="1:34" x14ac:dyDescent="0.3">
      <c r="A755" s="180" t="s">
        <v>1772</v>
      </c>
      <c r="B755" s="180" t="s">
        <v>1676</v>
      </c>
      <c r="C755" s="180">
        <v>131373</v>
      </c>
      <c r="D755" s="183">
        <v>44344</v>
      </c>
      <c r="E755" s="184">
        <v>17.993200000000002</v>
      </c>
      <c r="F755" s="184">
        <v>0.16589999999999999</v>
      </c>
      <c r="G755" s="184">
        <v>0.40899999999999997</v>
      </c>
      <c r="H755" s="184">
        <v>0.53249999999999997</v>
      </c>
      <c r="I755" s="184">
        <v>2.0173000000000001</v>
      </c>
      <c r="J755" s="184">
        <v>1.6317999999999999</v>
      </c>
      <c r="K755" s="184">
        <v>2.7250000000000001</v>
      </c>
      <c r="L755" s="184">
        <v>6.8555999999999999</v>
      </c>
      <c r="M755" s="184">
        <v>12.207800000000001</v>
      </c>
      <c r="N755" s="184">
        <v>22.206499999999998</v>
      </c>
      <c r="O755" s="184">
        <v>9.2681000000000004</v>
      </c>
      <c r="P755" s="184">
        <v>9.7028999999999996</v>
      </c>
      <c r="Q755" s="184">
        <v>9.2680000000000007</v>
      </c>
      <c r="R755" s="184">
        <v>10.2332</v>
      </c>
      <c r="S755" s="120"/>
      <c r="T755" s="123"/>
      <c r="U755" s="124"/>
      <c r="V755" s="124"/>
      <c r="W755" s="124"/>
      <c r="X755" s="124"/>
      <c r="Y755" s="124"/>
      <c r="Z755" s="124"/>
      <c r="AA755" s="124"/>
      <c r="AB755" s="124"/>
      <c r="AC755" s="124"/>
      <c r="AD755" s="124"/>
      <c r="AE755" s="124"/>
      <c r="AF755" s="124"/>
      <c r="AG755" s="124"/>
      <c r="AH755" s="124"/>
    </row>
    <row r="756" spans="1:34" x14ac:dyDescent="0.3">
      <c r="A756" s="180" t="s">
        <v>1772</v>
      </c>
      <c r="B756" s="180" t="s">
        <v>1677</v>
      </c>
      <c r="C756" s="180">
        <v>119802</v>
      </c>
      <c r="D756" s="183">
        <v>44344</v>
      </c>
      <c r="E756" s="184">
        <v>22.754000000000001</v>
      </c>
      <c r="F756" s="184">
        <v>-0.15359999999999999</v>
      </c>
      <c r="G756" s="184">
        <v>0.29530000000000001</v>
      </c>
      <c r="H756" s="184">
        <v>0.76170000000000004</v>
      </c>
      <c r="I756" s="184">
        <v>2.7315</v>
      </c>
      <c r="J756" s="184">
        <v>2.6341999999999999</v>
      </c>
      <c r="K756" s="184">
        <v>4.5103999999999997</v>
      </c>
      <c r="L756" s="184">
        <v>11.2339</v>
      </c>
      <c r="M756" s="184">
        <v>17.7926</v>
      </c>
      <c r="N756" s="184">
        <v>34.966500000000003</v>
      </c>
      <c r="O756" s="184">
        <v>7.9802</v>
      </c>
      <c r="P756" s="184">
        <v>8.6333000000000002</v>
      </c>
      <c r="Q756" s="184">
        <v>8.9372000000000007</v>
      </c>
      <c r="R756" s="184">
        <v>9.3485999999999994</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1772</v>
      </c>
      <c r="B757" s="180" t="s">
        <v>1702</v>
      </c>
      <c r="C757" s="180">
        <v>115887</v>
      </c>
      <c r="D757" s="183">
        <v>44344</v>
      </c>
      <c r="E757" s="184">
        <v>21.283000000000001</v>
      </c>
      <c r="F757" s="184">
        <v>-0.15479999999999999</v>
      </c>
      <c r="G757" s="184">
        <v>0.28739999999999999</v>
      </c>
      <c r="H757" s="184">
        <v>0.74790000000000001</v>
      </c>
      <c r="I757" s="184">
        <v>2.7023000000000001</v>
      </c>
      <c r="J757" s="184">
        <v>2.5636999999999999</v>
      </c>
      <c r="K757" s="184">
        <v>4.2926000000000002</v>
      </c>
      <c r="L757" s="184">
        <v>10.7913</v>
      </c>
      <c r="M757" s="184">
        <v>17.068200000000001</v>
      </c>
      <c r="N757" s="184">
        <v>33.813299999999998</v>
      </c>
      <c r="O757" s="184">
        <v>7.0350000000000001</v>
      </c>
      <c r="P757" s="184">
        <v>7.7363</v>
      </c>
      <c r="Q757" s="184">
        <v>8.1712000000000007</v>
      </c>
      <c r="R757" s="184">
        <v>8.3741000000000003</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1772</v>
      </c>
      <c r="B758" s="180" t="s">
        <v>1678</v>
      </c>
      <c r="C758" s="180">
        <v>140444</v>
      </c>
      <c r="D758" s="183">
        <v>44344</v>
      </c>
      <c r="E758" s="184">
        <v>15.5487</v>
      </c>
      <c r="F758" s="184">
        <v>0.25600000000000001</v>
      </c>
      <c r="G758" s="184">
        <v>0.78820000000000001</v>
      </c>
      <c r="H758" s="184">
        <v>0.95440000000000003</v>
      </c>
      <c r="I758" s="184">
        <v>3.0261</v>
      </c>
      <c r="J758" s="184">
        <v>2.3877000000000002</v>
      </c>
      <c r="K758" s="184">
        <v>4.6550000000000002</v>
      </c>
      <c r="L758" s="184">
        <v>12.894299999999999</v>
      </c>
      <c r="M758" s="184">
        <v>19.508900000000001</v>
      </c>
      <c r="N758" s="184">
        <v>35.295499999999997</v>
      </c>
      <c r="O758" s="184">
        <v>11.8582</v>
      </c>
      <c r="P758" s="184"/>
      <c r="Q758" s="184">
        <v>10.7562</v>
      </c>
      <c r="R758" s="184">
        <v>13.819699999999999</v>
      </c>
      <c r="S758" s="120"/>
      <c r="T758" s="123"/>
      <c r="U758" s="124"/>
      <c r="V758" s="124"/>
      <c r="W758" s="124"/>
      <c r="X758" s="124"/>
      <c r="Y758" s="124"/>
      <c r="Z758" s="124"/>
      <c r="AA758" s="124"/>
      <c r="AB758" s="124"/>
      <c r="AC758" s="124"/>
      <c r="AD758" s="124"/>
      <c r="AE758" s="124"/>
      <c r="AF758" s="124"/>
      <c r="AG758" s="124"/>
      <c r="AH758" s="124"/>
    </row>
    <row r="759" spans="1:34" x14ac:dyDescent="0.3">
      <c r="A759" s="180" t="s">
        <v>1772</v>
      </c>
      <c r="B759" s="180" t="s">
        <v>1703</v>
      </c>
      <c r="C759" s="180">
        <v>140447</v>
      </c>
      <c r="D759" s="183">
        <v>44344</v>
      </c>
      <c r="E759" s="184">
        <v>14.319900000000001</v>
      </c>
      <c r="F759" s="184">
        <v>0.25130000000000002</v>
      </c>
      <c r="G759" s="184">
        <v>0.77339999999999998</v>
      </c>
      <c r="H759" s="184">
        <v>0.91969999999999996</v>
      </c>
      <c r="I759" s="184">
        <v>2.9563999999999999</v>
      </c>
      <c r="J759" s="184">
        <v>2.2412000000000001</v>
      </c>
      <c r="K759" s="184">
        <v>4.2160000000000002</v>
      </c>
      <c r="L759" s="184">
        <v>11.9801</v>
      </c>
      <c r="M759" s="184">
        <v>18.069199999999999</v>
      </c>
      <c r="N759" s="184">
        <v>33.098199999999999</v>
      </c>
      <c r="O759" s="184">
        <v>9.9474</v>
      </c>
      <c r="P759" s="184"/>
      <c r="Q759" s="184">
        <v>8.6656999999999993</v>
      </c>
      <c r="R759" s="184">
        <v>11.9902</v>
      </c>
      <c r="S759" s="120"/>
      <c r="T759" s="123"/>
      <c r="U759" s="124"/>
      <c r="V759" s="124"/>
      <c r="W759" s="124"/>
      <c r="X759" s="124"/>
      <c r="Y759" s="124"/>
      <c r="Z759" s="124"/>
      <c r="AA759" s="124"/>
      <c r="AB759" s="124"/>
      <c r="AC759" s="124"/>
      <c r="AD759" s="124"/>
      <c r="AE759" s="124"/>
      <c r="AF759" s="124"/>
      <c r="AG759" s="124"/>
      <c r="AH759" s="124"/>
    </row>
    <row r="760" spans="1:34" x14ac:dyDescent="0.3">
      <c r="A760" s="180" t="s">
        <v>1772</v>
      </c>
      <c r="B760" s="180" t="s">
        <v>1679</v>
      </c>
      <c r="C760" s="180">
        <v>145693</v>
      </c>
      <c r="D760" s="183">
        <v>44344</v>
      </c>
      <c r="E760" s="184">
        <v>13.955</v>
      </c>
      <c r="F760" s="184">
        <v>0.1651</v>
      </c>
      <c r="G760" s="184">
        <v>0.53310000000000002</v>
      </c>
      <c r="H760" s="184">
        <v>0.81640000000000001</v>
      </c>
      <c r="I760" s="184">
        <v>2.3843999999999999</v>
      </c>
      <c r="J760" s="184">
        <v>2.4144999999999999</v>
      </c>
      <c r="K760" s="184">
        <v>4.0331000000000001</v>
      </c>
      <c r="L760" s="184">
        <v>11.6579</v>
      </c>
      <c r="M760" s="184">
        <v>18.1326</v>
      </c>
      <c r="N760" s="184">
        <v>34.467100000000002</v>
      </c>
      <c r="O760" s="184"/>
      <c r="P760" s="184"/>
      <c r="Q760" s="184">
        <v>14.592499999999999</v>
      </c>
      <c r="R760" s="184">
        <v>14.869300000000001</v>
      </c>
      <c r="S760" s="120"/>
      <c r="T760" s="123"/>
      <c r="U760" s="124"/>
      <c r="V760" s="124"/>
      <c r="W760" s="124"/>
      <c r="X760" s="124"/>
      <c r="Y760" s="124"/>
      <c r="Z760" s="124"/>
      <c r="AA760" s="124"/>
      <c r="AB760" s="124"/>
      <c r="AC760" s="124"/>
      <c r="AD760" s="124"/>
      <c r="AE760" s="124"/>
      <c r="AF760" s="124"/>
      <c r="AG760" s="124"/>
      <c r="AH760" s="124"/>
    </row>
    <row r="761" spans="1:34" x14ac:dyDescent="0.3">
      <c r="A761" s="180" t="s">
        <v>1772</v>
      </c>
      <c r="B761" s="180" t="s">
        <v>1704</v>
      </c>
      <c r="C761" s="180">
        <v>145695</v>
      </c>
      <c r="D761" s="183">
        <v>44344</v>
      </c>
      <c r="E761" s="184">
        <v>13.582000000000001</v>
      </c>
      <c r="F761" s="184">
        <v>0.15490000000000001</v>
      </c>
      <c r="G761" s="184">
        <v>0.5181</v>
      </c>
      <c r="H761" s="184">
        <v>0.80149999999999999</v>
      </c>
      <c r="I761" s="184">
        <v>2.3435000000000001</v>
      </c>
      <c r="J761" s="184">
        <v>2.3279999999999998</v>
      </c>
      <c r="K761" s="184">
        <v>3.7744</v>
      </c>
      <c r="L761" s="184">
        <v>11.091100000000001</v>
      </c>
      <c r="M761" s="184">
        <v>17.227699999999999</v>
      </c>
      <c r="N761" s="184">
        <v>33.0655</v>
      </c>
      <c r="O761" s="184"/>
      <c r="P761" s="184"/>
      <c r="Q761" s="184">
        <v>13.330500000000001</v>
      </c>
      <c r="R761" s="184">
        <v>13.642899999999999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0" t="s">
        <v>1772</v>
      </c>
      <c r="B762" s="180" t="s">
        <v>1705</v>
      </c>
      <c r="C762" s="180">
        <v>134593</v>
      </c>
      <c r="D762" s="183">
        <v>44344</v>
      </c>
      <c r="E762" s="184">
        <v>11.6616</v>
      </c>
      <c r="F762" s="184">
        <v>0.1142</v>
      </c>
      <c r="G762" s="184">
        <v>0.34420000000000001</v>
      </c>
      <c r="H762" s="184">
        <v>0.51719999999999999</v>
      </c>
      <c r="I762" s="184">
        <v>2.0619999999999998</v>
      </c>
      <c r="J762" s="184">
        <v>1.8872</v>
      </c>
      <c r="K762" s="184">
        <v>2.72</v>
      </c>
      <c r="L762" s="184">
        <v>9.3651</v>
      </c>
      <c r="M762" s="184">
        <v>13.0679</v>
      </c>
      <c r="N762" s="184">
        <v>22.421199999999999</v>
      </c>
      <c r="O762" s="184">
        <v>-2.5211000000000001</v>
      </c>
      <c r="P762" s="184">
        <v>2.4205999999999999</v>
      </c>
      <c r="Q762" s="184">
        <v>2.5950000000000002</v>
      </c>
      <c r="R762" s="184">
        <v>-4.3235000000000001</v>
      </c>
      <c r="S762" s="120"/>
      <c r="T762" s="123"/>
      <c r="U762" s="124"/>
      <c r="V762" s="124"/>
      <c r="W762" s="124"/>
      <c r="X762" s="124"/>
      <c r="Y762" s="124"/>
      <c r="Z762" s="124"/>
      <c r="AA762" s="124"/>
      <c r="AB762" s="124"/>
      <c r="AC762" s="124"/>
      <c r="AD762" s="124"/>
      <c r="AE762" s="124"/>
      <c r="AF762" s="124"/>
      <c r="AG762" s="124"/>
      <c r="AH762" s="124"/>
    </row>
    <row r="763" spans="1:34" x14ac:dyDescent="0.3">
      <c r="A763" s="180" t="s">
        <v>1772</v>
      </c>
      <c r="B763" s="180" t="s">
        <v>1680</v>
      </c>
      <c r="C763" s="180">
        <v>134594</v>
      </c>
      <c r="D763" s="183">
        <v>44344</v>
      </c>
      <c r="E763" s="184">
        <v>12.3787</v>
      </c>
      <c r="F763" s="184">
        <v>0.11650000000000001</v>
      </c>
      <c r="G763" s="184">
        <v>0.35099999999999998</v>
      </c>
      <c r="H763" s="184">
        <v>0.53190000000000004</v>
      </c>
      <c r="I763" s="184">
        <v>2.0931999999999999</v>
      </c>
      <c r="J763" s="184">
        <v>1.9553</v>
      </c>
      <c r="K763" s="184">
        <v>2.9293999999999998</v>
      </c>
      <c r="L763" s="184">
        <v>9.8094000000000001</v>
      </c>
      <c r="M763" s="184">
        <v>13.757</v>
      </c>
      <c r="N763" s="184">
        <v>23.4192</v>
      </c>
      <c r="O763" s="184">
        <v>-1.702</v>
      </c>
      <c r="P763" s="184">
        <v>3.4257</v>
      </c>
      <c r="Q763" s="184">
        <v>3.6204999999999998</v>
      </c>
      <c r="R763" s="184">
        <v>-3.5550000000000002</v>
      </c>
      <c r="S763" s="120"/>
      <c r="T763" s="123"/>
      <c r="U763" s="124"/>
      <c r="V763" s="124"/>
      <c r="W763" s="124"/>
      <c r="X763" s="124"/>
      <c r="Y763" s="124"/>
      <c r="Z763" s="124"/>
      <c r="AA763" s="124"/>
      <c r="AB763" s="124"/>
      <c r="AC763" s="124"/>
      <c r="AD763" s="124"/>
      <c r="AE763" s="124"/>
      <c r="AF763" s="124"/>
      <c r="AG763" s="124"/>
      <c r="AH763" s="124"/>
    </row>
    <row r="764" spans="1:34" x14ac:dyDescent="0.3">
      <c r="A764" s="180" t="s">
        <v>1772</v>
      </c>
      <c r="B764" s="180" t="s">
        <v>1706</v>
      </c>
      <c r="C764" s="180">
        <v>147700</v>
      </c>
      <c r="D764" s="183">
        <v>44344</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1772</v>
      </c>
      <c r="B765" s="180" t="s">
        <v>1681</v>
      </c>
      <c r="C765" s="180">
        <v>147697</v>
      </c>
      <c r="D765" s="183">
        <v>44344</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1772</v>
      </c>
      <c r="B766" s="180" t="s">
        <v>1707</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1772</v>
      </c>
      <c r="B767" s="180" t="s">
        <v>1682</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1772</v>
      </c>
      <c r="B768" s="180" t="s">
        <v>1708</v>
      </c>
      <c r="C768" s="180">
        <v>138372</v>
      </c>
      <c r="D768" s="183">
        <v>44344</v>
      </c>
      <c r="E768" s="184">
        <v>37.357199999999999</v>
      </c>
      <c r="F768" s="184">
        <v>5.5199999999999999E-2</v>
      </c>
      <c r="G768" s="184">
        <v>0.32950000000000002</v>
      </c>
      <c r="H768" s="184">
        <v>0.51800000000000002</v>
      </c>
      <c r="I768" s="184">
        <v>2.0828000000000002</v>
      </c>
      <c r="J768" s="184">
        <v>2.206</v>
      </c>
      <c r="K768" s="184">
        <v>3.6093999999999999</v>
      </c>
      <c r="L768" s="184">
        <v>8.9344000000000001</v>
      </c>
      <c r="M768" s="184">
        <v>14.196099999999999</v>
      </c>
      <c r="N768" s="184">
        <v>21.913799999999998</v>
      </c>
      <c r="O768" s="184">
        <v>7.3773999999999997</v>
      </c>
      <c r="P768" s="184">
        <v>7.3745000000000003</v>
      </c>
      <c r="Q768" s="184">
        <v>7.9061000000000003</v>
      </c>
      <c r="R768" s="184">
        <v>7.5388999999999999</v>
      </c>
      <c r="S768" s="120"/>
      <c r="T768" s="123"/>
      <c r="U768" s="124"/>
      <c r="V768" s="124"/>
      <c r="W768" s="124"/>
      <c r="X768" s="124"/>
      <c r="Y768" s="124"/>
      <c r="Z768" s="124"/>
      <c r="AA768" s="124"/>
      <c r="AB768" s="124"/>
      <c r="AC768" s="124"/>
      <c r="AD768" s="124"/>
      <c r="AE768" s="124"/>
      <c r="AF768" s="124"/>
      <c r="AG768" s="124"/>
      <c r="AH768" s="124"/>
    </row>
    <row r="769" spans="1:34" x14ac:dyDescent="0.3">
      <c r="A769" s="180" t="s">
        <v>1772</v>
      </c>
      <c r="B769" s="180" t="s">
        <v>1683</v>
      </c>
      <c r="C769" s="180">
        <v>138376</v>
      </c>
      <c r="D769" s="183">
        <v>44344</v>
      </c>
      <c r="E769" s="184">
        <v>40.849499999999999</v>
      </c>
      <c r="F769" s="184">
        <v>5.9299999999999999E-2</v>
      </c>
      <c r="G769" s="184">
        <v>0.3417</v>
      </c>
      <c r="H769" s="184">
        <v>0.54620000000000002</v>
      </c>
      <c r="I769" s="184">
        <v>2.1400999999999999</v>
      </c>
      <c r="J769" s="184">
        <v>2.3289</v>
      </c>
      <c r="K769" s="184">
        <v>3.9866999999999999</v>
      </c>
      <c r="L769" s="184">
        <v>9.7232000000000003</v>
      </c>
      <c r="M769" s="184">
        <v>15.3856</v>
      </c>
      <c r="N769" s="184">
        <v>23.5625</v>
      </c>
      <c r="O769" s="184">
        <v>8.5776000000000003</v>
      </c>
      <c r="P769" s="184">
        <v>8.6679999999999993</v>
      </c>
      <c r="Q769" s="184">
        <v>9.5976999999999997</v>
      </c>
      <c r="R769" s="184">
        <v>8.8177000000000003</v>
      </c>
      <c r="S769" s="120"/>
      <c r="T769" s="123"/>
      <c r="U769" s="124"/>
      <c r="V769" s="124"/>
      <c r="W769" s="124"/>
      <c r="X769" s="124"/>
      <c r="Y769" s="124"/>
      <c r="Z769" s="124"/>
      <c r="AA769" s="124"/>
      <c r="AB769" s="124"/>
      <c r="AC769" s="124"/>
      <c r="AD769" s="124"/>
      <c r="AE769" s="124"/>
      <c r="AF769" s="124"/>
      <c r="AG769" s="124"/>
      <c r="AH769" s="124"/>
    </row>
    <row r="770" spans="1:34" x14ac:dyDescent="0.3">
      <c r="A770" s="180" t="s">
        <v>1772</v>
      </c>
      <c r="B770" s="180" t="s">
        <v>1709</v>
      </c>
      <c r="C770" s="180">
        <v>101498</v>
      </c>
      <c r="D770" s="183">
        <v>44344</v>
      </c>
      <c r="E770" s="184">
        <v>45.329000000000001</v>
      </c>
      <c r="F770" s="184">
        <v>7.1000000000000004E-3</v>
      </c>
      <c r="G770" s="184">
        <v>0.55989999999999995</v>
      </c>
      <c r="H770" s="184">
        <v>0.98180000000000001</v>
      </c>
      <c r="I770" s="184">
        <v>2.2538</v>
      </c>
      <c r="J770" s="184">
        <v>2.1547000000000001</v>
      </c>
      <c r="K770" s="184">
        <v>2.9437000000000002</v>
      </c>
      <c r="L770" s="184">
        <v>10.2638</v>
      </c>
      <c r="M770" s="184">
        <v>16.574300000000001</v>
      </c>
      <c r="N770" s="184">
        <v>29.4375</v>
      </c>
      <c r="O770" s="184">
        <v>9.1599000000000004</v>
      </c>
      <c r="P770" s="184">
        <v>9.1577999999999999</v>
      </c>
      <c r="Q770" s="184">
        <v>8.2670999999999992</v>
      </c>
      <c r="R770" s="184">
        <v>11.757099999999999</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1772</v>
      </c>
      <c r="B771" s="180" t="s">
        <v>1684</v>
      </c>
      <c r="C771" s="180">
        <v>119472</v>
      </c>
      <c r="D771" s="183">
        <v>44344</v>
      </c>
      <c r="E771" s="184">
        <v>49.169899999999998</v>
      </c>
      <c r="F771" s="184">
        <v>1.0999999999999999E-2</v>
      </c>
      <c r="G771" s="184">
        <v>0.57130000000000003</v>
      </c>
      <c r="H771" s="184">
        <v>1.0078</v>
      </c>
      <c r="I771" s="184">
        <v>2.3094000000000001</v>
      </c>
      <c r="J771" s="184">
        <v>2.2734000000000001</v>
      </c>
      <c r="K771" s="184">
        <v>3.3260999999999998</v>
      </c>
      <c r="L771" s="184">
        <v>11.042400000000001</v>
      </c>
      <c r="M771" s="184">
        <v>17.7866</v>
      </c>
      <c r="N771" s="184">
        <v>31.1477</v>
      </c>
      <c r="O771" s="184">
        <v>10.590199999999999</v>
      </c>
      <c r="P771" s="184">
        <v>10.3932</v>
      </c>
      <c r="Q771" s="184">
        <v>8.7966999999999995</v>
      </c>
      <c r="R771" s="184">
        <v>13.1394</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1772</v>
      </c>
      <c r="B772" s="180" t="s">
        <v>1874</v>
      </c>
      <c r="C772" s="180"/>
      <c r="D772" s="183">
        <v>44344</v>
      </c>
      <c r="E772" s="184">
        <v>45.329000000000001</v>
      </c>
      <c r="F772" s="184">
        <v>7.1000000000000004E-3</v>
      </c>
      <c r="G772" s="184">
        <v>0.55989999999999995</v>
      </c>
      <c r="H772" s="184">
        <v>0.98180000000000001</v>
      </c>
      <c r="I772" s="184">
        <v>2.2538</v>
      </c>
      <c r="J772" s="184">
        <v>2.1547000000000001</v>
      </c>
      <c r="K772" s="184">
        <v>2.9437000000000002</v>
      </c>
      <c r="L772" s="184">
        <v>10.2638</v>
      </c>
      <c r="M772" s="184">
        <v>16.574300000000001</v>
      </c>
      <c r="N772" s="184">
        <v>29.4375</v>
      </c>
      <c r="O772" s="184">
        <v>9.1599000000000004</v>
      </c>
      <c r="P772" s="184">
        <v>9.1577999999999999</v>
      </c>
      <c r="Q772" s="184">
        <v>8.2670999999999992</v>
      </c>
      <c r="R772" s="184">
        <v>11.757099999999999</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1772</v>
      </c>
      <c r="B773" s="180" t="s">
        <v>1875</v>
      </c>
      <c r="C773" s="180"/>
      <c r="D773" s="183">
        <v>44344</v>
      </c>
      <c r="E773" s="184">
        <v>45.329000000000001</v>
      </c>
      <c r="F773" s="184">
        <v>7.1000000000000004E-3</v>
      </c>
      <c r="G773" s="184">
        <v>0.55989999999999995</v>
      </c>
      <c r="H773" s="184">
        <v>0.98180000000000001</v>
      </c>
      <c r="I773" s="184">
        <v>2.2538</v>
      </c>
      <c r="J773" s="184">
        <v>2.1547000000000001</v>
      </c>
      <c r="K773" s="184">
        <v>2.9437000000000002</v>
      </c>
      <c r="L773" s="184">
        <v>10.2638</v>
      </c>
      <c r="M773" s="184">
        <v>16.574300000000001</v>
      </c>
      <c r="N773" s="184">
        <v>29.4375</v>
      </c>
      <c r="O773" s="184">
        <v>9.1599000000000004</v>
      </c>
      <c r="P773" s="184">
        <v>9.1577999999999999</v>
      </c>
      <c r="Q773" s="184">
        <v>8.2670999999999992</v>
      </c>
      <c r="R773" s="184">
        <v>11.757099999999999</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1772</v>
      </c>
      <c r="B774" s="180" t="s">
        <v>1685</v>
      </c>
      <c r="C774" s="180">
        <v>134643</v>
      </c>
      <c r="D774" s="183">
        <v>44344</v>
      </c>
      <c r="E774" s="184">
        <v>17.5519</v>
      </c>
      <c r="F774" s="184">
        <v>0.19120000000000001</v>
      </c>
      <c r="G774" s="184">
        <v>0.66300000000000003</v>
      </c>
      <c r="H774" s="184">
        <v>0.87819999999999998</v>
      </c>
      <c r="I774" s="184">
        <v>2.3858000000000001</v>
      </c>
      <c r="J774" s="184">
        <v>2.2195</v>
      </c>
      <c r="K774" s="184">
        <v>3.9249999999999998</v>
      </c>
      <c r="L774" s="184">
        <v>10.8165</v>
      </c>
      <c r="M774" s="184">
        <v>17.624300000000002</v>
      </c>
      <c r="N774" s="184">
        <v>31.680099999999999</v>
      </c>
      <c r="O774" s="184">
        <v>9.9482999999999997</v>
      </c>
      <c r="P774" s="184">
        <v>9.9055</v>
      </c>
      <c r="Q774" s="184">
        <v>9.8157999999999994</v>
      </c>
      <c r="R774" s="184">
        <v>11.8345</v>
      </c>
      <c r="S774" s="120"/>
      <c r="T774" s="123"/>
      <c r="U774" s="124"/>
      <c r="V774" s="124"/>
      <c r="W774" s="124"/>
      <c r="X774" s="124"/>
      <c r="Y774" s="124"/>
      <c r="Z774" s="124"/>
      <c r="AA774" s="124"/>
      <c r="AB774" s="124"/>
      <c r="AC774" s="124"/>
      <c r="AD774" s="124"/>
      <c r="AE774" s="124"/>
      <c r="AF774" s="124"/>
      <c r="AG774" s="124"/>
      <c r="AH774" s="124"/>
    </row>
    <row r="775" spans="1:34" x14ac:dyDescent="0.3">
      <c r="A775" s="180" t="s">
        <v>1772</v>
      </c>
      <c r="B775" s="180" t="s">
        <v>1710</v>
      </c>
      <c r="C775" s="180">
        <v>134644</v>
      </c>
      <c r="D775" s="183">
        <v>44344</v>
      </c>
      <c r="E775" s="184">
        <v>16.273199999999999</v>
      </c>
      <c r="F775" s="184">
        <v>0.18959999999999999</v>
      </c>
      <c r="G775" s="184">
        <v>0.65810000000000002</v>
      </c>
      <c r="H775" s="184">
        <v>0.86529999999999996</v>
      </c>
      <c r="I775" s="184">
        <v>2.3588</v>
      </c>
      <c r="J775" s="184">
        <v>2.1615000000000002</v>
      </c>
      <c r="K775" s="184">
        <v>3.7441</v>
      </c>
      <c r="L775" s="184">
        <v>10.4323</v>
      </c>
      <c r="M775" s="184">
        <v>17.0153</v>
      </c>
      <c r="N775" s="184">
        <v>30.775700000000001</v>
      </c>
      <c r="O775" s="184">
        <v>8.9613999999999994</v>
      </c>
      <c r="P775" s="184">
        <v>8.6719000000000008</v>
      </c>
      <c r="Q775" s="184">
        <v>8.4419000000000004</v>
      </c>
      <c r="R775" s="184">
        <v>11.093400000000001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1772</v>
      </c>
      <c r="B776" s="180" t="s">
        <v>1686</v>
      </c>
      <c r="C776" s="180">
        <v>145478</v>
      </c>
      <c r="D776" s="183">
        <v>44344</v>
      </c>
      <c r="E776" s="184">
        <v>12.4861</v>
      </c>
      <c r="F776" s="184">
        <v>0.23039999999999999</v>
      </c>
      <c r="G776" s="184">
        <v>0.55730000000000002</v>
      </c>
      <c r="H776" s="184">
        <v>0.67320000000000002</v>
      </c>
      <c r="I776" s="184">
        <v>2.0739999999999998</v>
      </c>
      <c r="J776" s="184">
        <v>1.3876999999999999</v>
      </c>
      <c r="K776" s="184">
        <v>2.3384</v>
      </c>
      <c r="L776" s="184">
        <v>7.0941000000000001</v>
      </c>
      <c r="M776" s="184">
        <v>11.5139</v>
      </c>
      <c r="N776" s="184">
        <v>20.525700000000001</v>
      </c>
      <c r="O776" s="184"/>
      <c r="P776" s="184"/>
      <c r="Q776" s="184">
        <v>9.3896999999999995</v>
      </c>
      <c r="R776" s="184">
        <v>8.6936999999999998</v>
      </c>
      <c r="S776" s="120"/>
      <c r="T776" s="123"/>
      <c r="U776" s="124"/>
      <c r="V776" s="124"/>
      <c r="W776" s="124"/>
      <c r="X776" s="124"/>
      <c r="Y776" s="124"/>
      <c r="Z776" s="124"/>
      <c r="AA776" s="124"/>
      <c r="AB776" s="124"/>
      <c r="AC776" s="124"/>
      <c r="AD776" s="124"/>
      <c r="AE776" s="124"/>
      <c r="AF776" s="124"/>
      <c r="AG776" s="124"/>
      <c r="AH776" s="124"/>
    </row>
    <row r="777" spans="1:34" x14ac:dyDescent="0.3">
      <c r="A777" s="180" t="s">
        <v>1772</v>
      </c>
      <c r="B777" s="180" t="s">
        <v>1711</v>
      </c>
      <c r="C777" s="180">
        <v>145475</v>
      </c>
      <c r="D777" s="183">
        <v>44344</v>
      </c>
      <c r="E777" s="184">
        <v>11.957100000000001</v>
      </c>
      <c r="F777" s="184">
        <v>0.22550000000000001</v>
      </c>
      <c r="G777" s="184">
        <v>0.54320000000000002</v>
      </c>
      <c r="H777" s="184">
        <v>0.64049999999999996</v>
      </c>
      <c r="I777" s="184">
        <v>2.0091000000000001</v>
      </c>
      <c r="J777" s="184">
        <v>1.2456</v>
      </c>
      <c r="K777" s="184">
        <v>1.9048</v>
      </c>
      <c r="L777" s="184">
        <v>6.1985000000000001</v>
      </c>
      <c r="M777" s="184">
        <v>10.1539</v>
      </c>
      <c r="N777" s="184">
        <v>18.584399999999999</v>
      </c>
      <c r="O777" s="184"/>
      <c r="P777" s="184"/>
      <c r="Q777" s="184">
        <v>7.4922000000000004</v>
      </c>
      <c r="R777" s="184">
        <v>6.8380000000000001</v>
      </c>
      <c r="S777" s="120"/>
      <c r="T777" s="123"/>
      <c r="U777" s="124"/>
      <c r="V777" s="124"/>
      <c r="W777" s="124"/>
      <c r="X777" s="124"/>
      <c r="Y777" s="124"/>
      <c r="Z777" s="124"/>
      <c r="AA777" s="124"/>
      <c r="AB777" s="124"/>
      <c r="AC777" s="124"/>
      <c r="AD777" s="124"/>
      <c r="AE777" s="124"/>
      <c r="AF777" s="124"/>
      <c r="AG777" s="124"/>
      <c r="AH777" s="124"/>
    </row>
    <row r="778" spans="1:34" x14ac:dyDescent="0.3">
      <c r="A778" s="180" t="s">
        <v>1772</v>
      </c>
      <c r="B778" s="180" t="s">
        <v>1687</v>
      </c>
      <c r="C778" s="180">
        <v>119960</v>
      </c>
      <c r="D778" s="183">
        <v>44344</v>
      </c>
      <c r="E778" s="184">
        <v>42.062899999999999</v>
      </c>
      <c r="F778" s="184">
        <v>0.2089</v>
      </c>
      <c r="G778" s="184">
        <v>0.36870000000000003</v>
      </c>
      <c r="H778" s="184">
        <v>0.4259</v>
      </c>
      <c r="I778" s="184">
        <v>1.5548</v>
      </c>
      <c r="J778" s="184">
        <v>0.91210000000000002</v>
      </c>
      <c r="K778" s="184">
        <v>2.0947</v>
      </c>
      <c r="L778" s="184">
        <v>7.665</v>
      </c>
      <c r="M778" s="184">
        <v>12.645</v>
      </c>
      <c r="N778" s="184">
        <v>22.468499999999999</v>
      </c>
      <c r="O778" s="184">
        <v>8.3657000000000004</v>
      </c>
      <c r="P778" s="184">
        <v>8.3102</v>
      </c>
      <c r="Q778" s="184">
        <v>8.2525999999999993</v>
      </c>
      <c r="R778" s="184">
        <v>9.0908999999999995</v>
      </c>
      <c r="S778" s="120"/>
      <c r="T778" s="123"/>
      <c r="U778" s="124"/>
      <c r="V778" s="124"/>
      <c r="W778" s="124"/>
      <c r="X778" s="124"/>
      <c r="Y778" s="124"/>
      <c r="Z778" s="124"/>
      <c r="AA778" s="124"/>
      <c r="AB778" s="124"/>
      <c r="AC778" s="124"/>
      <c r="AD778" s="124"/>
      <c r="AE778" s="124"/>
      <c r="AF778" s="124"/>
      <c r="AG778" s="124"/>
      <c r="AH778" s="124"/>
    </row>
    <row r="779" spans="1:34" x14ac:dyDescent="0.3">
      <c r="A779" s="180" t="s">
        <v>1772</v>
      </c>
      <c r="B779" s="180" t="s">
        <v>1712</v>
      </c>
      <c r="C779" s="180">
        <v>101906</v>
      </c>
      <c r="D779" s="183">
        <v>44344</v>
      </c>
      <c r="E779" s="184">
        <v>50.9884332665481</v>
      </c>
      <c r="F779" s="184">
        <v>0.20610000000000001</v>
      </c>
      <c r="G779" s="184">
        <v>0.36009999999999998</v>
      </c>
      <c r="H779" s="184">
        <v>0.40410000000000001</v>
      </c>
      <c r="I779" s="184">
        <v>1.5138</v>
      </c>
      <c r="J779" s="184">
        <v>0.82520000000000004</v>
      </c>
      <c r="K779" s="184">
        <v>1.8233999999999999</v>
      </c>
      <c r="L779" s="184">
        <v>7.0735999999999999</v>
      </c>
      <c r="M779" s="184">
        <v>11.713100000000001</v>
      </c>
      <c r="N779" s="184">
        <v>21.110700000000001</v>
      </c>
      <c r="O779" s="184">
        <v>7.2294</v>
      </c>
      <c r="P779" s="184">
        <v>7.1542000000000003</v>
      </c>
      <c r="Q779" s="184">
        <v>7.7850999999999999</v>
      </c>
      <c r="R779" s="184">
        <v>7.9071999999999996</v>
      </c>
      <c r="S779" s="120"/>
      <c r="T779" s="123"/>
      <c r="U779" s="124"/>
      <c r="V779" s="124"/>
      <c r="W779" s="124"/>
      <c r="X779" s="124"/>
      <c r="Y779" s="124"/>
      <c r="Z779" s="124"/>
      <c r="AA779" s="124"/>
      <c r="AB779" s="124"/>
      <c r="AC779" s="124"/>
      <c r="AD779" s="124"/>
      <c r="AE779" s="124"/>
      <c r="AF779" s="124"/>
      <c r="AG779" s="124"/>
      <c r="AH779" s="124"/>
    </row>
    <row r="780" spans="1:34" x14ac:dyDescent="0.3">
      <c r="A780" s="180" t="s">
        <v>1772</v>
      </c>
      <c r="B780" s="180" t="s">
        <v>1688</v>
      </c>
      <c r="C780" s="180">
        <v>144312</v>
      </c>
      <c r="D780" s="183">
        <v>44344</v>
      </c>
      <c r="E780" s="184">
        <v>12.82</v>
      </c>
      <c r="F780" s="184">
        <v>0.2346</v>
      </c>
      <c r="G780" s="184">
        <v>0.39150000000000001</v>
      </c>
      <c r="H780" s="184">
        <v>0.62790000000000001</v>
      </c>
      <c r="I780" s="184">
        <v>1.5848</v>
      </c>
      <c r="J780" s="184">
        <v>1.3439000000000001</v>
      </c>
      <c r="K780" s="184">
        <v>2.2328999999999999</v>
      </c>
      <c r="L780" s="184">
        <v>6.2138</v>
      </c>
      <c r="M780" s="184">
        <v>10.995699999999999</v>
      </c>
      <c r="N780" s="184">
        <v>20.715599999999998</v>
      </c>
      <c r="O780" s="184"/>
      <c r="P780" s="184"/>
      <c r="Q780" s="184">
        <v>9.2682000000000002</v>
      </c>
      <c r="R780" s="184">
        <v>9.7533999999999992</v>
      </c>
      <c r="S780" s="120"/>
      <c r="T780" s="123"/>
      <c r="U780" s="124"/>
      <c r="V780" s="124"/>
      <c r="W780" s="124"/>
      <c r="X780" s="124"/>
      <c r="Y780" s="124"/>
      <c r="Z780" s="124"/>
      <c r="AA780" s="124"/>
      <c r="AB780" s="124"/>
      <c r="AC780" s="124"/>
      <c r="AD780" s="124"/>
      <c r="AE780" s="124"/>
      <c r="AF780" s="124"/>
      <c r="AG780" s="124"/>
      <c r="AH780" s="124"/>
    </row>
    <row r="781" spans="1:34" x14ac:dyDescent="0.3">
      <c r="A781" s="180" t="s">
        <v>1772</v>
      </c>
      <c r="B781" s="180" t="s">
        <v>1713</v>
      </c>
      <c r="C781" s="180">
        <v>144310</v>
      </c>
      <c r="D781" s="183">
        <v>44344</v>
      </c>
      <c r="E781" s="184">
        <v>12.6</v>
      </c>
      <c r="F781" s="184">
        <v>0.159</v>
      </c>
      <c r="G781" s="184">
        <v>0.31850000000000001</v>
      </c>
      <c r="H781" s="184">
        <v>0.55869999999999997</v>
      </c>
      <c r="I781" s="184">
        <v>1.4493</v>
      </c>
      <c r="J781" s="184">
        <v>1.2048000000000001</v>
      </c>
      <c r="K781" s="184">
        <v>2.0243000000000002</v>
      </c>
      <c r="L781" s="184">
        <v>5.8823999999999996</v>
      </c>
      <c r="M781" s="184">
        <v>10.526300000000001</v>
      </c>
      <c r="N781" s="184">
        <v>20.1144</v>
      </c>
      <c r="O781" s="184"/>
      <c r="P781" s="184"/>
      <c r="Q781" s="184">
        <v>8.5953999999999997</v>
      </c>
      <c r="R781" s="184">
        <v>9.1165000000000003</v>
      </c>
      <c r="S781" s="120"/>
      <c r="T781" s="123"/>
      <c r="U781" s="124"/>
      <c r="V781" s="124"/>
      <c r="W781" s="124"/>
      <c r="X781" s="124"/>
      <c r="Y781" s="124"/>
      <c r="Z781" s="124"/>
      <c r="AA781" s="124"/>
      <c r="AB781" s="124"/>
      <c r="AC781" s="124"/>
      <c r="AD781" s="124"/>
      <c r="AE781" s="124"/>
      <c r="AF781" s="124"/>
      <c r="AG781" s="124"/>
      <c r="AH781" s="124"/>
    </row>
    <row r="782" spans="1:34" x14ac:dyDescent="0.3">
      <c r="A782" s="180" t="s">
        <v>1772</v>
      </c>
      <c r="B782" s="180" t="s">
        <v>1689</v>
      </c>
      <c r="C782" s="180">
        <v>144490</v>
      </c>
      <c r="D782" s="183">
        <v>44344</v>
      </c>
      <c r="E782" s="184">
        <v>12.670299999999999</v>
      </c>
      <c r="F782" s="184">
        <v>9.3200000000000005E-2</v>
      </c>
      <c r="G782" s="184">
        <v>0.5141</v>
      </c>
      <c r="H782" s="184">
        <v>0.83240000000000003</v>
      </c>
      <c r="I782" s="184">
        <v>2.1757</v>
      </c>
      <c r="J782" s="184">
        <v>2.4201999999999999</v>
      </c>
      <c r="K782" s="184">
        <v>4.1957000000000004</v>
      </c>
      <c r="L782" s="184">
        <v>11.705399999999999</v>
      </c>
      <c r="M782" s="184">
        <v>16.854500000000002</v>
      </c>
      <c r="N782" s="184">
        <v>27.420400000000001</v>
      </c>
      <c r="O782" s="184"/>
      <c r="P782" s="184"/>
      <c r="Q782" s="184">
        <v>9.0039999999999996</v>
      </c>
      <c r="R782" s="184">
        <v>10.6996</v>
      </c>
      <c r="S782" s="120"/>
      <c r="T782" s="123"/>
      <c r="U782" s="124"/>
      <c r="V782" s="124"/>
      <c r="W782" s="124"/>
      <c r="X782" s="124"/>
      <c r="Y782" s="124"/>
      <c r="Z782" s="124"/>
      <c r="AA782" s="124"/>
      <c r="AB782" s="124"/>
      <c r="AC782" s="124"/>
      <c r="AD782" s="124"/>
      <c r="AE782" s="124"/>
      <c r="AF782" s="124"/>
      <c r="AG782" s="124"/>
      <c r="AH782" s="124"/>
    </row>
    <row r="783" spans="1:34" x14ac:dyDescent="0.3">
      <c r="A783" s="180" t="s">
        <v>1772</v>
      </c>
      <c r="B783" s="180" t="s">
        <v>1714</v>
      </c>
      <c r="C783" s="180">
        <v>144484</v>
      </c>
      <c r="D783" s="183">
        <v>44344</v>
      </c>
      <c r="E783" s="184">
        <v>12.3459</v>
      </c>
      <c r="F783" s="184">
        <v>9.0800000000000006E-2</v>
      </c>
      <c r="G783" s="184">
        <v>0.50800000000000001</v>
      </c>
      <c r="H783" s="184">
        <v>0.81659999999999999</v>
      </c>
      <c r="I783" s="184">
        <v>2.1436999999999999</v>
      </c>
      <c r="J783" s="184">
        <v>2.3511000000000002</v>
      </c>
      <c r="K783" s="184">
        <v>3.9794999999999998</v>
      </c>
      <c r="L783" s="184">
        <v>11.240399999999999</v>
      </c>
      <c r="M783" s="184">
        <v>16.1191</v>
      </c>
      <c r="N783" s="184">
        <v>26.366700000000002</v>
      </c>
      <c r="O783" s="184"/>
      <c r="P783" s="184"/>
      <c r="Q783" s="184">
        <v>7.9790000000000001</v>
      </c>
      <c r="R783" s="184">
        <v>9.8187999999999995</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7.709199999999998E-2</v>
      </c>
      <c r="G784" s="186">
        <v>0.37863000000000002</v>
      </c>
      <c r="H784" s="186">
        <v>0.58482800000000001</v>
      </c>
      <c r="I784" s="186">
        <v>1.9527060000000001</v>
      </c>
      <c r="J784" s="186">
        <v>1.740324</v>
      </c>
      <c r="K784" s="186">
        <v>2.8956579999999996</v>
      </c>
      <c r="L784" s="186">
        <v>8.5731480000000015</v>
      </c>
      <c r="M784" s="186">
        <v>13.512198000000003</v>
      </c>
      <c r="N784" s="186">
        <v>24.475635999999994</v>
      </c>
      <c r="O784" s="186">
        <v>8.0476529411764712</v>
      </c>
      <c r="P784" s="186">
        <v>8.4796218750000012</v>
      </c>
      <c r="Q784" s="186">
        <v>8.270605999999999</v>
      </c>
      <c r="R784" s="186">
        <v>9.3327391304347795</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0.11535000000000001</v>
      </c>
      <c r="G785" s="186">
        <v>0.4113</v>
      </c>
      <c r="H785" s="186">
        <v>0.59975000000000001</v>
      </c>
      <c r="I785" s="186">
        <v>2.1418999999999997</v>
      </c>
      <c r="J785" s="186">
        <v>1.69035</v>
      </c>
      <c r="K785" s="186">
        <v>2.7225000000000001</v>
      </c>
      <c r="L785" s="186">
        <v>8.5478500000000004</v>
      </c>
      <c r="M785" s="186">
        <v>13.97655</v>
      </c>
      <c r="N785" s="186">
        <v>23.809950000000001</v>
      </c>
      <c r="O785" s="186">
        <v>8.6068999999999996</v>
      </c>
      <c r="P785" s="186">
        <v>8.8251999999999988</v>
      </c>
      <c r="Q785" s="186">
        <v>8.4438500000000012</v>
      </c>
      <c r="R785" s="186">
        <v>9.7454499999999999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1782</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1783</v>
      </c>
      <c r="B788" s="180" t="s">
        <v>1808</v>
      </c>
      <c r="C788" s="180">
        <v>103166</v>
      </c>
      <c r="D788" s="183">
        <v>44344</v>
      </c>
      <c r="E788" s="184">
        <v>1007.56</v>
      </c>
      <c r="F788" s="184">
        <v>9.9000000000000008E-3</v>
      </c>
      <c r="G788" s="184">
        <v>0.62619999999999998</v>
      </c>
      <c r="H788" s="184">
        <v>1.1057999999999999</v>
      </c>
      <c r="I788" s="184">
        <v>4.0039999999999996</v>
      </c>
      <c r="J788" s="184">
        <v>4.4287999999999998</v>
      </c>
      <c r="K788" s="184">
        <v>8.6762999999999995</v>
      </c>
      <c r="L788" s="184">
        <v>21.614000000000001</v>
      </c>
      <c r="M788" s="184">
        <v>36.546100000000003</v>
      </c>
      <c r="N788" s="184">
        <v>69.138800000000003</v>
      </c>
      <c r="O788" s="184">
        <v>12.2188</v>
      </c>
      <c r="P788" s="184">
        <v>15.407400000000001</v>
      </c>
      <c r="Q788" s="184">
        <v>22.4587</v>
      </c>
      <c r="R788" s="184">
        <v>16.3308</v>
      </c>
      <c r="S788" s="120"/>
      <c r="T788" s="123"/>
      <c r="U788" s="124"/>
      <c r="V788" s="124"/>
      <c r="W788" s="124"/>
      <c r="X788" s="124"/>
      <c r="Y788" s="124"/>
      <c r="Z788" s="124"/>
      <c r="AA788" s="124"/>
      <c r="AB788" s="124"/>
      <c r="AC788" s="124"/>
      <c r="AD788" s="124"/>
      <c r="AE788" s="124"/>
      <c r="AF788" s="124"/>
      <c r="AG788" s="124"/>
      <c r="AH788" s="124"/>
    </row>
    <row r="789" spans="1:34" x14ac:dyDescent="0.3">
      <c r="A789" s="180" t="s">
        <v>1783</v>
      </c>
      <c r="B789" s="180" t="s">
        <v>1809</v>
      </c>
      <c r="C789" s="180">
        <v>120564</v>
      </c>
      <c r="D789" s="183">
        <v>44344</v>
      </c>
      <c r="E789" s="184">
        <v>1087.78</v>
      </c>
      <c r="F789" s="184">
        <v>1.2E-2</v>
      </c>
      <c r="G789" s="184">
        <v>0.63370000000000004</v>
      </c>
      <c r="H789" s="184">
        <v>1.1211</v>
      </c>
      <c r="I789" s="184">
        <v>4.0331000000000001</v>
      </c>
      <c r="J789" s="184">
        <v>4.4897</v>
      </c>
      <c r="K789" s="184">
        <v>8.8628999999999998</v>
      </c>
      <c r="L789" s="184">
        <v>22.0702</v>
      </c>
      <c r="M789" s="184">
        <v>37.368499999999997</v>
      </c>
      <c r="N789" s="184">
        <v>70.581299999999999</v>
      </c>
      <c r="O789" s="184">
        <v>13.2308</v>
      </c>
      <c r="P789" s="184">
        <v>16.541599999999999</v>
      </c>
      <c r="Q789" s="184">
        <v>17.587299999999999</v>
      </c>
      <c r="R789" s="184">
        <v>17.324000000000002</v>
      </c>
      <c r="S789" s="120"/>
      <c r="T789" s="123"/>
      <c r="U789" s="124"/>
      <c r="V789" s="124"/>
      <c r="W789" s="124"/>
      <c r="X789" s="124"/>
      <c r="Y789" s="124"/>
      <c r="Z789" s="124"/>
      <c r="AA789" s="124"/>
      <c r="AB789" s="124"/>
      <c r="AC789" s="124"/>
      <c r="AD789" s="124"/>
      <c r="AE789" s="124"/>
      <c r="AF789" s="124"/>
      <c r="AG789" s="124"/>
      <c r="AH789" s="124"/>
    </row>
    <row r="790" spans="1:34" x14ac:dyDescent="0.3">
      <c r="A790" s="180" t="s">
        <v>1783</v>
      </c>
      <c r="B790" s="180" t="s">
        <v>1810</v>
      </c>
      <c r="C790" s="180">
        <v>141925</v>
      </c>
      <c r="D790" s="183">
        <v>44344</v>
      </c>
      <c r="E790" s="184">
        <v>17.149999999999999</v>
      </c>
      <c r="F790" s="184">
        <v>-0.11650000000000001</v>
      </c>
      <c r="G790" s="184">
        <v>0.76380000000000003</v>
      </c>
      <c r="H790" s="184">
        <v>1.1203000000000001</v>
      </c>
      <c r="I790" s="184">
        <v>5.0857999999999999</v>
      </c>
      <c r="J790" s="184">
        <v>3.2511000000000001</v>
      </c>
      <c r="K790" s="184">
        <v>6.3235999999999999</v>
      </c>
      <c r="L790" s="184">
        <v>16.2712</v>
      </c>
      <c r="M790" s="184">
        <v>31.720400000000001</v>
      </c>
      <c r="N790" s="184">
        <v>53.536299999999997</v>
      </c>
      <c r="O790" s="184">
        <v>16.257300000000001</v>
      </c>
      <c r="P790" s="184"/>
      <c r="Q790" s="184">
        <v>16.516400000000001</v>
      </c>
      <c r="R790" s="184">
        <v>19.073499999999999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1783</v>
      </c>
      <c r="B791" s="180" t="s">
        <v>1811</v>
      </c>
      <c r="C791" s="180">
        <v>141927</v>
      </c>
      <c r="D791" s="183">
        <v>44344</v>
      </c>
      <c r="E791" s="184">
        <v>16.260000000000002</v>
      </c>
      <c r="F791" s="184">
        <v>-6.1499999999999999E-2</v>
      </c>
      <c r="G791" s="184">
        <v>0.74350000000000005</v>
      </c>
      <c r="H791" s="184">
        <v>1.1194</v>
      </c>
      <c r="I791" s="184">
        <v>5.0388000000000002</v>
      </c>
      <c r="J791" s="184">
        <v>3.1726000000000001</v>
      </c>
      <c r="K791" s="184">
        <v>6.0664999999999996</v>
      </c>
      <c r="L791" s="184">
        <v>15.565</v>
      </c>
      <c r="M791" s="184">
        <v>30.497599999999998</v>
      </c>
      <c r="N791" s="184">
        <v>51.537700000000001</v>
      </c>
      <c r="O791" s="184">
        <v>14.563000000000001</v>
      </c>
      <c r="P791" s="184"/>
      <c r="Q791" s="184">
        <v>14.77</v>
      </c>
      <c r="R791" s="184">
        <v>17.4605</v>
      </c>
      <c r="S791" s="120"/>
      <c r="T791" s="123"/>
      <c r="U791" s="124"/>
      <c r="V791" s="124"/>
      <c r="W791" s="124"/>
      <c r="X791" s="124"/>
      <c r="Y791" s="124"/>
      <c r="Z791" s="124"/>
      <c r="AA791" s="124"/>
      <c r="AB791" s="124"/>
      <c r="AC791" s="124"/>
      <c r="AD791" s="124"/>
      <c r="AE791" s="124"/>
      <c r="AF791" s="124"/>
      <c r="AG791" s="124"/>
      <c r="AH791" s="124"/>
    </row>
    <row r="792" spans="1:34" x14ac:dyDescent="0.3">
      <c r="A792" s="180" t="s">
        <v>1783</v>
      </c>
      <c r="B792" s="180" t="s">
        <v>1876</v>
      </c>
      <c r="C792" s="180">
        <v>148404</v>
      </c>
      <c r="D792" s="183">
        <v>44344</v>
      </c>
      <c r="E792" s="184">
        <v>16.78</v>
      </c>
      <c r="F792" s="184">
        <v>0</v>
      </c>
      <c r="G792" s="184">
        <v>1.0235000000000001</v>
      </c>
      <c r="H792" s="184">
        <v>2.0680999999999998</v>
      </c>
      <c r="I792" s="184">
        <v>6.2024999999999997</v>
      </c>
      <c r="J792" s="184">
        <v>6.0682999999999998</v>
      </c>
      <c r="K792" s="184">
        <v>14.149699999999999</v>
      </c>
      <c r="L792" s="184">
        <v>28.977699999999999</v>
      </c>
      <c r="M792" s="184">
        <v>47.064</v>
      </c>
      <c r="N792" s="184"/>
      <c r="O792" s="184"/>
      <c r="P792" s="184"/>
      <c r="Q792" s="184">
        <v>67.8</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1783</v>
      </c>
      <c r="B793" s="180" t="s">
        <v>1822</v>
      </c>
      <c r="C793" s="180">
        <v>148405</v>
      </c>
      <c r="D793" s="183">
        <v>44344</v>
      </c>
      <c r="E793" s="184">
        <v>16.5</v>
      </c>
      <c r="F793" s="184">
        <v>0</v>
      </c>
      <c r="G793" s="184">
        <v>1.0409999999999999</v>
      </c>
      <c r="H793" s="184">
        <v>2.0407999999999999</v>
      </c>
      <c r="I793" s="184">
        <v>6.1776</v>
      </c>
      <c r="J793" s="184">
        <v>5.9729999999999999</v>
      </c>
      <c r="K793" s="184">
        <v>13.714700000000001</v>
      </c>
      <c r="L793" s="184">
        <v>27.8079</v>
      </c>
      <c r="M793" s="184">
        <v>45.118699999999997</v>
      </c>
      <c r="N793" s="184"/>
      <c r="O793" s="184"/>
      <c r="P793" s="184"/>
      <c r="Q793" s="184">
        <v>65</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1783</v>
      </c>
      <c r="B794" s="180" t="s">
        <v>1831</v>
      </c>
      <c r="C794" s="180">
        <v>118275</v>
      </c>
      <c r="D794" s="183">
        <v>44344</v>
      </c>
      <c r="E794" s="184">
        <v>206.73</v>
      </c>
      <c r="F794" s="184">
        <v>-0.1787</v>
      </c>
      <c r="G794" s="184">
        <v>0.59360000000000002</v>
      </c>
      <c r="H794" s="184">
        <v>1.2241</v>
      </c>
      <c r="I794" s="184">
        <v>5.2382</v>
      </c>
      <c r="J794" s="184">
        <v>4.0727000000000002</v>
      </c>
      <c r="K794" s="184">
        <v>7.6886999999999999</v>
      </c>
      <c r="L794" s="184">
        <v>19.892099999999999</v>
      </c>
      <c r="M794" s="184">
        <v>33.073700000000002</v>
      </c>
      <c r="N794" s="184">
        <v>60.854300000000002</v>
      </c>
      <c r="O794" s="184">
        <v>16.816500000000001</v>
      </c>
      <c r="P794" s="184">
        <v>17.924900000000001</v>
      </c>
      <c r="Q794" s="184">
        <v>14.979200000000001</v>
      </c>
      <c r="R794" s="184">
        <v>19.8337</v>
      </c>
      <c r="S794" s="120"/>
      <c r="T794" s="123"/>
      <c r="U794" s="124"/>
      <c r="V794" s="124"/>
      <c r="W794" s="124"/>
      <c r="X794" s="124"/>
      <c r="Y794" s="124"/>
      <c r="Z794" s="124"/>
      <c r="AA794" s="124"/>
      <c r="AB794" s="124"/>
      <c r="AC794" s="124"/>
      <c r="AD794" s="124"/>
      <c r="AE794" s="124"/>
      <c r="AF794" s="124"/>
      <c r="AG794" s="124"/>
      <c r="AH794" s="124"/>
    </row>
    <row r="795" spans="1:34" x14ac:dyDescent="0.3">
      <c r="A795" s="180" t="s">
        <v>1783</v>
      </c>
      <c r="B795" s="180" t="s">
        <v>1832</v>
      </c>
      <c r="C795" s="180">
        <v>101922</v>
      </c>
      <c r="D795" s="183">
        <v>44344</v>
      </c>
      <c r="E795" s="184">
        <v>194.03</v>
      </c>
      <c r="F795" s="184">
        <v>-0.1852</v>
      </c>
      <c r="G795" s="184">
        <v>0.58579999999999999</v>
      </c>
      <c r="H795" s="184">
        <v>1.1996</v>
      </c>
      <c r="I795" s="184">
        <v>5.1824000000000003</v>
      </c>
      <c r="J795" s="184">
        <v>3.9651000000000001</v>
      </c>
      <c r="K795" s="184">
        <v>7.3411999999999997</v>
      </c>
      <c r="L795" s="184">
        <v>19.124500000000001</v>
      </c>
      <c r="M795" s="184">
        <v>31.831800000000001</v>
      </c>
      <c r="N795" s="184">
        <v>58.767699999999998</v>
      </c>
      <c r="O795" s="184">
        <v>15.5791</v>
      </c>
      <c r="P795" s="184">
        <v>16.8507</v>
      </c>
      <c r="Q795" s="184">
        <v>18.228300000000001</v>
      </c>
      <c r="R795" s="184">
        <v>18.3126</v>
      </c>
      <c r="S795" s="120"/>
      <c r="T795" s="123"/>
      <c r="U795" s="124"/>
      <c r="V795" s="124"/>
      <c r="W795" s="124"/>
      <c r="X795" s="124"/>
      <c r="Y795" s="124"/>
      <c r="Z795" s="124"/>
      <c r="AA795" s="124"/>
      <c r="AB795" s="124"/>
      <c r="AC795" s="124"/>
      <c r="AD795" s="124"/>
      <c r="AE795" s="124"/>
      <c r="AF795" s="124"/>
      <c r="AG795" s="124"/>
      <c r="AH795" s="124"/>
    </row>
    <row r="796" spans="1:34" x14ac:dyDescent="0.3">
      <c r="A796" s="180" t="s">
        <v>1783</v>
      </c>
      <c r="B796" s="180" t="s">
        <v>1877</v>
      </c>
      <c r="C796" s="180">
        <v>119076</v>
      </c>
      <c r="D796" s="183">
        <v>44344</v>
      </c>
      <c r="E796" s="184">
        <v>61.953000000000003</v>
      </c>
      <c r="F796" s="184">
        <v>-0.29289999999999999</v>
      </c>
      <c r="G796" s="184">
        <v>0.21190000000000001</v>
      </c>
      <c r="H796" s="184">
        <v>0.55510000000000004</v>
      </c>
      <c r="I796" s="184">
        <v>4.8132000000000001</v>
      </c>
      <c r="J796" s="184">
        <v>4.4421999999999997</v>
      </c>
      <c r="K796" s="184">
        <v>8.0053999999999998</v>
      </c>
      <c r="L796" s="184">
        <v>23.012899999999998</v>
      </c>
      <c r="M796" s="184">
        <v>38.035299999999999</v>
      </c>
      <c r="N796" s="184">
        <v>68.295699999999997</v>
      </c>
      <c r="O796" s="184">
        <v>16.080500000000001</v>
      </c>
      <c r="P796" s="184">
        <v>17.9527</v>
      </c>
      <c r="Q796" s="184">
        <v>15.9567</v>
      </c>
      <c r="R796" s="184">
        <v>21.574999999999999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0" t="s">
        <v>1783</v>
      </c>
      <c r="B797" s="180" t="s">
        <v>1984</v>
      </c>
      <c r="C797" s="180">
        <v>119077</v>
      </c>
      <c r="D797" s="183">
        <v>44344</v>
      </c>
      <c r="E797" s="184">
        <v>171.19970226036099</v>
      </c>
      <c r="F797" s="184">
        <v>-0.29239999999999999</v>
      </c>
      <c r="G797" s="184">
        <v>0.21190000000000001</v>
      </c>
      <c r="H797" s="184">
        <v>0.55430000000000001</v>
      </c>
      <c r="I797" s="184">
        <v>4.8129</v>
      </c>
      <c r="J797" s="184">
        <v>4.4424000000000001</v>
      </c>
      <c r="K797" s="184">
        <v>8.0063999999999993</v>
      </c>
      <c r="L797" s="184">
        <v>23.0139</v>
      </c>
      <c r="M797" s="184">
        <v>38.037500000000001</v>
      </c>
      <c r="N797" s="184">
        <v>68.2958</v>
      </c>
      <c r="O797" s="184">
        <v>15.024800000000001</v>
      </c>
      <c r="P797" s="184">
        <v>17.310400000000001</v>
      </c>
      <c r="Q797" s="184">
        <v>15.582800000000001</v>
      </c>
      <c r="R797" s="184">
        <v>20.706</v>
      </c>
      <c r="S797" s="120"/>
      <c r="T797" s="123"/>
      <c r="U797" s="124"/>
      <c r="V797" s="124"/>
      <c r="W797" s="124"/>
      <c r="X797" s="124"/>
      <c r="Y797" s="124"/>
      <c r="Z797" s="124"/>
      <c r="AA797" s="124"/>
      <c r="AB797" s="124"/>
      <c r="AC797" s="124"/>
      <c r="AD797" s="124"/>
      <c r="AE797" s="124"/>
      <c r="AF797" s="124"/>
      <c r="AG797" s="124"/>
      <c r="AH797" s="124"/>
    </row>
    <row r="798" spans="1:34" x14ac:dyDescent="0.3">
      <c r="A798" s="180" t="s">
        <v>1783</v>
      </c>
      <c r="B798" s="180" t="s">
        <v>1878</v>
      </c>
      <c r="C798" s="180">
        <v>105875</v>
      </c>
      <c r="D798" s="183">
        <v>44344</v>
      </c>
      <c r="E798" s="184">
        <v>58.244999999999997</v>
      </c>
      <c r="F798" s="184">
        <v>-0.2944</v>
      </c>
      <c r="G798" s="184">
        <v>0.20469999999999999</v>
      </c>
      <c r="H798" s="184">
        <v>0.53510000000000002</v>
      </c>
      <c r="I798" s="184">
        <v>4.7723000000000004</v>
      </c>
      <c r="J798" s="184">
        <v>4.3536999999999999</v>
      </c>
      <c r="K798" s="184">
        <v>7.7333999999999996</v>
      </c>
      <c r="L798" s="184">
        <v>22.389199999999999</v>
      </c>
      <c r="M798" s="184">
        <v>36.9955</v>
      </c>
      <c r="N798" s="184">
        <v>66.623800000000003</v>
      </c>
      <c r="O798" s="184">
        <v>15.0374</v>
      </c>
      <c r="P798" s="184">
        <v>16.9757</v>
      </c>
      <c r="Q798" s="184">
        <v>13.429399999999999</v>
      </c>
      <c r="R798" s="184">
        <v>20.400300000000001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80" t="s">
        <v>1783</v>
      </c>
      <c r="B799" s="180" t="s">
        <v>1985</v>
      </c>
      <c r="C799" s="180">
        <v>100080</v>
      </c>
      <c r="D799" s="183">
        <v>44344</v>
      </c>
      <c r="E799" s="184">
        <v>726.42750831669798</v>
      </c>
      <c r="F799" s="184">
        <v>-0.29509999999999997</v>
      </c>
      <c r="G799" s="184">
        <v>0.2049</v>
      </c>
      <c r="H799" s="184">
        <v>0.53449999999999998</v>
      </c>
      <c r="I799" s="184">
        <v>4.7725</v>
      </c>
      <c r="J799" s="184">
        <v>4.3552</v>
      </c>
      <c r="K799" s="184">
        <v>7.7356999999999996</v>
      </c>
      <c r="L799" s="184">
        <v>22.3916</v>
      </c>
      <c r="M799" s="184">
        <v>36.998699999999999</v>
      </c>
      <c r="N799" s="184">
        <v>66.631200000000007</v>
      </c>
      <c r="O799" s="184">
        <v>13.984400000000001</v>
      </c>
      <c r="P799" s="184">
        <v>16.331399999999999</v>
      </c>
      <c r="Q799" s="184">
        <v>19.4651</v>
      </c>
      <c r="R799" s="184">
        <v>19.5367</v>
      </c>
      <c r="S799" s="120"/>
      <c r="T799" s="123"/>
      <c r="U799" s="124"/>
      <c r="V799" s="124"/>
      <c r="W799" s="124"/>
      <c r="X799" s="124"/>
      <c r="Y799" s="124"/>
      <c r="Z799" s="124"/>
      <c r="AA799" s="124"/>
      <c r="AB799" s="124"/>
      <c r="AC799" s="124"/>
      <c r="AD799" s="124"/>
      <c r="AE799" s="124"/>
      <c r="AF799" s="124"/>
      <c r="AG799" s="124"/>
      <c r="AH799" s="124"/>
    </row>
    <row r="800" spans="1:34" x14ac:dyDescent="0.3">
      <c r="A800" s="180" t="s">
        <v>1783</v>
      </c>
      <c r="B800" s="180" t="s">
        <v>1792</v>
      </c>
      <c r="C800" s="180">
        <v>140353</v>
      </c>
      <c r="D800" s="183">
        <v>44344</v>
      </c>
      <c r="E800" s="184">
        <v>21.379000000000001</v>
      </c>
      <c r="F800" s="184">
        <v>-0.18679999999999999</v>
      </c>
      <c r="G800" s="184">
        <v>0.31440000000000001</v>
      </c>
      <c r="H800" s="184">
        <v>0.7873</v>
      </c>
      <c r="I800" s="184">
        <v>5.0875000000000004</v>
      </c>
      <c r="J800" s="184">
        <v>4.9481999999999999</v>
      </c>
      <c r="K800" s="184">
        <v>6.4372999999999996</v>
      </c>
      <c r="L800" s="184">
        <v>23.435300000000002</v>
      </c>
      <c r="M800" s="184">
        <v>37.3795</v>
      </c>
      <c r="N800" s="184">
        <v>69.017300000000006</v>
      </c>
      <c r="O800" s="184">
        <v>13.3779</v>
      </c>
      <c r="P800" s="184">
        <v>16.901399999999999</v>
      </c>
      <c r="Q800" s="184">
        <v>12.7798</v>
      </c>
      <c r="R800" s="184">
        <v>16.464600000000001</v>
      </c>
      <c r="S800" s="120"/>
      <c r="T800" s="123"/>
      <c r="U800" s="124"/>
      <c r="V800" s="124"/>
      <c r="W800" s="124"/>
      <c r="X800" s="124"/>
      <c r="Y800" s="124"/>
      <c r="Z800" s="124"/>
      <c r="AA800" s="124"/>
      <c r="AB800" s="124"/>
      <c r="AC800" s="124"/>
      <c r="AD800" s="124"/>
      <c r="AE800" s="124"/>
      <c r="AF800" s="124"/>
      <c r="AG800" s="124"/>
      <c r="AH800" s="124"/>
    </row>
    <row r="801" spans="1:34" x14ac:dyDescent="0.3">
      <c r="A801" s="180" t="s">
        <v>1783</v>
      </c>
      <c r="B801" s="180" t="s">
        <v>1793</v>
      </c>
      <c r="C801" s="180">
        <v>140355</v>
      </c>
      <c r="D801" s="183">
        <v>44344</v>
      </c>
      <c r="E801" s="184">
        <v>19.774000000000001</v>
      </c>
      <c r="F801" s="184">
        <v>-0.18679999999999999</v>
      </c>
      <c r="G801" s="184">
        <v>0.29930000000000001</v>
      </c>
      <c r="H801" s="184">
        <v>0.75919999999999999</v>
      </c>
      <c r="I801" s="184">
        <v>5.0189000000000004</v>
      </c>
      <c r="J801" s="184">
        <v>4.7961999999999998</v>
      </c>
      <c r="K801" s="184">
        <v>5.9642999999999997</v>
      </c>
      <c r="L801" s="184">
        <v>22.348700000000001</v>
      </c>
      <c r="M801" s="184">
        <v>35.577599999999997</v>
      </c>
      <c r="N801" s="184">
        <v>66.056399999999996</v>
      </c>
      <c r="O801" s="184">
        <v>11.4602</v>
      </c>
      <c r="P801" s="184">
        <v>15.408099999999999</v>
      </c>
      <c r="Q801" s="184">
        <v>11.395200000000001</v>
      </c>
      <c r="R801" s="184">
        <v>14.4177</v>
      </c>
      <c r="S801" s="120"/>
      <c r="T801" s="123"/>
      <c r="U801" s="124"/>
      <c r="V801" s="124"/>
      <c r="W801" s="124"/>
      <c r="X801" s="124"/>
      <c r="Y801" s="124"/>
      <c r="Z801" s="124"/>
      <c r="AA801" s="124"/>
      <c r="AB801" s="124"/>
      <c r="AC801" s="124"/>
      <c r="AD801" s="124"/>
      <c r="AE801" s="124"/>
      <c r="AF801" s="124"/>
      <c r="AG801" s="124"/>
      <c r="AH801" s="124"/>
    </row>
    <row r="802" spans="1:34" x14ac:dyDescent="0.3">
      <c r="A802" s="180" t="s">
        <v>1783</v>
      </c>
      <c r="B802" s="180" t="s">
        <v>1798</v>
      </c>
      <c r="C802" s="180">
        <v>100520</v>
      </c>
      <c r="D802" s="183">
        <v>44344</v>
      </c>
      <c r="E802" s="184">
        <v>817.25210000000004</v>
      </c>
      <c r="F802" s="184">
        <v>-5.7700000000000001E-2</v>
      </c>
      <c r="G802" s="184">
        <v>0.85029999999999994</v>
      </c>
      <c r="H802" s="184">
        <v>1.5435000000000001</v>
      </c>
      <c r="I802" s="184">
        <v>4.8933</v>
      </c>
      <c r="J802" s="184">
        <v>5.7778999999999998</v>
      </c>
      <c r="K802" s="184">
        <v>6.3396999999999997</v>
      </c>
      <c r="L802" s="184">
        <v>27.298500000000001</v>
      </c>
      <c r="M802" s="184">
        <v>42.272100000000002</v>
      </c>
      <c r="N802" s="184">
        <v>75.313599999999994</v>
      </c>
      <c r="O802" s="184">
        <v>12.251799999999999</v>
      </c>
      <c r="P802" s="184">
        <v>12.4505</v>
      </c>
      <c r="Q802" s="184">
        <v>17.944900000000001</v>
      </c>
      <c r="R802" s="184">
        <v>16.653600000000001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80" t="s">
        <v>1783</v>
      </c>
      <c r="B803" s="180" t="s">
        <v>1799</v>
      </c>
      <c r="C803" s="180">
        <v>118535</v>
      </c>
      <c r="D803" s="183">
        <v>44344</v>
      </c>
      <c r="E803" s="184">
        <v>881.72109999999998</v>
      </c>
      <c r="F803" s="184">
        <v>-5.5599999999999997E-2</v>
      </c>
      <c r="G803" s="184">
        <v>0.85629999999999995</v>
      </c>
      <c r="H803" s="184">
        <v>1.5576000000000001</v>
      </c>
      <c r="I803" s="184">
        <v>4.9210000000000003</v>
      </c>
      <c r="J803" s="184">
        <v>5.8364000000000003</v>
      </c>
      <c r="K803" s="184">
        <v>6.5362</v>
      </c>
      <c r="L803" s="184">
        <v>27.7685</v>
      </c>
      <c r="M803" s="184">
        <v>43.060899999999997</v>
      </c>
      <c r="N803" s="184">
        <v>76.617000000000004</v>
      </c>
      <c r="O803" s="184">
        <v>13.181800000000001</v>
      </c>
      <c r="P803" s="184">
        <v>13.507899999999999</v>
      </c>
      <c r="Q803" s="184">
        <v>15.969799999999999</v>
      </c>
      <c r="R803" s="184">
        <v>17.544499999999999</v>
      </c>
      <c r="S803" s="120"/>
      <c r="T803" s="123"/>
      <c r="U803" s="124"/>
      <c r="V803" s="124"/>
      <c r="W803" s="124"/>
      <c r="X803" s="124"/>
      <c r="Y803" s="124"/>
      <c r="Z803" s="124"/>
      <c r="AA803" s="124"/>
      <c r="AB803" s="124"/>
      <c r="AC803" s="124"/>
      <c r="AD803" s="124"/>
      <c r="AE803" s="124"/>
      <c r="AF803" s="124"/>
      <c r="AG803" s="124"/>
      <c r="AH803" s="124"/>
    </row>
    <row r="804" spans="1:34" x14ac:dyDescent="0.3">
      <c r="A804" s="180" t="s">
        <v>1783</v>
      </c>
      <c r="B804" s="180" t="s">
        <v>1800</v>
      </c>
      <c r="C804" s="180">
        <v>101762</v>
      </c>
      <c r="D804" s="183">
        <v>44344</v>
      </c>
      <c r="E804" s="184">
        <v>869.50300000000004</v>
      </c>
      <c r="F804" s="184">
        <v>-1.77E-2</v>
      </c>
      <c r="G804" s="184">
        <v>0.53839999999999999</v>
      </c>
      <c r="H804" s="184">
        <v>1.2844</v>
      </c>
      <c r="I804" s="184">
        <v>5.0769000000000002</v>
      </c>
      <c r="J804" s="184">
        <v>8.2093000000000007</v>
      </c>
      <c r="K804" s="184">
        <v>7.2725</v>
      </c>
      <c r="L804" s="184">
        <v>33.1892</v>
      </c>
      <c r="M804" s="184">
        <v>42.544699999999999</v>
      </c>
      <c r="N804" s="184">
        <v>76.451400000000007</v>
      </c>
      <c r="O804" s="184">
        <v>12.058400000000001</v>
      </c>
      <c r="P804" s="184">
        <v>14.502000000000001</v>
      </c>
      <c r="Q804" s="184">
        <v>18.412199999999999</v>
      </c>
      <c r="R804" s="184">
        <v>11.321899999999999</v>
      </c>
      <c r="S804" s="120"/>
      <c r="T804" s="123"/>
      <c r="U804" s="124"/>
      <c r="V804" s="124"/>
      <c r="W804" s="124"/>
      <c r="X804" s="124"/>
      <c r="Y804" s="124"/>
      <c r="Z804" s="124"/>
      <c r="AA804" s="124"/>
      <c r="AB804" s="124"/>
      <c r="AC804" s="124"/>
      <c r="AD804" s="124"/>
      <c r="AE804" s="124"/>
      <c r="AF804" s="124"/>
      <c r="AG804" s="124"/>
      <c r="AH804" s="124"/>
    </row>
    <row r="805" spans="1:34" x14ac:dyDescent="0.3">
      <c r="A805" s="180" t="s">
        <v>1783</v>
      </c>
      <c r="B805" s="180" t="s">
        <v>1801</v>
      </c>
      <c r="C805" s="180">
        <v>118955</v>
      </c>
      <c r="D805" s="183">
        <v>44344</v>
      </c>
      <c r="E805" s="184">
        <v>925.19500000000005</v>
      </c>
      <c r="F805" s="184">
        <v>-1.6E-2</v>
      </c>
      <c r="G805" s="184">
        <v>0.54349999999999998</v>
      </c>
      <c r="H805" s="184">
        <v>1.2957000000000001</v>
      </c>
      <c r="I805" s="184">
        <v>5.1009000000000002</v>
      </c>
      <c r="J805" s="184">
        <v>8.2629999999999999</v>
      </c>
      <c r="K805" s="184">
        <v>7.4394999999999998</v>
      </c>
      <c r="L805" s="184">
        <v>33.580599999999997</v>
      </c>
      <c r="M805" s="184">
        <v>43.160800000000002</v>
      </c>
      <c r="N805" s="184">
        <v>77.4876</v>
      </c>
      <c r="O805" s="184">
        <v>12.779299999999999</v>
      </c>
      <c r="P805" s="184">
        <v>15.3515</v>
      </c>
      <c r="Q805" s="184">
        <v>14.6296</v>
      </c>
      <c r="R805" s="184">
        <v>11.950100000000001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1783</v>
      </c>
      <c r="B806" s="180" t="s">
        <v>1794</v>
      </c>
      <c r="C806" s="180">
        <v>102252</v>
      </c>
      <c r="D806" s="183">
        <v>44344</v>
      </c>
      <c r="E806" s="184">
        <v>113.2119</v>
      </c>
      <c r="F806" s="184">
        <v>-0.24779999999999999</v>
      </c>
      <c r="G806" s="184">
        <v>0.7641</v>
      </c>
      <c r="H806" s="184">
        <v>1.2569999999999999</v>
      </c>
      <c r="I806" s="184">
        <v>6.0979999999999999</v>
      </c>
      <c r="J806" s="184">
        <v>4.5400999999999998</v>
      </c>
      <c r="K806" s="184">
        <v>6.5406000000000004</v>
      </c>
      <c r="L806" s="184">
        <v>19.578600000000002</v>
      </c>
      <c r="M806" s="184">
        <v>33.221699999999998</v>
      </c>
      <c r="N806" s="184">
        <v>65.7042</v>
      </c>
      <c r="O806" s="184">
        <v>8.7596000000000007</v>
      </c>
      <c r="P806" s="184">
        <v>11.649900000000001</v>
      </c>
      <c r="Q806" s="184">
        <v>15.087899999999999</v>
      </c>
      <c r="R806" s="184">
        <v>13.598800000000001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1783</v>
      </c>
      <c r="B807" s="180" t="s">
        <v>1795</v>
      </c>
      <c r="C807" s="180">
        <v>120046</v>
      </c>
      <c r="D807" s="183">
        <v>44344</v>
      </c>
      <c r="E807" s="184">
        <v>121.5204</v>
      </c>
      <c r="F807" s="184">
        <v>-0.2447</v>
      </c>
      <c r="G807" s="184">
        <v>0.77349999999999997</v>
      </c>
      <c r="H807" s="184">
        <v>1.2791999999999999</v>
      </c>
      <c r="I807" s="184">
        <v>6.1445999999999996</v>
      </c>
      <c r="J807" s="184">
        <v>4.6384999999999996</v>
      </c>
      <c r="K807" s="184">
        <v>6.8505000000000003</v>
      </c>
      <c r="L807" s="184">
        <v>20.273599999999998</v>
      </c>
      <c r="M807" s="184">
        <v>34.379399999999997</v>
      </c>
      <c r="N807" s="184">
        <v>67.634900000000002</v>
      </c>
      <c r="O807" s="184">
        <v>9.8775999999999993</v>
      </c>
      <c r="P807" s="184">
        <v>12.6683</v>
      </c>
      <c r="Q807" s="184">
        <v>14.7319</v>
      </c>
      <c r="R807" s="184">
        <v>14.915699999999999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1783</v>
      </c>
      <c r="B808" s="180" t="s">
        <v>1802</v>
      </c>
      <c r="C808" s="180">
        <v>128235</v>
      </c>
      <c r="D808" s="183">
        <v>44344</v>
      </c>
      <c r="E808" s="184">
        <v>28.71</v>
      </c>
      <c r="F808" s="184">
        <v>6.9699999999999998E-2</v>
      </c>
      <c r="G808" s="184">
        <v>0.91390000000000005</v>
      </c>
      <c r="H808" s="184">
        <v>1.6283000000000001</v>
      </c>
      <c r="I808" s="184">
        <v>5.2805</v>
      </c>
      <c r="J808" s="184">
        <v>4.0972</v>
      </c>
      <c r="K808" s="184">
        <v>8.0949000000000009</v>
      </c>
      <c r="L808" s="184">
        <v>18.636399999999998</v>
      </c>
      <c r="M808" s="184">
        <v>30.7377</v>
      </c>
      <c r="N808" s="184">
        <v>58.094700000000003</v>
      </c>
      <c r="O808" s="184">
        <v>9.8721999999999994</v>
      </c>
      <c r="P808" s="184">
        <v>11.701000000000001</v>
      </c>
      <c r="Q808" s="184">
        <v>15.84</v>
      </c>
      <c r="R808" s="184">
        <v>16.678100000000001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80" t="s">
        <v>1783</v>
      </c>
      <c r="B809" s="180" t="s">
        <v>1803</v>
      </c>
      <c r="C809" s="180">
        <v>128236</v>
      </c>
      <c r="D809" s="183">
        <v>44344</v>
      </c>
      <c r="E809" s="184">
        <v>31.51</v>
      </c>
      <c r="F809" s="184">
        <v>9.5299999999999996E-2</v>
      </c>
      <c r="G809" s="184">
        <v>0.92889999999999995</v>
      </c>
      <c r="H809" s="184">
        <v>1.6452</v>
      </c>
      <c r="I809" s="184">
        <v>5.3494000000000002</v>
      </c>
      <c r="J809" s="184">
        <v>4.2342000000000004</v>
      </c>
      <c r="K809" s="184">
        <v>8.3934999999999995</v>
      </c>
      <c r="L809" s="184">
        <v>19.401299999999999</v>
      </c>
      <c r="M809" s="184">
        <v>31.9514</v>
      </c>
      <c r="N809" s="184">
        <v>60.193199999999997</v>
      </c>
      <c r="O809" s="184">
        <v>11.5237</v>
      </c>
      <c r="P809" s="184">
        <v>13.51</v>
      </c>
      <c r="Q809" s="184">
        <v>17.352799999999998</v>
      </c>
      <c r="R809" s="184">
        <v>18.2606</v>
      </c>
      <c r="S809" s="120"/>
      <c r="T809" s="123"/>
      <c r="U809" s="124"/>
      <c r="V809" s="124"/>
      <c r="W809" s="124"/>
      <c r="X809" s="124"/>
      <c r="Y809" s="124"/>
      <c r="Z809" s="124"/>
      <c r="AA809" s="124"/>
      <c r="AB809" s="124"/>
      <c r="AC809" s="124"/>
      <c r="AD809" s="124"/>
      <c r="AE809" s="124"/>
      <c r="AF809" s="124"/>
      <c r="AG809" s="124"/>
      <c r="AH809" s="124"/>
    </row>
    <row r="810" spans="1:34" x14ac:dyDescent="0.3">
      <c r="A810" s="180" t="s">
        <v>1783</v>
      </c>
      <c r="B810" s="180" t="s">
        <v>1825</v>
      </c>
      <c r="C810" s="180">
        <v>118424</v>
      </c>
      <c r="D810" s="183">
        <v>44344</v>
      </c>
      <c r="E810" s="184">
        <v>125.41</v>
      </c>
      <c r="F810" s="184">
        <v>-0.23069999999999999</v>
      </c>
      <c r="G810" s="184">
        <v>0.65010000000000001</v>
      </c>
      <c r="H810" s="184">
        <v>0.83620000000000005</v>
      </c>
      <c r="I810" s="184">
        <v>5.1479999999999997</v>
      </c>
      <c r="J810" s="184">
        <v>4.2911000000000001</v>
      </c>
      <c r="K810" s="184">
        <v>8.2800999999999991</v>
      </c>
      <c r="L810" s="184">
        <v>19.6889</v>
      </c>
      <c r="M810" s="184">
        <v>31.415700000000001</v>
      </c>
      <c r="N810" s="184">
        <v>56.801699999999997</v>
      </c>
      <c r="O810" s="184">
        <v>8.3965999999999994</v>
      </c>
      <c r="P810" s="184">
        <v>11.143599999999999</v>
      </c>
      <c r="Q810" s="184">
        <v>14.407999999999999</v>
      </c>
      <c r="R810" s="184">
        <v>12.7089</v>
      </c>
      <c r="S810" s="120"/>
      <c r="T810" s="123"/>
      <c r="U810" s="124"/>
      <c r="V810" s="124"/>
      <c r="W810" s="124"/>
      <c r="X810" s="124"/>
      <c r="Y810" s="124"/>
      <c r="Z810" s="124"/>
      <c r="AA810" s="124"/>
      <c r="AB810" s="124"/>
      <c r="AC810" s="124"/>
      <c r="AD810" s="124"/>
      <c r="AE810" s="124"/>
      <c r="AF810" s="124"/>
      <c r="AG810" s="124"/>
      <c r="AH810" s="124"/>
    </row>
    <row r="811" spans="1:34" x14ac:dyDescent="0.3">
      <c r="A811" s="180" t="s">
        <v>1783</v>
      </c>
      <c r="B811" s="180" t="s">
        <v>1826</v>
      </c>
      <c r="C811" s="180">
        <v>108594</v>
      </c>
      <c r="D811" s="183">
        <v>44344</v>
      </c>
      <c r="E811" s="184">
        <v>118.14</v>
      </c>
      <c r="F811" s="184">
        <v>-0.2364</v>
      </c>
      <c r="G811" s="184">
        <v>0.63890000000000002</v>
      </c>
      <c r="H811" s="184">
        <v>0.81930000000000003</v>
      </c>
      <c r="I811" s="184">
        <v>5.1161000000000003</v>
      </c>
      <c r="J811" s="184">
        <v>4.2350000000000003</v>
      </c>
      <c r="K811" s="184">
        <v>8.0778999999999996</v>
      </c>
      <c r="L811" s="184">
        <v>19.261099999999999</v>
      </c>
      <c r="M811" s="184">
        <v>30.7148</v>
      </c>
      <c r="N811" s="184">
        <v>55.693199999999997</v>
      </c>
      <c r="O811" s="184">
        <v>7.6448</v>
      </c>
      <c r="P811" s="184">
        <v>10.3438</v>
      </c>
      <c r="Q811" s="184">
        <v>17.062799999999999</v>
      </c>
      <c r="R811" s="184">
        <v>11.9414</v>
      </c>
      <c r="S811" s="120"/>
      <c r="T811" s="123"/>
      <c r="U811" s="124"/>
      <c r="V811" s="124"/>
      <c r="W811" s="124"/>
      <c r="X811" s="124"/>
      <c r="Y811" s="124"/>
      <c r="Z811" s="124"/>
      <c r="AA811" s="124"/>
      <c r="AB811" s="124"/>
      <c r="AC811" s="124"/>
      <c r="AD811" s="124"/>
      <c r="AE811" s="124"/>
      <c r="AF811" s="124"/>
      <c r="AG811" s="124"/>
      <c r="AH811" s="124"/>
    </row>
    <row r="812" spans="1:34" x14ac:dyDescent="0.3">
      <c r="A812" s="180" t="s">
        <v>1783</v>
      </c>
      <c r="B812" s="180" t="s">
        <v>1804</v>
      </c>
      <c r="C812" s="180">
        <v>109522</v>
      </c>
      <c r="D812" s="183">
        <v>44344</v>
      </c>
      <c r="E812" s="184">
        <v>43.8874</v>
      </c>
      <c r="F812" s="184">
        <v>4.6300000000000001E-2</v>
      </c>
      <c r="G812" s="184">
        <v>0.64459999999999995</v>
      </c>
      <c r="H812" s="184">
        <v>0.68830000000000002</v>
      </c>
      <c r="I812" s="184">
        <v>4.3837000000000002</v>
      </c>
      <c r="J812" s="184">
        <v>3.5609999999999999</v>
      </c>
      <c r="K812" s="184">
        <v>5.0427999999999997</v>
      </c>
      <c r="L812" s="184">
        <v>20.474799999999998</v>
      </c>
      <c r="M812" s="184">
        <v>36.021700000000003</v>
      </c>
      <c r="N812" s="184">
        <v>59.113199999999999</v>
      </c>
      <c r="O812" s="184">
        <v>12.484999999999999</v>
      </c>
      <c r="P812" s="184">
        <v>16.067799999999998</v>
      </c>
      <c r="Q812" s="184">
        <v>12.3668</v>
      </c>
      <c r="R812" s="184">
        <v>17.762</v>
      </c>
      <c r="S812" s="120"/>
      <c r="T812" s="123"/>
      <c r="U812" s="124"/>
      <c r="V812" s="124"/>
      <c r="W812" s="124"/>
      <c r="X812" s="124"/>
      <c r="Y812" s="124"/>
      <c r="Z812" s="124"/>
      <c r="AA812" s="124"/>
      <c r="AB812" s="124"/>
      <c r="AC812" s="124"/>
      <c r="AD812" s="124"/>
      <c r="AE812" s="124"/>
      <c r="AF812" s="124"/>
      <c r="AG812" s="124"/>
      <c r="AH812" s="124"/>
    </row>
    <row r="813" spans="1:34" x14ac:dyDescent="0.3">
      <c r="A813" s="180" t="s">
        <v>1783</v>
      </c>
      <c r="B813" s="180" t="s">
        <v>1805</v>
      </c>
      <c r="C813" s="180">
        <v>120492</v>
      </c>
      <c r="D813" s="183">
        <v>44344</v>
      </c>
      <c r="E813" s="184">
        <v>47.717500000000001</v>
      </c>
      <c r="F813" s="184">
        <v>4.8399999999999999E-2</v>
      </c>
      <c r="G813" s="184">
        <v>0.65110000000000001</v>
      </c>
      <c r="H813" s="184">
        <v>0.70340000000000003</v>
      </c>
      <c r="I813" s="184">
        <v>4.4150999999999998</v>
      </c>
      <c r="J813" s="184">
        <v>3.6274000000000002</v>
      </c>
      <c r="K813" s="184">
        <v>5.2472000000000003</v>
      </c>
      <c r="L813" s="184">
        <v>20.944299999999998</v>
      </c>
      <c r="M813" s="184">
        <v>36.818100000000001</v>
      </c>
      <c r="N813" s="184">
        <v>60.359400000000001</v>
      </c>
      <c r="O813" s="184">
        <v>13.364800000000001</v>
      </c>
      <c r="P813" s="184">
        <v>17.2026</v>
      </c>
      <c r="Q813" s="184">
        <v>15.9657</v>
      </c>
      <c r="R813" s="184">
        <v>18.6828</v>
      </c>
      <c r="S813" s="120"/>
      <c r="T813" s="123"/>
      <c r="U813" s="124"/>
      <c r="V813" s="124"/>
      <c r="W813" s="124"/>
      <c r="X813" s="124"/>
      <c r="Y813" s="124"/>
      <c r="Z813" s="124"/>
      <c r="AA813" s="124"/>
      <c r="AB813" s="124"/>
      <c r="AC813" s="124"/>
      <c r="AD813" s="124"/>
      <c r="AE813" s="124"/>
      <c r="AF813" s="124"/>
      <c r="AG813" s="124"/>
      <c r="AH813" s="124"/>
    </row>
    <row r="814" spans="1:34" x14ac:dyDescent="0.3">
      <c r="A814" s="180" t="s">
        <v>1783</v>
      </c>
      <c r="B814" s="180" t="s">
        <v>1812</v>
      </c>
      <c r="C814" s="180">
        <v>112090</v>
      </c>
      <c r="D814" s="183">
        <v>44344</v>
      </c>
      <c r="E814" s="184">
        <v>47.186</v>
      </c>
      <c r="F814" s="184">
        <v>0.1401</v>
      </c>
      <c r="G814" s="184">
        <v>1.2054</v>
      </c>
      <c r="H814" s="184">
        <v>1.4207000000000001</v>
      </c>
      <c r="I814" s="184">
        <v>5.3212000000000002</v>
      </c>
      <c r="J814" s="184">
        <v>3.5712000000000002</v>
      </c>
      <c r="K814" s="184">
        <v>5.9717000000000002</v>
      </c>
      <c r="L814" s="184">
        <v>19.3917</v>
      </c>
      <c r="M814" s="184">
        <v>32.195900000000002</v>
      </c>
      <c r="N814" s="184">
        <v>58.870100000000001</v>
      </c>
      <c r="O814" s="184">
        <v>12.706099999999999</v>
      </c>
      <c r="P814" s="184">
        <v>15.066599999999999</v>
      </c>
      <c r="Q814" s="184">
        <v>14.1572</v>
      </c>
      <c r="R814" s="184">
        <v>13.1196</v>
      </c>
      <c r="S814" s="120"/>
      <c r="T814" s="123"/>
      <c r="U814" s="124"/>
      <c r="V814" s="124"/>
      <c r="W814" s="124"/>
      <c r="X814" s="124"/>
      <c r="Y814" s="124"/>
      <c r="Z814" s="124"/>
      <c r="AA814" s="124"/>
      <c r="AB814" s="124"/>
      <c r="AC814" s="124"/>
      <c r="AD814" s="124"/>
      <c r="AE814" s="124"/>
      <c r="AF814" s="124"/>
      <c r="AG814" s="124"/>
      <c r="AH814" s="124"/>
    </row>
    <row r="815" spans="1:34" x14ac:dyDescent="0.3">
      <c r="A815" s="180" t="s">
        <v>1783</v>
      </c>
      <c r="B815" s="180" t="s">
        <v>1813</v>
      </c>
      <c r="C815" s="180">
        <v>120166</v>
      </c>
      <c r="D815" s="183">
        <v>44344</v>
      </c>
      <c r="E815" s="184">
        <v>51.222000000000001</v>
      </c>
      <c r="F815" s="184">
        <v>0.14080000000000001</v>
      </c>
      <c r="G815" s="184">
        <v>1.2132000000000001</v>
      </c>
      <c r="H815" s="184">
        <v>1.4397</v>
      </c>
      <c r="I815" s="184">
        <v>5.3582000000000001</v>
      </c>
      <c r="J815" s="184">
        <v>3.6526000000000001</v>
      </c>
      <c r="K815" s="184">
        <v>6.2366000000000001</v>
      </c>
      <c r="L815" s="184">
        <v>19.9831</v>
      </c>
      <c r="M815" s="184">
        <v>33.154800000000002</v>
      </c>
      <c r="N815" s="184">
        <v>60.3996</v>
      </c>
      <c r="O815" s="184">
        <v>13.810600000000001</v>
      </c>
      <c r="P815" s="184">
        <v>16.276499999999999</v>
      </c>
      <c r="Q815" s="184">
        <v>17.3095</v>
      </c>
      <c r="R815" s="184">
        <v>14.2094</v>
      </c>
      <c r="S815" s="120"/>
      <c r="T815" s="123"/>
      <c r="U815" s="124"/>
      <c r="V815" s="124"/>
      <c r="W815" s="124"/>
      <c r="X815" s="124"/>
      <c r="Y815" s="124"/>
      <c r="Z815" s="124"/>
      <c r="AA815" s="124"/>
      <c r="AB815" s="124"/>
      <c r="AC815" s="124"/>
      <c r="AD815" s="124"/>
      <c r="AE815" s="124"/>
      <c r="AF815" s="124"/>
      <c r="AG815" s="124"/>
      <c r="AH815" s="124"/>
    </row>
    <row r="816" spans="1:34" x14ac:dyDescent="0.3">
      <c r="A816" s="180" t="s">
        <v>1783</v>
      </c>
      <c r="B816" s="180" t="s">
        <v>1827</v>
      </c>
      <c r="C816" s="180">
        <v>119291</v>
      </c>
      <c r="D816" s="183">
        <v>44344</v>
      </c>
      <c r="E816" s="184">
        <v>113.292</v>
      </c>
      <c r="F816" s="184">
        <v>0.18129999999999999</v>
      </c>
      <c r="G816" s="184">
        <v>0.46200000000000002</v>
      </c>
      <c r="H816" s="184">
        <v>1.4642999999999999</v>
      </c>
      <c r="I816" s="184">
        <v>4.9953000000000003</v>
      </c>
      <c r="J816" s="184">
        <v>4.4146999999999998</v>
      </c>
      <c r="K816" s="184">
        <v>8.2332000000000001</v>
      </c>
      <c r="L816" s="184">
        <v>21.3262</v>
      </c>
      <c r="M816" s="184">
        <v>30.1997</v>
      </c>
      <c r="N816" s="184">
        <v>61.159599999999998</v>
      </c>
      <c r="O816" s="184">
        <v>9.2797000000000001</v>
      </c>
      <c r="P816" s="184">
        <v>12.949400000000001</v>
      </c>
      <c r="Q816" s="184">
        <v>13.8607</v>
      </c>
      <c r="R816" s="184">
        <v>13.559200000000001</v>
      </c>
      <c r="S816" s="120"/>
      <c r="T816" s="123"/>
      <c r="U816" s="124"/>
      <c r="V816" s="124"/>
      <c r="W816" s="124"/>
      <c r="X816" s="124"/>
      <c r="Y816" s="124"/>
      <c r="Z816" s="124"/>
      <c r="AA816" s="124"/>
      <c r="AB816" s="124"/>
      <c r="AC816" s="124"/>
      <c r="AD816" s="124"/>
      <c r="AE816" s="124"/>
      <c r="AF816" s="124"/>
      <c r="AG816" s="124"/>
      <c r="AH816" s="124"/>
    </row>
    <row r="817" spans="1:34" x14ac:dyDescent="0.3">
      <c r="A817" s="180" t="s">
        <v>1783</v>
      </c>
      <c r="B817" s="180" t="s">
        <v>1828</v>
      </c>
      <c r="C817" s="180">
        <v>118043</v>
      </c>
      <c r="D817" s="183">
        <v>44344</v>
      </c>
      <c r="E817" s="184">
        <v>106.917</v>
      </c>
      <c r="F817" s="184">
        <v>0.17899999999999999</v>
      </c>
      <c r="G817" s="184">
        <v>0.45569999999999999</v>
      </c>
      <c r="H817" s="184">
        <v>1.4499</v>
      </c>
      <c r="I817" s="184">
        <v>4.9657</v>
      </c>
      <c r="J817" s="184">
        <v>4.3499999999999996</v>
      </c>
      <c r="K817" s="184">
        <v>8.0383999999999993</v>
      </c>
      <c r="L817" s="184">
        <v>20.9099</v>
      </c>
      <c r="M817" s="184">
        <v>29.522600000000001</v>
      </c>
      <c r="N817" s="184">
        <v>60.019500000000001</v>
      </c>
      <c r="O817" s="184">
        <v>8.5100999999999996</v>
      </c>
      <c r="P817" s="184">
        <v>12.1456</v>
      </c>
      <c r="Q817" s="184">
        <v>15.914999999999999</v>
      </c>
      <c r="R817" s="184">
        <v>12.7867</v>
      </c>
      <c r="S817" s="120"/>
      <c r="T817" s="123"/>
      <c r="U817" s="124"/>
      <c r="V817" s="124"/>
      <c r="W817" s="124"/>
      <c r="X817" s="124"/>
      <c r="Y817" s="124"/>
      <c r="Z817" s="124"/>
      <c r="AA817" s="124"/>
      <c r="AB817" s="124"/>
      <c r="AC817" s="124"/>
      <c r="AD817" s="124"/>
      <c r="AE817" s="124"/>
      <c r="AF817" s="124"/>
      <c r="AG817" s="124"/>
      <c r="AH817" s="124"/>
    </row>
    <row r="818" spans="1:34" x14ac:dyDescent="0.3">
      <c r="A818" s="180" t="s">
        <v>1783</v>
      </c>
      <c r="B818" s="180" t="s">
        <v>1829</v>
      </c>
      <c r="C818" s="180">
        <v>100313</v>
      </c>
      <c r="D818" s="183">
        <v>44344</v>
      </c>
      <c r="E818" s="184">
        <v>59.556199999999997</v>
      </c>
      <c r="F818" s="184">
        <v>0.1067</v>
      </c>
      <c r="G818" s="184">
        <v>0.9718</v>
      </c>
      <c r="H818" s="184">
        <v>2.0081000000000002</v>
      </c>
      <c r="I818" s="184">
        <v>5.0648</v>
      </c>
      <c r="J818" s="184">
        <v>4.1120000000000001</v>
      </c>
      <c r="K818" s="184">
        <v>6.319</v>
      </c>
      <c r="L818" s="184">
        <v>13.284599999999999</v>
      </c>
      <c r="M818" s="184">
        <v>24.283300000000001</v>
      </c>
      <c r="N818" s="184">
        <v>45.788800000000002</v>
      </c>
      <c r="O818" s="184">
        <v>10.394299999999999</v>
      </c>
      <c r="P818" s="184">
        <v>9.9100999999999999</v>
      </c>
      <c r="Q818" s="184">
        <v>8.9783000000000008</v>
      </c>
      <c r="R818" s="184">
        <v>11.902699999999999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1783</v>
      </c>
      <c r="B819" s="180" t="s">
        <v>1830</v>
      </c>
      <c r="C819" s="180">
        <v>120264</v>
      </c>
      <c r="D819" s="183">
        <v>44344</v>
      </c>
      <c r="E819" s="184">
        <v>63.235100000000003</v>
      </c>
      <c r="F819" s="184">
        <v>0.1094</v>
      </c>
      <c r="G819" s="184">
        <v>0.98</v>
      </c>
      <c r="H819" s="184">
        <v>2.0272999999999999</v>
      </c>
      <c r="I819" s="184">
        <v>5.1044999999999998</v>
      </c>
      <c r="J819" s="184">
        <v>4.1962000000000002</v>
      </c>
      <c r="K819" s="184">
        <v>6.5805999999999996</v>
      </c>
      <c r="L819" s="184">
        <v>13.8223</v>
      </c>
      <c r="M819" s="184">
        <v>25.1157</v>
      </c>
      <c r="N819" s="184">
        <v>47.114100000000001</v>
      </c>
      <c r="O819" s="184">
        <v>11.3255</v>
      </c>
      <c r="P819" s="184">
        <v>10.817399999999999</v>
      </c>
      <c r="Q819" s="184">
        <v>10.422499999999999</v>
      </c>
      <c r="R819" s="184">
        <v>12.785500000000001</v>
      </c>
      <c r="S819" s="120"/>
      <c r="T819" s="123"/>
      <c r="U819" s="124"/>
      <c r="V819" s="124"/>
      <c r="W819" s="124"/>
      <c r="X819" s="124"/>
      <c r="Y819" s="124"/>
      <c r="Z819" s="124"/>
      <c r="AA819" s="124"/>
      <c r="AB819" s="124"/>
      <c r="AC819" s="124"/>
      <c r="AD819" s="124"/>
      <c r="AE819" s="124"/>
      <c r="AF819" s="124"/>
      <c r="AG819" s="124"/>
      <c r="AH819" s="124"/>
    </row>
    <row r="820" spans="1:34" x14ac:dyDescent="0.3">
      <c r="A820" s="180" t="s">
        <v>1783</v>
      </c>
      <c r="B820" s="180" t="s">
        <v>1823</v>
      </c>
      <c r="C820" s="180">
        <v>129046</v>
      </c>
      <c r="D820" s="183">
        <v>44344</v>
      </c>
      <c r="E820" s="184">
        <v>34.651600000000002</v>
      </c>
      <c r="F820" s="184">
        <v>0.17519999999999999</v>
      </c>
      <c r="G820" s="184">
        <v>0.88329999999999997</v>
      </c>
      <c r="H820" s="184">
        <v>1.1073</v>
      </c>
      <c r="I820" s="184">
        <v>4.5307000000000004</v>
      </c>
      <c r="J820" s="184">
        <v>2.4619</v>
      </c>
      <c r="K820" s="184">
        <v>4.6227999999999998</v>
      </c>
      <c r="L820" s="184">
        <v>15.305899999999999</v>
      </c>
      <c r="M820" s="184">
        <v>26.0562</v>
      </c>
      <c r="N820" s="184">
        <v>55.125399999999999</v>
      </c>
      <c r="O820" s="184">
        <v>7.6416000000000004</v>
      </c>
      <c r="P820" s="184">
        <v>13.7544</v>
      </c>
      <c r="Q820" s="184">
        <v>19.165199999999999</v>
      </c>
      <c r="R820" s="184">
        <v>11.351699999999999</v>
      </c>
      <c r="S820" s="120"/>
      <c r="T820" s="123"/>
      <c r="U820" s="124"/>
      <c r="V820" s="124"/>
      <c r="W820" s="124"/>
      <c r="X820" s="124"/>
      <c r="Y820" s="124"/>
      <c r="Z820" s="124"/>
      <c r="AA820" s="124"/>
      <c r="AB820" s="124"/>
      <c r="AC820" s="124"/>
      <c r="AD820" s="124"/>
      <c r="AE820" s="124"/>
      <c r="AF820" s="124"/>
      <c r="AG820" s="124"/>
      <c r="AH820" s="124"/>
    </row>
    <row r="821" spans="1:34" x14ac:dyDescent="0.3">
      <c r="A821" s="180" t="s">
        <v>1783</v>
      </c>
      <c r="B821" s="180" t="s">
        <v>1824</v>
      </c>
      <c r="C821" s="180">
        <v>129048</v>
      </c>
      <c r="D821" s="183">
        <v>44344</v>
      </c>
      <c r="E821" s="184">
        <v>32.401600000000002</v>
      </c>
      <c r="F821" s="184">
        <v>0.17280000000000001</v>
      </c>
      <c r="G821" s="184">
        <v>0.87580000000000002</v>
      </c>
      <c r="H821" s="184">
        <v>1.0901000000000001</v>
      </c>
      <c r="I821" s="184">
        <v>4.4946999999999999</v>
      </c>
      <c r="J821" s="184">
        <v>2.3873000000000002</v>
      </c>
      <c r="K821" s="184">
        <v>4.3856000000000002</v>
      </c>
      <c r="L821" s="184">
        <v>14.8065</v>
      </c>
      <c r="M821" s="184">
        <v>25.220700000000001</v>
      </c>
      <c r="N821" s="184">
        <v>53.693899999999999</v>
      </c>
      <c r="O821" s="184">
        <v>6.6558999999999999</v>
      </c>
      <c r="P821" s="184">
        <v>12.7242</v>
      </c>
      <c r="Q821" s="184">
        <v>18.041799999999999</v>
      </c>
      <c r="R821" s="184">
        <v>10.348800000000001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1783</v>
      </c>
      <c r="B822" s="180" t="s">
        <v>2019</v>
      </c>
      <c r="C822" s="180">
        <v>143793</v>
      </c>
      <c r="D822" s="183">
        <v>44344</v>
      </c>
      <c r="E822" s="184">
        <v>14.6334</v>
      </c>
      <c r="F822" s="184">
        <v>0.15540000000000001</v>
      </c>
      <c r="G822" s="184">
        <v>1.1726000000000001</v>
      </c>
      <c r="H822" s="184">
        <v>1.2181</v>
      </c>
      <c r="I822" s="184">
        <v>4.6139999999999999</v>
      </c>
      <c r="J822" s="184">
        <v>4.093</v>
      </c>
      <c r="K822" s="184">
        <v>7.8642000000000003</v>
      </c>
      <c r="L822" s="184">
        <v>22.167999999999999</v>
      </c>
      <c r="M822" s="184">
        <v>34.1492</v>
      </c>
      <c r="N822" s="184">
        <v>61.879300000000001</v>
      </c>
      <c r="O822" s="184"/>
      <c r="P822" s="184"/>
      <c r="Q822" s="184">
        <v>14.093</v>
      </c>
      <c r="R822" s="184">
        <v>14.4742</v>
      </c>
      <c r="S822" s="120"/>
      <c r="T822" s="123"/>
      <c r="U822" s="124"/>
      <c r="V822" s="124"/>
      <c r="W822" s="124"/>
      <c r="X822" s="124"/>
      <c r="Y822" s="124"/>
      <c r="Z822" s="124"/>
      <c r="AA822" s="124"/>
      <c r="AB822" s="124"/>
      <c r="AC822" s="124"/>
      <c r="AD822" s="124"/>
      <c r="AE822" s="124"/>
      <c r="AF822" s="124"/>
      <c r="AG822" s="124"/>
      <c r="AH822" s="124"/>
    </row>
    <row r="823" spans="1:34" x14ac:dyDescent="0.3">
      <c r="A823" s="180" t="s">
        <v>1783</v>
      </c>
      <c r="B823" s="180" t="s">
        <v>2020</v>
      </c>
      <c r="C823" s="180">
        <v>143787</v>
      </c>
      <c r="D823" s="183">
        <v>44344</v>
      </c>
      <c r="E823" s="184">
        <v>13.768599999999999</v>
      </c>
      <c r="F823" s="184">
        <v>0.14979999999999999</v>
      </c>
      <c r="G823" s="184">
        <v>1.1564000000000001</v>
      </c>
      <c r="H823" s="184">
        <v>1.1801999999999999</v>
      </c>
      <c r="I823" s="184">
        <v>4.5372000000000003</v>
      </c>
      <c r="J823" s="184">
        <v>3.9201999999999999</v>
      </c>
      <c r="K823" s="184">
        <v>7.2980999999999998</v>
      </c>
      <c r="L823" s="184">
        <v>20.918299999999999</v>
      </c>
      <c r="M823" s="184">
        <v>32.037399999999998</v>
      </c>
      <c r="N823" s="184">
        <v>58.491100000000003</v>
      </c>
      <c r="O823" s="184"/>
      <c r="P823" s="184"/>
      <c r="Q823" s="184">
        <v>11.711399999999999</v>
      </c>
      <c r="R823" s="184">
        <v>12.196899999999999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1783</v>
      </c>
      <c r="B824" s="180" t="s">
        <v>1785</v>
      </c>
      <c r="C824" s="180">
        <v>122639</v>
      </c>
      <c r="D824" s="183">
        <v>44344</v>
      </c>
      <c r="E824" s="184">
        <v>43.659300000000002</v>
      </c>
      <c r="F824" s="184">
        <v>-0.1678</v>
      </c>
      <c r="G824" s="184">
        <v>0.42670000000000002</v>
      </c>
      <c r="H824" s="184">
        <v>1.2221</v>
      </c>
      <c r="I824" s="184">
        <v>4.2191999999999998</v>
      </c>
      <c r="J824" s="184">
        <v>4.2462999999999997</v>
      </c>
      <c r="K824" s="184">
        <v>12.6395</v>
      </c>
      <c r="L824" s="184">
        <v>23.196300000000001</v>
      </c>
      <c r="M824" s="184">
        <v>32.230800000000002</v>
      </c>
      <c r="N824" s="184">
        <v>67.895200000000003</v>
      </c>
      <c r="O824" s="184">
        <v>21.521699999999999</v>
      </c>
      <c r="P824" s="184">
        <v>20.143699999999999</v>
      </c>
      <c r="Q824" s="184">
        <v>20.2151</v>
      </c>
      <c r="R824" s="184">
        <v>29.673999999999999</v>
      </c>
      <c r="S824" s="120"/>
      <c r="T824" s="123"/>
      <c r="U824" s="124"/>
      <c r="V824" s="124"/>
      <c r="W824" s="124"/>
      <c r="X824" s="124"/>
      <c r="Y824" s="124"/>
      <c r="Z824" s="124"/>
      <c r="AA824" s="124"/>
      <c r="AB824" s="124"/>
      <c r="AC824" s="124"/>
      <c r="AD824" s="124"/>
      <c r="AE824" s="124"/>
      <c r="AF824" s="124"/>
      <c r="AG824" s="124"/>
      <c r="AH824" s="124"/>
    </row>
    <row r="825" spans="1:34" x14ac:dyDescent="0.3">
      <c r="A825" s="180" t="s">
        <v>1783</v>
      </c>
      <c r="B825" s="180" t="s">
        <v>1784</v>
      </c>
      <c r="C825" s="180">
        <v>122640</v>
      </c>
      <c r="D825" s="183">
        <v>44344</v>
      </c>
      <c r="E825" s="184">
        <v>41.4773</v>
      </c>
      <c r="F825" s="184">
        <v>-0.1711</v>
      </c>
      <c r="G825" s="184">
        <v>0.41710000000000003</v>
      </c>
      <c r="H825" s="184">
        <v>1.1997</v>
      </c>
      <c r="I825" s="184">
        <v>4.1734999999999998</v>
      </c>
      <c r="J825" s="184">
        <v>4.1478999999999999</v>
      </c>
      <c r="K825" s="184">
        <v>12.3462</v>
      </c>
      <c r="L825" s="184">
        <v>22.588799999999999</v>
      </c>
      <c r="M825" s="184">
        <v>31.238600000000002</v>
      </c>
      <c r="N825" s="184">
        <v>66.248999999999995</v>
      </c>
      <c r="O825" s="184">
        <v>20.513100000000001</v>
      </c>
      <c r="P825" s="184">
        <v>19.2742</v>
      </c>
      <c r="Q825" s="184">
        <v>19.447800000000001</v>
      </c>
      <c r="R825" s="184">
        <v>28.501200000000001</v>
      </c>
      <c r="S825" s="120"/>
      <c r="T825" s="123"/>
      <c r="U825" s="124"/>
      <c r="V825" s="124"/>
      <c r="W825" s="124"/>
      <c r="X825" s="124"/>
      <c r="Y825" s="124"/>
      <c r="Z825" s="124"/>
      <c r="AA825" s="124"/>
      <c r="AB825" s="124"/>
      <c r="AC825" s="124"/>
      <c r="AD825" s="124"/>
      <c r="AE825" s="124"/>
      <c r="AF825" s="124"/>
      <c r="AG825" s="124"/>
      <c r="AH825" s="124"/>
    </row>
    <row r="826" spans="1:34" x14ac:dyDescent="0.3">
      <c r="A826" s="180" t="s">
        <v>1783</v>
      </c>
      <c r="B826" s="180" t="s">
        <v>1814</v>
      </c>
      <c r="C826" s="180">
        <v>133839</v>
      </c>
      <c r="D826" s="183">
        <v>44344</v>
      </c>
      <c r="E826" s="184">
        <v>24.61</v>
      </c>
      <c r="F826" s="184">
        <v>-0.2432</v>
      </c>
      <c r="G826" s="184">
        <v>1.0263</v>
      </c>
      <c r="H826" s="184">
        <v>1.2341</v>
      </c>
      <c r="I826" s="184">
        <v>4.9466999999999999</v>
      </c>
      <c r="J826" s="184">
        <v>5.8949999999999996</v>
      </c>
      <c r="K826" s="184">
        <v>12.2719</v>
      </c>
      <c r="L826" s="184">
        <v>29.118600000000001</v>
      </c>
      <c r="M826" s="184">
        <v>46.313899999999997</v>
      </c>
      <c r="N826" s="184">
        <v>87.8626</v>
      </c>
      <c r="O826" s="184">
        <v>21.599299999999999</v>
      </c>
      <c r="P826" s="184">
        <v>19.904</v>
      </c>
      <c r="Q826" s="184">
        <v>15.53</v>
      </c>
      <c r="R826" s="184">
        <v>29.696300000000001</v>
      </c>
      <c r="S826" s="120"/>
      <c r="T826" s="123"/>
      <c r="U826" s="124"/>
      <c r="V826" s="124"/>
      <c r="W826" s="124"/>
      <c r="X826" s="124"/>
      <c r="Y826" s="124"/>
      <c r="Z826" s="124"/>
      <c r="AA826" s="124"/>
      <c r="AB826" s="124"/>
      <c r="AC826" s="124"/>
      <c r="AD826" s="124"/>
      <c r="AE826" s="124"/>
      <c r="AF826" s="124"/>
      <c r="AG826" s="124"/>
      <c r="AH826" s="124"/>
    </row>
    <row r="827" spans="1:34" x14ac:dyDescent="0.3">
      <c r="A827" s="180" t="s">
        <v>1783</v>
      </c>
      <c r="B827" s="180" t="s">
        <v>1815</v>
      </c>
      <c r="C827" s="180">
        <v>133836</v>
      </c>
      <c r="D827" s="183">
        <v>44344</v>
      </c>
      <c r="E827" s="184">
        <v>22.44</v>
      </c>
      <c r="F827" s="184">
        <v>-0.2223</v>
      </c>
      <c r="G827" s="184">
        <v>1.0356000000000001</v>
      </c>
      <c r="H827" s="184">
        <v>1.2635000000000001</v>
      </c>
      <c r="I827" s="184">
        <v>4.9088000000000003</v>
      </c>
      <c r="J827" s="184">
        <v>5.7492999999999999</v>
      </c>
      <c r="K827" s="184">
        <v>11.6974</v>
      </c>
      <c r="L827" s="184">
        <v>27.863199999999999</v>
      </c>
      <c r="M827" s="184">
        <v>44.1233</v>
      </c>
      <c r="N827" s="184">
        <v>84.236500000000007</v>
      </c>
      <c r="O827" s="184">
        <v>19.238900000000001</v>
      </c>
      <c r="P827" s="184">
        <v>17.855799999999999</v>
      </c>
      <c r="Q827" s="184">
        <v>13.8331</v>
      </c>
      <c r="R827" s="184">
        <v>27.245699999999999</v>
      </c>
      <c r="S827" s="120"/>
      <c r="T827" s="123"/>
      <c r="U827" s="124"/>
      <c r="V827" s="124"/>
      <c r="W827" s="124"/>
      <c r="X827" s="124"/>
      <c r="Y827" s="124"/>
      <c r="Z827" s="124"/>
      <c r="AA827" s="124"/>
      <c r="AB827" s="124"/>
      <c r="AC827" s="124"/>
      <c r="AD827" s="124"/>
      <c r="AE827" s="124"/>
      <c r="AF827" s="124"/>
      <c r="AG827" s="124"/>
      <c r="AH827" s="124"/>
    </row>
    <row r="828" spans="1:34" x14ac:dyDescent="0.3">
      <c r="A828" s="180" t="s">
        <v>1783</v>
      </c>
      <c r="B828" s="180" t="s">
        <v>1816</v>
      </c>
      <c r="C828" s="180">
        <v>119718</v>
      </c>
      <c r="D828" s="183">
        <v>44344</v>
      </c>
      <c r="E828" s="184">
        <v>72.019300000000001</v>
      </c>
      <c r="F828" s="184">
        <v>-5.16E-2</v>
      </c>
      <c r="G828" s="184">
        <v>0.47849999999999998</v>
      </c>
      <c r="H828" s="184">
        <v>1.7639</v>
      </c>
      <c r="I828" s="184">
        <v>5.149</v>
      </c>
      <c r="J828" s="184">
        <v>5.0956000000000001</v>
      </c>
      <c r="K828" s="184">
        <v>6.8704000000000001</v>
      </c>
      <c r="L828" s="184">
        <v>23.817900000000002</v>
      </c>
      <c r="M828" s="184">
        <v>38.238700000000001</v>
      </c>
      <c r="N828" s="184">
        <v>68.916200000000003</v>
      </c>
      <c r="O828" s="184">
        <v>13.019600000000001</v>
      </c>
      <c r="P828" s="184">
        <v>15.6341</v>
      </c>
      <c r="Q828" s="184">
        <v>17.175799999999999</v>
      </c>
      <c r="R828" s="184">
        <v>15.7606</v>
      </c>
      <c r="S828" s="120"/>
      <c r="T828" s="123"/>
      <c r="U828" s="124"/>
      <c r="V828" s="124"/>
      <c r="W828" s="124"/>
      <c r="X828" s="124"/>
      <c r="Y828" s="124"/>
      <c r="Z828" s="124"/>
      <c r="AA828" s="124"/>
      <c r="AB828" s="124"/>
      <c r="AC828" s="124"/>
      <c r="AD828" s="124"/>
      <c r="AE828" s="124"/>
      <c r="AF828" s="124"/>
      <c r="AG828" s="124"/>
      <c r="AH828" s="124"/>
    </row>
    <row r="829" spans="1:34" x14ac:dyDescent="0.3">
      <c r="A829" s="180" t="s">
        <v>1783</v>
      </c>
      <c r="B829" s="180" t="s">
        <v>1817</v>
      </c>
      <c r="C829" s="180">
        <v>103215</v>
      </c>
      <c r="D829" s="183">
        <v>44344</v>
      </c>
      <c r="E829" s="184">
        <v>66.862799999999993</v>
      </c>
      <c r="F829" s="184">
        <v>-5.4399999999999997E-2</v>
      </c>
      <c r="G829" s="184">
        <v>0.4703</v>
      </c>
      <c r="H829" s="184">
        <v>1.7444999999999999</v>
      </c>
      <c r="I829" s="184">
        <v>5.1086999999999998</v>
      </c>
      <c r="J829" s="184">
        <v>5.0092999999999996</v>
      </c>
      <c r="K829" s="184">
        <v>6.6044999999999998</v>
      </c>
      <c r="L829" s="184">
        <v>23.213699999999999</v>
      </c>
      <c r="M829" s="184">
        <v>37.260300000000001</v>
      </c>
      <c r="N829" s="184">
        <v>67.304199999999994</v>
      </c>
      <c r="O829" s="184">
        <v>11.931800000000001</v>
      </c>
      <c r="P829" s="184">
        <v>14.442600000000001</v>
      </c>
      <c r="Q829" s="184">
        <v>12.8591</v>
      </c>
      <c r="R829" s="184">
        <v>14.66</v>
      </c>
      <c r="S829" s="120"/>
      <c r="T829" s="123"/>
      <c r="U829" s="124"/>
      <c r="V829" s="124"/>
      <c r="W829" s="124"/>
      <c r="X829" s="124"/>
      <c r="Y829" s="124"/>
      <c r="Z829" s="124"/>
      <c r="AA829" s="124"/>
      <c r="AB829" s="124"/>
      <c r="AC829" s="124"/>
      <c r="AD829" s="124"/>
      <c r="AE829" s="124"/>
      <c r="AF829" s="124"/>
      <c r="AG829" s="124"/>
      <c r="AH829" s="124"/>
    </row>
    <row r="830" spans="1:34" x14ac:dyDescent="0.3">
      <c r="A830" s="180" t="s">
        <v>1783</v>
      </c>
      <c r="B830" s="180" t="s">
        <v>1818</v>
      </c>
      <c r="C830" s="180">
        <v>144905</v>
      </c>
      <c r="D830" s="183">
        <v>44344</v>
      </c>
      <c r="E830" s="184">
        <v>13.629899999999999</v>
      </c>
      <c r="F830" s="184">
        <v>4.3299999999999998E-2</v>
      </c>
      <c r="G830" s="184">
        <v>0.9929</v>
      </c>
      <c r="H830" s="184">
        <v>1.4084000000000001</v>
      </c>
      <c r="I830" s="184">
        <v>5.2656000000000001</v>
      </c>
      <c r="J830" s="184">
        <v>3.206</v>
      </c>
      <c r="K830" s="184">
        <v>5.4162999999999997</v>
      </c>
      <c r="L830" s="184">
        <v>14.628500000000001</v>
      </c>
      <c r="M830" s="184">
        <v>23.827100000000002</v>
      </c>
      <c r="N830" s="184">
        <v>50.451999999999998</v>
      </c>
      <c r="O830" s="184"/>
      <c r="P830" s="184"/>
      <c r="Q830" s="184">
        <v>12.3187</v>
      </c>
      <c r="R830" s="184">
        <v>11.164099999999999</v>
      </c>
      <c r="S830" s="120"/>
      <c r="T830" s="123"/>
      <c r="U830" s="124"/>
      <c r="V830" s="124"/>
      <c r="W830" s="124"/>
      <c r="X830" s="124"/>
      <c r="Y830" s="124"/>
      <c r="Z830" s="124"/>
      <c r="AA830" s="124"/>
      <c r="AB830" s="124"/>
      <c r="AC830" s="124"/>
      <c r="AD830" s="124"/>
      <c r="AE830" s="124"/>
      <c r="AF830" s="124"/>
      <c r="AG830" s="124"/>
      <c r="AH830" s="124"/>
    </row>
    <row r="831" spans="1:34" x14ac:dyDescent="0.3">
      <c r="A831" s="180" t="s">
        <v>1783</v>
      </c>
      <c r="B831" s="180" t="s">
        <v>1819</v>
      </c>
      <c r="C831" s="180">
        <v>144902</v>
      </c>
      <c r="D831" s="183">
        <v>44344</v>
      </c>
      <c r="E831" s="184">
        <v>12.9872</v>
      </c>
      <c r="F831" s="184">
        <v>3.7699999999999997E-2</v>
      </c>
      <c r="G831" s="184">
        <v>0.97660000000000002</v>
      </c>
      <c r="H831" s="184">
        <v>1.3714</v>
      </c>
      <c r="I831" s="184">
        <v>5.1919000000000004</v>
      </c>
      <c r="J831" s="184">
        <v>3.0501</v>
      </c>
      <c r="K831" s="184">
        <v>4.9344000000000001</v>
      </c>
      <c r="L831" s="184">
        <v>13.592000000000001</v>
      </c>
      <c r="M831" s="184">
        <v>22.158899999999999</v>
      </c>
      <c r="N831" s="184">
        <v>47.773299999999999</v>
      </c>
      <c r="O831" s="184"/>
      <c r="P831" s="184"/>
      <c r="Q831" s="184">
        <v>10.3019</v>
      </c>
      <c r="R831" s="184">
        <v>9.1610999999999994</v>
      </c>
      <c r="S831" s="120"/>
      <c r="T831" s="123"/>
      <c r="U831" s="124"/>
      <c r="V831" s="124"/>
      <c r="W831" s="124"/>
      <c r="X831" s="124"/>
      <c r="Y831" s="124"/>
      <c r="Z831" s="124"/>
      <c r="AA831" s="124"/>
      <c r="AB831" s="124"/>
      <c r="AC831" s="124"/>
      <c r="AD831" s="124"/>
      <c r="AE831" s="124"/>
      <c r="AF831" s="124"/>
      <c r="AG831" s="124"/>
      <c r="AH831" s="124"/>
    </row>
    <row r="832" spans="1:34" x14ac:dyDescent="0.3">
      <c r="A832" s="180" t="s">
        <v>1783</v>
      </c>
      <c r="B832" s="180" t="s">
        <v>1796</v>
      </c>
      <c r="C832" s="180">
        <v>144546</v>
      </c>
      <c r="D832" s="183">
        <v>44344</v>
      </c>
      <c r="E832" s="184">
        <v>14.7447</v>
      </c>
      <c r="F832" s="184">
        <v>0.2039</v>
      </c>
      <c r="G832" s="184">
        <v>1.0181</v>
      </c>
      <c r="H832" s="184">
        <v>1.5909</v>
      </c>
      <c r="I832" s="184">
        <v>5.3810000000000002</v>
      </c>
      <c r="J832" s="184">
        <v>3.5129999999999999</v>
      </c>
      <c r="K832" s="184">
        <v>6.4729999999999999</v>
      </c>
      <c r="L832" s="184">
        <v>17.5579</v>
      </c>
      <c r="M832" s="184">
        <v>28.6219</v>
      </c>
      <c r="N832" s="184">
        <v>52.707799999999999</v>
      </c>
      <c r="O832" s="184"/>
      <c r="P832" s="184"/>
      <c r="Q832" s="184">
        <v>15.3085</v>
      </c>
      <c r="R832" s="184">
        <v>16.815300000000001</v>
      </c>
      <c r="S832" s="120"/>
      <c r="T832" s="123"/>
      <c r="U832" s="124"/>
      <c r="V832" s="124"/>
      <c r="W832" s="124"/>
      <c r="X832" s="124"/>
      <c r="Y832" s="124"/>
      <c r="Z832" s="124"/>
      <c r="AA832" s="124"/>
      <c r="AB832" s="124"/>
      <c r="AC832" s="124"/>
      <c r="AD832" s="124"/>
      <c r="AE832" s="124"/>
      <c r="AF832" s="124"/>
      <c r="AG832" s="124"/>
      <c r="AH832" s="124"/>
    </row>
    <row r="833" spans="1:34" x14ac:dyDescent="0.3">
      <c r="A833" s="180" t="s">
        <v>1783</v>
      </c>
      <c r="B833" s="180" t="s">
        <v>1797</v>
      </c>
      <c r="C833" s="180">
        <v>144548</v>
      </c>
      <c r="D833" s="183">
        <v>44344</v>
      </c>
      <c r="E833" s="184">
        <v>14.026899999999999</v>
      </c>
      <c r="F833" s="184">
        <v>0.2</v>
      </c>
      <c r="G833" s="184">
        <v>1.0066999999999999</v>
      </c>
      <c r="H833" s="184">
        <v>1.5625</v>
      </c>
      <c r="I833" s="184">
        <v>5.3228999999999997</v>
      </c>
      <c r="J833" s="184">
        <v>3.3929</v>
      </c>
      <c r="K833" s="184">
        <v>6.1116999999999999</v>
      </c>
      <c r="L833" s="184">
        <v>16.6905</v>
      </c>
      <c r="M833" s="184">
        <v>27.138200000000001</v>
      </c>
      <c r="N833" s="184">
        <v>50.213099999999997</v>
      </c>
      <c r="O833" s="184"/>
      <c r="P833" s="184"/>
      <c r="Q833" s="184">
        <v>13.216699999999999</v>
      </c>
      <c r="R833" s="184">
        <v>14.798999999999999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1783</v>
      </c>
      <c r="B834" s="180" t="s">
        <v>1820</v>
      </c>
      <c r="C834" s="180">
        <v>118883</v>
      </c>
      <c r="D834" s="183">
        <v>44344</v>
      </c>
      <c r="E834" s="184">
        <v>138.43</v>
      </c>
      <c r="F834" s="184">
        <v>0.19539999999999999</v>
      </c>
      <c r="G834" s="184">
        <v>0.74960000000000004</v>
      </c>
      <c r="H834" s="184">
        <v>1.2655000000000001</v>
      </c>
      <c r="I834" s="184">
        <v>4.5307000000000004</v>
      </c>
      <c r="J834" s="184">
        <v>4.1844999999999999</v>
      </c>
      <c r="K834" s="184">
        <v>7.7024999999999997</v>
      </c>
      <c r="L834" s="184">
        <v>19.428899999999999</v>
      </c>
      <c r="M834" s="184">
        <v>29.277200000000001</v>
      </c>
      <c r="N834" s="184">
        <v>53.232199999999999</v>
      </c>
      <c r="O834" s="184">
        <v>6.7018000000000004</v>
      </c>
      <c r="P834" s="184">
        <v>9.1355000000000004</v>
      </c>
      <c r="Q834" s="184">
        <v>9.6053999999999995</v>
      </c>
      <c r="R834" s="184">
        <v>7.6906999999999996</v>
      </c>
      <c r="S834" s="120"/>
      <c r="T834" s="123"/>
      <c r="U834" s="124"/>
      <c r="V834" s="124"/>
      <c r="W834" s="124"/>
      <c r="X834" s="124"/>
      <c r="Y834" s="124"/>
      <c r="Z834" s="124"/>
      <c r="AA834" s="124"/>
      <c r="AB834" s="124"/>
      <c r="AC834" s="124"/>
      <c r="AD834" s="124"/>
      <c r="AE834" s="124"/>
      <c r="AF834" s="124"/>
      <c r="AG834" s="124"/>
      <c r="AH834" s="124"/>
    </row>
    <row r="835" spans="1:34" x14ac:dyDescent="0.3">
      <c r="A835" s="180" t="s">
        <v>1783</v>
      </c>
      <c r="B835" s="180" t="s">
        <v>1821</v>
      </c>
      <c r="C835" s="180">
        <v>100476</v>
      </c>
      <c r="D835" s="183">
        <v>44344</v>
      </c>
      <c r="E835" s="184">
        <v>133.34</v>
      </c>
      <c r="F835" s="184">
        <v>0.19539999999999999</v>
      </c>
      <c r="G835" s="184">
        <v>0.748</v>
      </c>
      <c r="H835" s="184">
        <v>1.2605999999999999</v>
      </c>
      <c r="I835" s="184">
        <v>4.5229999999999997</v>
      </c>
      <c r="J835" s="184">
        <v>4.18</v>
      </c>
      <c r="K835" s="184">
        <v>7.6886000000000001</v>
      </c>
      <c r="L835" s="184">
        <v>19.3947</v>
      </c>
      <c r="M835" s="184">
        <v>29.230499999999999</v>
      </c>
      <c r="N835" s="184">
        <v>53.106000000000002</v>
      </c>
      <c r="O835" s="184">
        <v>6.5792999999999999</v>
      </c>
      <c r="P835" s="184">
        <v>8.9175000000000004</v>
      </c>
      <c r="Q835" s="184">
        <v>9.9358000000000004</v>
      </c>
      <c r="R835" s="184">
        <v>7.5795000000000003</v>
      </c>
      <c r="S835" s="120"/>
      <c r="T835" s="123"/>
      <c r="U835" s="124"/>
      <c r="V835" s="124"/>
      <c r="W835" s="124"/>
      <c r="X835" s="124"/>
      <c r="Y835" s="124"/>
      <c r="Z835" s="124"/>
      <c r="AA835" s="124"/>
      <c r="AB835" s="124"/>
      <c r="AC835" s="124"/>
      <c r="AD835" s="124"/>
      <c r="AE835" s="124"/>
      <c r="AF835" s="124"/>
      <c r="AG835" s="124"/>
      <c r="AH835" s="124"/>
    </row>
    <row r="836" spans="1:34" x14ac:dyDescent="0.3">
      <c r="A836" s="180" t="s">
        <v>1783</v>
      </c>
      <c r="B836" s="180" t="s">
        <v>1806</v>
      </c>
      <c r="C836" s="180">
        <v>119292</v>
      </c>
      <c r="D836" s="183">
        <v>44344</v>
      </c>
      <c r="E836" s="184">
        <v>30.04</v>
      </c>
      <c r="F836" s="184">
        <v>0.16669999999999999</v>
      </c>
      <c r="G836" s="184">
        <v>1.1788000000000001</v>
      </c>
      <c r="H836" s="184">
        <v>1.865</v>
      </c>
      <c r="I836" s="184">
        <v>5.3296000000000001</v>
      </c>
      <c r="J836" s="184">
        <v>3.7292999999999998</v>
      </c>
      <c r="K836" s="184">
        <v>6.3738999999999999</v>
      </c>
      <c r="L836" s="184">
        <v>22.262899999999998</v>
      </c>
      <c r="M836" s="184">
        <v>34.226999999999997</v>
      </c>
      <c r="N836" s="184">
        <v>66.703699999999998</v>
      </c>
      <c r="O836" s="184">
        <v>15.517099999999999</v>
      </c>
      <c r="P836" s="184">
        <v>14.5794</v>
      </c>
      <c r="Q836" s="184">
        <v>12.8261</v>
      </c>
      <c r="R836" s="184">
        <v>19.601700000000001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1783</v>
      </c>
      <c r="B837" s="180" t="s">
        <v>1807</v>
      </c>
      <c r="C837" s="180">
        <v>115270</v>
      </c>
      <c r="D837" s="183">
        <v>44344</v>
      </c>
      <c r="E837" s="184">
        <v>28.26</v>
      </c>
      <c r="F837" s="184">
        <v>0.1772</v>
      </c>
      <c r="G837" s="184">
        <v>1.1815</v>
      </c>
      <c r="H837" s="184">
        <v>1.8745000000000001</v>
      </c>
      <c r="I837" s="184">
        <v>5.2906000000000004</v>
      </c>
      <c r="J837" s="184">
        <v>3.6684000000000001</v>
      </c>
      <c r="K837" s="184">
        <v>6.1608000000000001</v>
      </c>
      <c r="L837" s="184">
        <v>21.757899999999999</v>
      </c>
      <c r="M837" s="184">
        <v>33.427799999999998</v>
      </c>
      <c r="N837" s="184">
        <v>65.359899999999996</v>
      </c>
      <c r="O837" s="184">
        <v>14.721500000000001</v>
      </c>
      <c r="P837" s="184">
        <v>13.779</v>
      </c>
      <c r="Q837" s="184">
        <v>10.979100000000001</v>
      </c>
      <c r="R837" s="184">
        <v>18.6935</v>
      </c>
      <c r="S837" s="120"/>
      <c r="T837" s="123"/>
      <c r="U837" s="124"/>
      <c r="V837" s="124"/>
      <c r="W837" s="124"/>
      <c r="X837" s="124"/>
      <c r="Y837" s="124"/>
      <c r="Z837" s="124"/>
      <c r="AA837" s="124"/>
      <c r="AB837" s="124"/>
      <c r="AC837" s="124"/>
      <c r="AD837" s="124"/>
      <c r="AE837" s="124"/>
      <c r="AF837" s="124"/>
      <c r="AG837" s="124"/>
      <c r="AH837" s="124"/>
    </row>
    <row r="838" spans="1:34" x14ac:dyDescent="0.3">
      <c r="A838" s="180" t="s">
        <v>1783</v>
      </c>
      <c r="B838" s="180" t="s">
        <v>1879</v>
      </c>
      <c r="C838" s="180">
        <v>120662</v>
      </c>
      <c r="D838" s="183">
        <v>44344</v>
      </c>
      <c r="E838" s="184">
        <v>231.06290000000001</v>
      </c>
      <c r="F838" s="184">
        <v>5.0999999999999997E-2</v>
      </c>
      <c r="G838" s="184">
        <v>1.3298000000000001</v>
      </c>
      <c r="H838" s="184">
        <v>2.0792999999999999</v>
      </c>
      <c r="I838" s="184">
        <v>5.5410000000000004</v>
      </c>
      <c r="J838" s="184">
        <v>3.0476000000000001</v>
      </c>
      <c r="K838" s="184">
        <v>7.8455000000000004</v>
      </c>
      <c r="L838" s="184">
        <v>21.4025</v>
      </c>
      <c r="M838" s="184">
        <v>41.597099999999998</v>
      </c>
      <c r="N838" s="184">
        <v>77.733699999999999</v>
      </c>
      <c r="O838" s="184">
        <v>18.124600000000001</v>
      </c>
      <c r="P838" s="184">
        <v>17.445</v>
      </c>
      <c r="Q838" s="184">
        <v>16.6388</v>
      </c>
      <c r="R838" s="184">
        <v>25.6555</v>
      </c>
      <c r="S838" s="120"/>
      <c r="T838" s="123"/>
      <c r="U838" s="124"/>
      <c r="V838" s="124"/>
      <c r="W838" s="124"/>
      <c r="X838" s="124"/>
      <c r="Y838" s="124"/>
      <c r="Z838" s="124"/>
      <c r="AA838" s="124"/>
      <c r="AB838" s="124"/>
      <c r="AC838" s="124"/>
      <c r="AD838" s="124"/>
      <c r="AE838" s="124"/>
      <c r="AF838" s="124"/>
      <c r="AG838" s="124"/>
      <c r="AH838" s="124"/>
    </row>
    <row r="839" spans="1:34" x14ac:dyDescent="0.3">
      <c r="A839" s="180" t="s">
        <v>1783</v>
      </c>
      <c r="B839" s="180" t="s">
        <v>1986</v>
      </c>
      <c r="C839" s="180">
        <v>120663</v>
      </c>
      <c r="D839" s="183">
        <v>44344</v>
      </c>
      <c r="E839" s="184">
        <v>202.874450289724</v>
      </c>
      <c r="F839" s="184">
        <v>5.0999999999999997E-2</v>
      </c>
      <c r="G839" s="184">
        <v>1.3298000000000001</v>
      </c>
      <c r="H839" s="184">
        <v>2.0792000000000002</v>
      </c>
      <c r="I839" s="184">
        <v>5.5410000000000004</v>
      </c>
      <c r="J839" s="184">
        <v>3.0476000000000001</v>
      </c>
      <c r="K839" s="184">
        <v>7.8455000000000004</v>
      </c>
      <c r="L839" s="184">
        <v>21.4024</v>
      </c>
      <c r="M839" s="184">
        <v>41.597299999999997</v>
      </c>
      <c r="N839" s="184">
        <v>77.733999999999995</v>
      </c>
      <c r="O839" s="184">
        <v>17.8645</v>
      </c>
      <c r="P839" s="184">
        <v>17.2898</v>
      </c>
      <c r="Q839" s="184">
        <v>16.539200000000001</v>
      </c>
      <c r="R839" s="184">
        <v>25.443200000000001</v>
      </c>
      <c r="S839" s="120"/>
      <c r="T839" s="123"/>
      <c r="U839" s="124"/>
      <c r="V839" s="124"/>
      <c r="W839" s="124"/>
      <c r="X839" s="124"/>
      <c r="Y839" s="124"/>
      <c r="Z839" s="124"/>
      <c r="AA839" s="124"/>
      <c r="AB839" s="124"/>
      <c r="AC839" s="124"/>
      <c r="AD839" s="124"/>
      <c r="AE839" s="124"/>
      <c r="AF839" s="124"/>
      <c r="AG839" s="124"/>
      <c r="AH839" s="124"/>
    </row>
    <row r="840" spans="1:34" x14ac:dyDescent="0.3">
      <c r="A840" s="180" t="s">
        <v>1783</v>
      </c>
      <c r="B840" s="180" t="s">
        <v>1880</v>
      </c>
      <c r="C840" s="180">
        <v>100669</v>
      </c>
      <c r="D840" s="183">
        <v>44344</v>
      </c>
      <c r="E840" s="184">
        <v>222.2919</v>
      </c>
      <c r="F840" s="184">
        <v>4.9299999999999997E-2</v>
      </c>
      <c r="G840" s="184">
        <v>1.3239000000000001</v>
      </c>
      <c r="H840" s="184">
        <v>2.0661</v>
      </c>
      <c r="I840" s="184">
        <v>5.5126999999999997</v>
      </c>
      <c r="J840" s="184">
        <v>2.9887999999999999</v>
      </c>
      <c r="K840" s="184">
        <v>7.6523000000000003</v>
      </c>
      <c r="L840" s="184">
        <v>20.982900000000001</v>
      </c>
      <c r="M840" s="184">
        <v>40.812399999999997</v>
      </c>
      <c r="N840" s="184">
        <v>76.466300000000004</v>
      </c>
      <c r="O840" s="184">
        <v>17.414400000000001</v>
      </c>
      <c r="P840" s="184">
        <v>16.804099999999998</v>
      </c>
      <c r="Q840" s="184">
        <v>15.8637</v>
      </c>
      <c r="R840" s="184">
        <v>24.8504</v>
      </c>
      <c r="S840" s="120"/>
      <c r="T840" s="123"/>
      <c r="U840" s="124"/>
      <c r="V840" s="124"/>
      <c r="W840" s="124"/>
      <c r="X840" s="124"/>
      <c r="Y840" s="124"/>
      <c r="Z840" s="124"/>
      <c r="AA840" s="124"/>
      <c r="AB840" s="124"/>
      <c r="AC840" s="124"/>
      <c r="AD840" s="124"/>
      <c r="AE840" s="124"/>
      <c r="AF840" s="124"/>
      <c r="AG840" s="124"/>
      <c r="AH840" s="124"/>
    </row>
    <row r="841" spans="1:34" x14ac:dyDescent="0.3">
      <c r="A841" s="180" t="s">
        <v>1783</v>
      </c>
      <c r="B841" s="180" t="s">
        <v>1987</v>
      </c>
      <c r="C841" s="180">
        <v>100668</v>
      </c>
      <c r="D841" s="183">
        <v>44344</v>
      </c>
      <c r="E841" s="184">
        <v>355.92696310041202</v>
      </c>
      <c r="F841" s="184">
        <v>4.9399999999999999E-2</v>
      </c>
      <c r="G841" s="184">
        <v>1.3239000000000001</v>
      </c>
      <c r="H841" s="184">
        <v>2.0661</v>
      </c>
      <c r="I841" s="184">
        <v>5.5126999999999997</v>
      </c>
      <c r="J841" s="184">
        <v>2.9887999999999999</v>
      </c>
      <c r="K841" s="184">
        <v>7.6521999999999997</v>
      </c>
      <c r="L841" s="184">
        <v>20.982800000000001</v>
      </c>
      <c r="M841" s="184">
        <v>40.812199999999997</v>
      </c>
      <c r="N841" s="184">
        <v>76.466099999999997</v>
      </c>
      <c r="O841" s="184">
        <v>17.148800000000001</v>
      </c>
      <c r="P841" s="184">
        <v>16.645499999999998</v>
      </c>
      <c r="Q841" s="184">
        <v>13.0862</v>
      </c>
      <c r="R841" s="184">
        <v>24.632999999999999</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-1.6572222222222238E-2</v>
      </c>
      <c r="G842" s="186">
        <v>0.78892777777777789</v>
      </c>
      <c r="H842" s="186">
        <v>1.3441814814814816</v>
      </c>
      <c r="I842" s="186">
        <v>5.048187037037037</v>
      </c>
      <c r="J842" s="186">
        <v>4.3031444444444427</v>
      </c>
      <c r="K842" s="186">
        <v>7.6047833333333337</v>
      </c>
      <c r="L842" s="186">
        <v>21.292757407407404</v>
      </c>
      <c r="M842" s="186">
        <v>34.566900000000004</v>
      </c>
      <c r="N842" s="186">
        <v>63.687569230769228</v>
      </c>
      <c r="O842" s="186">
        <v>13.218402173913045</v>
      </c>
      <c r="P842" s="186">
        <v>14.8454</v>
      </c>
      <c r="Q842" s="186">
        <v>16.945498148148143</v>
      </c>
      <c r="R842" s="186">
        <v>16.957948076923074</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1.0950000000000001E-2</v>
      </c>
      <c r="G843" s="186">
        <v>0.76879999999999993</v>
      </c>
      <c r="H843" s="186">
        <v>1.2723499999999999</v>
      </c>
      <c r="I843" s="186">
        <v>5.0866500000000006</v>
      </c>
      <c r="J843" s="186">
        <v>4.1903500000000005</v>
      </c>
      <c r="K843" s="186">
        <v>7.3903499999999998</v>
      </c>
      <c r="L843" s="186">
        <v>20.982849999999999</v>
      </c>
      <c r="M843" s="186">
        <v>33.788499999999999</v>
      </c>
      <c r="N843" s="186">
        <v>63.619599999999998</v>
      </c>
      <c r="O843" s="186">
        <v>13.1007</v>
      </c>
      <c r="P843" s="186">
        <v>15.37945</v>
      </c>
      <c r="Q843" s="186">
        <v>15.41925</v>
      </c>
      <c r="R843" s="186">
        <v>16.559100000000001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44344</v>
      </c>
      <c r="E846" s="184">
        <v>268.7509</v>
      </c>
      <c r="F846" s="184">
        <v>-0.4753</v>
      </c>
      <c r="G846" s="184">
        <v>2.6444000000000001</v>
      </c>
      <c r="H846" s="184">
        <v>4.3944000000000001</v>
      </c>
      <c r="I846" s="184">
        <v>5.6660000000000004</v>
      </c>
      <c r="J846" s="184">
        <v>6.0152999999999999</v>
      </c>
      <c r="K846" s="184">
        <v>7.1319999999999997</v>
      </c>
      <c r="L846" s="184">
        <v>3.6042999999999998</v>
      </c>
      <c r="M846" s="184">
        <v>5.1814999999999998</v>
      </c>
      <c r="N846" s="184">
        <v>6.1424000000000003</v>
      </c>
      <c r="O846" s="184">
        <v>7.9086999999999996</v>
      </c>
      <c r="P846" s="184">
        <v>7.7502000000000004</v>
      </c>
      <c r="Q846" s="184">
        <v>8.4507999999999992</v>
      </c>
      <c r="R846" s="184">
        <v>7.4603000000000002</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44344</v>
      </c>
      <c r="E847" s="184">
        <v>273.73790000000002</v>
      </c>
      <c r="F847" s="184">
        <v>-0.32</v>
      </c>
      <c r="G847" s="184">
        <v>2.7963</v>
      </c>
      <c r="H847" s="184">
        <v>4.5450999999999997</v>
      </c>
      <c r="I847" s="184">
        <v>5.8198999999999996</v>
      </c>
      <c r="J847" s="184">
        <v>6.1677999999999997</v>
      </c>
      <c r="K847" s="184">
        <v>7.2854999999999999</v>
      </c>
      <c r="L847" s="184">
        <v>3.7623000000000002</v>
      </c>
      <c r="M847" s="184">
        <v>5.3483000000000001</v>
      </c>
      <c r="N847" s="184">
        <v>6.3163999999999998</v>
      </c>
      <c r="O847" s="184">
        <v>8.1262000000000008</v>
      </c>
      <c r="P847" s="184">
        <v>7.9867999999999997</v>
      </c>
      <c r="Q847" s="184">
        <v>8.6251999999999995</v>
      </c>
      <c r="R847" s="184">
        <v>7.6642999999999999</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1881</v>
      </c>
      <c r="C848" s="180">
        <v>148771</v>
      </c>
      <c r="D848" s="183">
        <v>44344</v>
      </c>
      <c r="E848" s="184">
        <v>10.192399999999999</v>
      </c>
      <c r="F848" s="184">
        <v>29.03</v>
      </c>
      <c r="G848" s="184">
        <v>1.3131999999999999</v>
      </c>
      <c r="H848" s="184">
        <v>6.8129999999999997</v>
      </c>
      <c r="I848" s="184">
        <v>9.3185000000000002</v>
      </c>
      <c r="J848" s="184">
        <v>8.2684999999999995</v>
      </c>
      <c r="K848" s="184"/>
      <c r="L848" s="184"/>
      <c r="M848" s="184"/>
      <c r="N848" s="184"/>
      <c r="O848" s="184"/>
      <c r="P848" s="184"/>
      <c r="Q848" s="184">
        <v>10.032299999999999</v>
      </c>
      <c r="R848" s="184"/>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1882</v>
      </c>
      <c r="C849" s="180">
        <v>148768</v>
      </c>
      <c r="D849" s="183">
        <v>44344</v>
      </c>
      <c r="E849" s="184">
        <v>10.186500000000001</v>
      </c>
      <c r="F849" s="184">
        <v>29.046800000000001</v>
      </c>
      <c r="G849" s="184">
        <v>0.9556</v>
      </c>
      <c r="H849" s="184">
        <v>6.5090000000000003</v>
      </c>
      <c r="I849" s="184">
        <v>9.0145999999999997</v>
      </c>
      <c r="J849" s="184">
        <v>7.9585999999999997</v>
      </c>
      <c r="K849" s="184"/>
      <c r="L849" s="184"/>
      <c r="M849" s="184"/>
      <c r="N849" s="184"/>
      <c r="O849" s="184"/>
      <c r="P849" s="184"/>
      <c r="Q849" s="184">
        <v>9.7246000000000006</v>
      </c>
      <c r="R849" s="184"/>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44344</v>
      </c>
      <c r="E850" s="184">
        <v>31.6341</v>
      </c>
      <c r="F850" s="184">
        <v>40.428400000000003</v>
      </c>
      <c r="G850" s="184">
        <v>13.7845</v>
      </c>
      <c r="H850" s="184">
        <v>5.4615999999999998</v>
      </c>
      <c r="I850" s="184">
        <v>7.2397</v>
      </c>
      <c r="J850" s="184">
        <v>5.7694000000000001</v>
      </c>
      <c r="K850" s="184">
        <v>4.7923</v>
      </c>
      <c r="L850" s="184">
        <v>3.9260999999999999</v>
      </c>
      <c r="M850" s="184">
        <v>4.9772999999999996</v>
      </c>
      <c r="N850" s="184">
        <v>5.3068999999999997</v>
      </c>
      <c r="O850" s="184">
        <v>6.3372999999999999</v>
      </c>
      <c r="P850" s="184">
        <v>6.2028999999999996</v>
      </c>
      <c r="Q850" s="184">
        <v>5.8940000000000001</v>
      </c>
      <c r="R850" s="184">
        <v>5.9832999999999998</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44344</v>
      </c>
      <c r="E851" s="184">
        <v>33.544699999999999</v>
      </c>
      <c r="F851" s="184">
        <v>41.067500000000003</v>
      </c>
      <c r="G851" s="184">
        <v>14.489000000000001</v>
      </c>
      <c r="H851" s="184">
        <v>6.1317000000000004</v>
      </c>
      <c r="I851" s="184">
        <v>7.9127000000000001</v>
      </c>
      <c r="J851" s="184">
        <v>6.4428000000000001</v>
      </c>
      <c r="K851" s="184">
        <v>5.4280999999999997</v>
      </c>
      <c r="L851" s="184">
        <v>4.5602</v>
      </c>
      <c r="M851" s="184">
        <v>5.6531000000000002</v>
      </c>
      <c r="N851" s="184">
        <v>6.0369999999999999</v>
      </c>
      <c r="O851" s="184">
        <v>6.9737</v>
      </c>
      <c r="P851" s="184">
        <v>6.8421000000000003</v>
      </c>
      <c r="Q851" s="184">
        <v>7.1410999999999998</v>
      </c>
      <c r="R851" s="184">
        <v>6.6599000000000004</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44344</v>
      </c>
      <c r="E852" s="184">
        <v>38.304400000000001</v>
      </c>
      <c r="F852" s="184">
        <v>-1.2386999999999999</v>
      </c>
      <c r="G852" s="184">
        <v>-0.50819999999999999</v>
      </c>
      <c r="H852" s="184">
        <v>4.2370000000000001</v>
      </c>
      <c r="I852" s="184">
        <v>6.6463000000000001</v>
      </c>
      <c r="J852" s="184">
        <v>7.5811999999999999</v>
      </c>
      <c r="K852" s="184">
        <v>5.8798000000000004</v>
      </c>
      <c r="L852" s="184">
        <v>4.391</v>
      </c>
      <c r="M852" s="184">
        <v>6.3773</v>
      </c>
      <c r="N852" s="184">
        <v>7.1596000000000002</v>
      </c>
      <c r="O852" s="184">
        <v>8.0248000000000008</v>
      </c>
      <c r="P852" s="184">
        <v>7.7384000000000004</v>
      </c>
      <c r="Q852" s="184">
        <v>8.1557999999999993</v>
      </c>
      <c r="R852" s="184">
        <v>7.8532999999999999</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44344</v>
      </c>
      <c r="E853" s="184">
        <v>38.7027</v>
      </c>
      <c r="F853" s="184">
        <v>-0.94310000000000005</v>
      </c>
      <c r="G853" s="184">
        <v>-0.2515</v>
      </c>
      <c r="H853" s="184">
        <v>4.4903000000000004</v>
      </c>
      <c r="I853" s="184">
        <v>6.8959999999999999</v>
      </c>
      <c r="J853" s="184">
        <v>7.8337000000000003</v>
      </c>
      <c r="K853" s="184">
        <v>6.1344000000000003</v>
      </c>
      <c r="L853" s="184">
        <v>4.6471</v>
      </c>
      <c r="M853" s="184">
        <v>6.6397000000000004</v>
      </c>
      <c r="N853" s="184">
        <v>7.4222000000000001</v>
      </c>
      <c r="O853" s="184">
        <v>8.2238000000000007</v>
      </c>
      <c r="P853" s="184">
        <v>7.9111000000000002</v>
      </c>
      <c r="Q853" s="184">
        <v>8.4085000000000001</v>
      </c>
      <c r="R853" s="184">
        <v>8.0663999999999998</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44344</v>
      </c>
      <c r="E854" s="184">
        <v>327.49770000000001</v>
      </c>
      <c r="F854" s="184">
        <v>12.074199999999999</v>
      </c>
      <c r="G854" s="184">
        <v>1.7352000000000001</v>
      </c>
      <c r="H854" s="184">
        <v>7.1074999999999999</v>
      </c>
      <c r="I854" s="184">
        <v>10.853400000000001</v>
      </c>
      <c r="J854" s="184">
        <v>8.8729999999999993</v>
      </c>
      <c r="K854" s="184">
        <v>3.5122</v>
      </c>
      <c r="L854" s="184">
        <v>4.0518000000000001</v>
      </c>
      <c r="M854" s="184">
        <v>5.9856999999999996</v>
      </c>
      <c r="N854" s="184">
        <v>7.5679999999999996</v>
      </c>
      <c r="O854" s="184">
        <v>7.8189000000000002</v>
      </c>
      <c r="P854" s="184">
        <v>7.5441000000000003</v>
      </c>
      <c r="Q854" s="184">
        <v>7.9344999999999999</v>
      </c>
      <c r="R854" s="184">
        <v>7.8301999999999996</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44344</v>
      </c>
      <c r="E855" s="184">
        <v>348.02969999999999</v>
      </c>
      <c r="F855" s="184">
        <v>12.7889</v>
      </c>
      <c r="G855" s="184">
        <v>2.4546000000000001</v>
      </c>
      <c r="H855" s="184">
        <v>7.8280000000000003</v>
      </c>
      <c r="I855" s="184">
        <v>11.5771</v>
      </c>
      <c r="J855" s="184">
        <v>9.5985999999999994</v>
      </c>
      <c r="K855" s="184">
        <v>4.2393000000000001</v>
      </c>
      <c r="L855" s="184">
        <v>4.7876000000000003</v>
      </c>
      <c r="M855" s="184">
        <v>6.7397999999999998</v>
      </c>
      <c r="N855" s="184">
        <v>8.3455999999999992</v>
      </c>
      <c r="O855" s="184">
        <v>8.6212999999999997</v>
      </c>
      <c r="P855" s="184">
        <v>8.3888999999999996</v>
      </c>
      <c r="Q855" s="184">
        <v>8.85</v>
      </c>
      <c r="R855" s="184">
        <v>8.6194000000000006</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1883</v>
      </c>
      <c r="C856" s="180">
        <v>148711</v>
      </c>
      <c r="D856" s="183">
        <v>44344</v>
      </c>
      <c r="E856" s="184">
        <v>10.125400000000001</v>
      </c>
      <c r="F856" s="184">
        <v>-0.36049999999999999</v>
      </c>
      <c r="G856" s="184">
        <v>1.8027</v>
      </c>
      <c r="H856" s="184">
        <v>3.7103999999999999</v>
      </c>
      <c r="I856" s="184">
        <v>4.9790000000000001</v>
      </c>
      <c r="J856" s="184">
        <v>4.2927999999999997</v>
      </c>
      <c r="K856" s="184">
        <v>4.8106</v>
      </c>
      <c r="L856" s="184"/>
      <c r="M856" s="184"/>
      <c r="N856" s="184"/>
      <c r="O856" s="184"/>
      <c r="P856" s="184"/>
      <c r="Q856" s="184">
        <v>4.6233000000000004</v>
      </c>
      <c r="R856" s="184"/>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1884</v>
      </c>
      <c r="C857" s="180">
        <v>148705</v>
      </c>
      <c r="D857" s="183">
        <v>44344</v>
      </c>
      <c r="E857" s="184">
        <v>10.1121</v>
      </c>
      <c r="F857" s="184">
        <v>-0.72189999999999999</v>
      </c>
      <c r="G857" s="184">
        <v>1.3236000000000001</v>
      </c>
      <c r="H857" s="184">
        <v>3.1989999999999998</v>
      </c>
      <c r="I857" s="184">
        <v>4.4939</v>
      </c>
      <c r="J857" s="184">
        <v>3.8018999999999998</v>
      </c>
      <c r="K857" s="184">
        <v>4.3220000000000001</v>
      </c>
      <c r="L857" s="184"/>
      <c r="M857" s="184"/>
      <c r="N857" s="184"/>
      <c r="O857" s="184"/>
      <c r="P857" s="184"/>
      <c r="Q857" s="184">
        <v>4.133</v>
      </c>
      <c r="R857" s="184"/>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44344</v>
      </c>
      <c r="E858" s="184">
        <v>1181.2565</v>
      </c>
      <c r="F858" s="184">
        <v>23.668800000000001</v>
      </c>
      <c r="G858" s="184">
        <v>17.487300000000001</v>
      </c>
      <c r="H858" s="184">
        <v>14.5779</v>
      </c>
      <c r="I858" s="184">
        <v>13.3445</v>
      </c>
      <c r="J858" s="184">
        <v>13.2775</v>
      </c>
      <c r="K858" s="184">
        <v>11.182700000000001</v>
      </c>
      <c r="L858" s="184">
        <v>4.0103999999999997</v>
      </c>
      <c r="M858" s="184">
        <v>7.8053999999999997</v>
      </c>
      <c r="N858" s="184">
        <v>9.1935000000000002</v>
      </c>
      <c r="O858" s="184"/>
      <c r="P858" s="184"/>
      <c r="Q858" s="184">
        <v>8.5035000000000007</v>
      </c>
      <c r="R858" s="184">
        <v>8.4624000000000006</v>
      </c>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44344</v>
      </c>
      <c r="E859" s="184">
        <v>1173.1515999999999</v>
      </c>
      <c r="F859" s="184">
        <v>23.2654</v>
      </c>
      <c r="G859" s="184">
        <v>17.086200000000002</v>
      </c>
      <c r="H859" s="184">
        <v>14.1761</v>
      </c>
      <c r="I859" s="184">
        <v>12.942399999999999</v>
      </c>
      <c r="J859" s="184">
        <v>12.873100000000001</v>
      </c>
      <c r="K859" s="184">
        <v>10.771100000000001</v>
      </c>
      <c r="L859" s="184">
        <v>3.6025</v>
      </c>
      <c r="M859" s="184">
        <v>7.3825000000000003</v>
      </c>
      <c r="N859" s="184">
        <v>8.7569999999999997</v>
      </c>
      <c r="O859" s="184"/>
      <c r="P859" s="184"/>
      <c r="Q859" s="184">
        <v>8.1380999999999997</v>
      </c>
      <c r="R859" s="184">
        <v>8.0945999999999998</v>
      </c>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44344</v>
      </c>
      <c r="E860" s="184">
        <v>35.086500000000001</v>
      </c>
      <c r="F860" s="184">
        <v>2.3927999999999998</v>
      </c>
      <c r="G860" s="184">
        <v>1.7341</v>
      </c>
      <c r="H860" s="184">
        <v>4.8789999999999996</v>
      </c>
      <c r="I860" s="184">
        <v>6.4508000000000001</v>
      </c>
      <c r="J860" s="184">
        <v>6.7294999999999998</v>
      </c>
      <c r="K860" s="184">
        <v>8.2531999999999996</v>
      </c>
      <c r="L860" s="184">
        <v>3.6911</v>
      </c>
      <c r="M860" s="184">
        <v>6.6443000000000003</v>
      </c>
      <c r="N860" s="184">
        <v>7.6490999999999998</v>
      </c>
      <c r="O860" s="184">
        <v>8.7360000000000007</v>
      </c>
      <c r="P860" s="184">
        <v>7.7798999999999996</v>
      </c>
      <c r="Q860" s="184">
        <v>7.7842000000000002</v>
      </c>
      <c r="R860" s="184">
        <v>8.8394999999999992</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44344</v>
      </c>
      <c r="E861" s="184">
        <v>36.451999999999998</v>
      </c>
      <c r="F861" s="184">
        <v>2.8039000000000001</v>
      </c>
      <c r="G861" s="184">
        <v>2.0697000000000001</v>
      </c>
      <c r="H861" s="184">
        <v>5.2121000000000004</v>
      </c>
      <c r="I861" s="184">
        <v>6.7765000000000004</v>
      </c>
      <c r="J861" s="184">
        <v>7.0632999999999999</v>
      </c>
      <c r="K861" s="184">
        <v>8.5923999999999996</v>
      </c>
      <c r="L861" s="184">
        <v>4.0388000000000002</v>
      </c>
      <c r="M861" s="184">
        <v>7.0058999999999996</v>
      </c>
      <c r="N861" s="184">
        <v>8.0190000000000001</v>
      </c>
      <c r="O861" s="184">
        <v>9.1776999999999997</v>
      </c>
      <c r="P861" s="184">
        <v>8.2370000000000001</v>
      </c>
      <c r="Q861" s="184">
        <v>8.6608999999999998</v>
      </c>
      <c r="R861" s="184">
        <v>9.2574000000000005</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1885</v>
      </c>
      <c r="C862" s="180">
        <v>148550</v>
      </c>
      <c r="D862" s="183">
        <v>44344</v>
      </c>
      <c r="E862" s="184">
        <v>10.2751</v>
      </c>
      <c r="F862" s="184">
        <v>8.1721000000000004</v>
      </c>
      <c r="G862" s="184">
        <v>-3.7879</v>
      </c>
      <c r="H862" s="184">
        <v>-1.1669</v>
      </c>
      <c r="I862" s="184">
        <v>3.4298999999999999</v>
      </c>
      <c r="J862" s="184">
        <v>4.4089</v>
      </c>
      <c r="K862" s="184">
        <v>2.8620999999999999</v>
      </c>
      <c r="L862" s="184">
        <v>4.3349000000000002</v>
      </c>
      <c r="M862" s="184"/>
      <c r="N862" s="184"/>
      <c r="O862" s="184"/>
      <c r="P862" s="184"/>
      <c r="Q862" s="184">
        <v>4.7141999999999999</v>
      </c>
      <c r="R862" s="184"/>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1886</v>
      </c>
      <c r="C863" s="180">
        <v>148543</v>
      </c>
      <c r="D863" s="183">
        <v>44344</v>
      </c>
      <c r="E863" s="184">
        <v>10.2628</v>
      </c>
      <c r="F863" s="184">
        <v>8.1819000000000006</v>
      </c>
      <c r="G863" s="184">
        <v>-4.0293999999999999</v>
      </c>
      <c r="H863" s="184">
        <v>-1.3714</v>
      </c>
      <c r="I863" s="184">
        <v>3.2303000000000002</v>
      </c>
      <c r="J863" s="184">
        <v>4.2111999999999998</v>
      </c>
      <c r="K863" s="184">
        <v>2.6595</v>
      </c>
      <c r="L863" s="184">
        <v>4.1262999999999996</v>
      </c>
      <c r="M863" s="184"/>
      <c r="N863" s="184"/>
      <c r="O863" s="184"/>
      <c r="P863" s="184"/>
      <c r="Q863" s="184">
        <v>4.5034000000000001</v>
      </c>
      <c r="R863" s="184"/>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44344</v>
      </c>
      <c r="E864" s="184">
        <v>1219.4113</v>
      </c>
      <c r="F864" s="184">
        <v>0.77829999999999999</v>
      </c>
      <c r="G864" s="184">
        <v>1.4278999999999999</v>
      </c>
      <c r="H864" s="184">
        <v>2.7766000000000002</v>
      </c>
      <c r="I864" s="184">
        <v>4.2016</v>
      </c>
      <c r="J864" s="184">
        <v>4.2507999999999999</v>
      </c>
      <c r="K864" s="184">
        <v>5.6086</v>
      </c>
      <c r="L864" s="184">
        <v>3.7972999999999999</v>
      </c>
      <c r="M864" s="184">
        <v>5.1783000000000001</v>
      </c>
      <c r="N864" s="184">
        <v>5.8132000000000001</v>
      </c>
      <c r="O864" s="184"/>
      <c r="P864" s="184"/>
      <c r="Q864" s="184">
        <v>7.9981999999999998</v>
      </c>
      <c r="R864" s="184">
        <v>7.6200999999999999</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44344</v>
      </c>
      <c r="E865" s="184">
        <v>1189.5192</v>
      </c>
      <c r="F865" s="184">
        <v>-9.2100000000000001E-2</v>
      </c>
      <c r="G865" s="184">
        <v>0.5575</v>
      </c>
      <c r="H865" s="184">
        <v>1.9061999999999999</v>
      </c>
      <c r="I865" s="184">
        <v>3.3302</v>
      </c>
      <c r="J865" s="184">
        <v>3.3780000000000001</v>
      </c>
      <c r="K865" s="184">
        <v>4.7222999999999997</v>
      </c>
      <c r="L865" s="184">
        <v>2.8982999999999999</v>
      </c>
      <c r="M865" s="184">
        <v>4.2504999999999997</v>
      </c>
      <c r="N865" s="184">
        <v>4.8567999999999998</v>
      </c>
      <c r="O865" s="184"/>
      <c r="P865" s="184"/>
      <c r="Q865" s="184">
        <v>6.9634999999999998</v>
      </c>
      <c r="R865" s="184">
        <v>6.6204999999999998</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11.477370000000002</v>
      </c>
      <c r="G866" s="186">
        <v>3.7542400000000007</v>
      </c>
      <c r="H866" s="186">
        <v>5.2708300000000019</v>
      </c>
      <c r="I866" s="186">
        <v>7.2061650000000004</v>
      </c>
      <c r="J866" s="186">
        <v>6.939795000000001</v>
      </c>
      <c r="K866" s="186">
        <v>6.0104499999999996</v>
      </c>
      <c r="L866" s="186">
        <v>4.0143749999999994</v>
      </c>
      <c r="M866" s="186">
        <v>6.0835428571428567</v>
      </c>
      <c r="N866" s="186">
        <v>7.0419071428571431</v>
      </c>
      <c r="O866" s="186">
        <v>7.9948399999999991</v>
      </c>
      <c r="P866" s="186">
        <v>7.6381399999999999</v>
      </c>
      <c r="Q866" s="186">
        <v>7.4619549999999988</v>
      </c>
      <c r="R866" s="186">
        <v>7.7879714285714288</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5.4879999999999995</v>
      </c>
      <c r="G867" s="186">
        <v>1.73465</v>
      </c>
      <c r="H867" s="186">
        <v>4.7120499999999996</v>
      </c>
      <c r="I867" s="186">
        <v>6.7114000000000003</v>
      </c>
      <c r="J867" s="186">
        <v>6.5861499999999999</v>
      </c>
      <c r="K867" s="186">
        <v>5.5183499999999999</v>
      </c>
      <c r="L867" s="186">
        <v>4.0245999999999995</v>
      </c>
      <c r="M867" s="186">
        <v>6.1814999999999998</v>
      </c>
      <c r="N867" s="186">
        <v>7.2909000000000006</v>
      </c>
      <c r="O867" s="186">
        <v>8.0755000000000017</v>
      </c>
      <c r="P867" s="186">
        <v>7.7650500000000005</v>
      </c>
      <c r="Q867" s="186">
        <v>8.0681499999999993</v>
      </c>
      <c r="R867" s="186">
        <v>7.8417499999999993</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44344</v>
      </c>
      <c r="E870" s="184">
        <v>79.731200000000001</v>
      </c>
      <c r="F870" s="184">
        <v>0.38119999999999998</v>
      </c>
      <c r="G870" s="184">
        <v>1.0371999999999999</v>
      </c>
      <c r="H870" s="184">
        <v>1.4947999999999999</v>
      </c>
      <c r="I870" s="184">
        <v>4.6135000000000002</v>
      </c>
      <c r="J870" s="184">
        <v>3.8464999999999998</v>
      </c>
      <c r="K870" s="184">
        <v>6.1670999999999996</v>
      </c>
      <c r="L870" s="184">
        <v>18.673400000000001</v>
      </c>
      <c r="M870" s="184">
        <v>30.213999999999999</v>
      </c>
      <c r="N870" s="184">
        <v>58.218800000000002</v>
      </c>
      <c r="O870" s="184">
        <v>11.9642</v>
      </c>
      <c r="P870" s="184">
        <v>13.0427</v>
      </c>
      <c r="Q870" s="184">
        <v>14.2317</v>
      </c>
      <c r="R870" s="184">
        <v>13.735200000000001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44344</v>
      </c>
      <c r="E871" s="184">
        <v>86.363600000000005</v>
      </c>
      <c r="F871" s="184">
        <v>0.38379999999999997</v>
      </c>
      <c r="G871" s="184">
        <v>1.0447</v>
      </c>
      <c r="H871" s="184">
        <v>1.5124</v>
      </c>
      <c r="I871" s="184">
        <v>4.6494</v>
      </c>
      <c r="J871" s="184">
        <v>3.9232999999999998</v>
      </c>
      <c r="K871" s="184">
        <v>6.3891999999999998</v>
      </c>
      <c r="L871" s="184">
        <v>19.1797</v>
      </c>
      <c r="M871" s="184">
        <v>31.0839</v>
      </c>
      <c r="N871" s="184">
        <v>59.671500000000002</v>
      </c>
      <c r="O871" s="184">
        <v>12.9842</v>
      </c>
      <c r="P871" s="184">
        <v>14.211499999999999</v>
      </c>
      <c r="Q871" s="184">
        <v>15.227399999999999</v>
      </c>
      <c r="R871" s="184">
        <v>14.756500000000001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44344</v>
      </c>
      <c r="E872" s="184">
        <v>44.07</v>
      </c>
      <c r="F872" s="184">
        <v>-6.8000000000000005E-2</v>
      </c>
      <c r="G872" s="184">
        <v>0.96220000000000006</v>
      </c>
      <c r="H872" s="184">
        <v>1.4036</v>
      </c>
      <c r="I872" s="184">
        <v>5.2291999999999996</v>
      </c>
      <c r="J872" s="184">
        <v>3.4022000000000001</v>
      </c>
      <c r="K872" s="184">
        <v>6.6037999999999997</v>
      </c>
      <c r="L872" s="184">
        <v>16.034800000000001</v>
      </c>
      <c r="M872" s="184">
        <v>33.707500000000003</v>
      </c>
      <c r="N872" s="184">
        <v>62.619900000000001</v>
      </c>
      <c r="O872" s="184">
        <v>14.5223</v>
      </c>
      <c r="P872" s="184">
        <v>18.756599999999999</v>
      </c>
      <c r="Q872" s="184">
        <v>17.132200000000001</v>
      </c>
      <c r="R872" s="184">
        <v>19.978200000000001</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44344</v>
      </c>
      <c r="E873" s="184">
        <v>39.81</v>
      </c>
      <c r="F873" s="184">
        <v>-7.5300000000000006E-2</v>
      </c>
      <c r="G873" s="184">
        <v>0.93810000000000004</v>
      </c>
      <c r="H873" s="184">
        <v>1.3492999999999999</v>
      </c>
      <c r="I873" s="184">
        <v>5.1505999999999998</v>
      </c>
      <c r="J873" s="184">
        <v>3.2953000000000001</v>
      </c>
      <c r="K873" s="184">
        <v>6.3300999999999998</v>
      </c>
      <c r="L873" s="184">
        <v>15.424799999999999</v>
      </c>
      <c r="M873" s="184">
        <v>32.567399999999999</v>
      </c>
      <c r="N873" s="184">
        <v>60.653799999999997</v>
      </c>
      <c r="O873" s="184">
        <v>13.124599999999999</v>
      </c>
      <c r="P873" s="184">
        <v>17.340699999999998</v>
      </c>
      <c r="Q873" s="184">
        <v>16.7563</v>
      </c>
      <c r="R873" s="184">
        <v>18.5564</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44344</v>
      </c>
      <c r="E874" s="184">
        <v>13.468999999999999</v>
      </c>
      <c r="F874" s="184">
        <v>0.15620000000000001</v>
      </c>
      <c r="G874" s="184">
        <v>0.99729999999999996</v>
      </c>
      <c r="H874" s="184">
        <v>1.3010999999999999</v>
      </c>
      <c r="I874" s="184">
        <v>4.9560000000000004</v>
      </c>
      <c r="J874" s="184">
        <v>3.3612000000000002</v>
      </c>
      <c r="K874" s="184">
        <v>5.9217000000000004</v>
      </c>
      <c r="L874" s="184">
        <v>16.806899999999999</v>
      </c>
      <c r="M874" s="184">
        <v>29.124700000000001</v>
      </c>
      <c r="N874" s="184">
        <v>52.433199999999999</v>
      </c>
      <c r="O874" s="184">
        <v>10.4962</v>
      </c>
      <c r="P874" s="184"/>
      <c r="Q874" s="184">
        <v>8.5160999999999998</v>
      </c>
      <c r="R874" s="184">
        <v>15.651899999999999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44344</v>
      </c>
      <c r="E875" s="184">
        <v>12.795999999999999</v>
      </c>
      <c r="F875" s="184">
        <v>0.1487</v>
      </c>
      <c r="G875" s="184">
        <v>0.98650000000000004</v>
      </c>
      <c r="H875" s="184">
        <v>1.2742</v>
      </c>
      <c r="I875" s="184">
        <v>4.8852000000000002</v>
      </c>
      <c r="J875" s="184">
        <v>3.2267999999999999</v>
      </c>
      <c r="K875" s="184">
        <v>5.4904999999999999</v>
      </c>
      <c r="L875" s="184">
        <v>15.895300000000001</v>
      </c>
      <c r="M875" s="184">
        <v>27.666399999999999</v>
      </c>
      <c r="N875" s="184">
        <v>50.170200000000001</v>
      </c>
      <c r="O875" s="184">
        <v>8.9835999999999991</v>
      </c>
      <c r="P875" s="184"/>
      <c r="Q875" s="184">
        <v>7.0003000000000002</v>
      </c>
      <c r="R875" s="184">
        <v>14.0207</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44344</v>
      </c>
      <c r="E876" s="184">
        <v>33.037999999999997</v>
      </c>
      <c r="F876" s="184">
        <v>-0.34089999999999998</v>
      </c>
      <c r="G876" s="184">
        <v>0.1668</v>
      </c>
      <c r="H876" s="184">
        <v>0.61209999999999998</v>
      </c>
      <c r="I876" s="184">
        <v>4.0993000000000004</v>
      </c>
      <c r="J876" s="184">
        <v>4.0305</v>
      </c>
      <c r="K876" s="184">
        <v>7.8720999999999997</v>
      </c>
      <c r="L876" s="184">
        <v>18.2547</v>
      </c>
      <c r="M876" s="184">
        <v>31.683199999999999</v>
      </c>
      <c r="N876" s="184">
        <v>59.357500000000002</v>
      </c>
      <c r="O876" s="184">
        <v>12.259</v>
      </c>
      <c r="P876" s="184">
        <v>13.3506</v>
      </c>
      <c r="Q876" s="184">
        <v>13.884</v>
      </c>
      <c r="R876" s="184">
        <v>14.9102</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44344</v>
      </c>
      <c r="E877" s="184">
        <v>30.911000000000001</v>
      </c>
      <c r="F877" s="184">
        <v>-0.34499999999999997</v>
      </c>
      <c r="G877" s="184">
        <v>0.1588</v>
      </c>
      <c r="H877" s="184">
        <v>0.59230000000000005</v>
      </c>
      <c r="I877" s="184">
        <v>4.0564</v>
      </c>
      <c r="J877" s="184">
        <v>3.9409999999999998</v>
      </c>
      <c r="K877" s="184">
        <v>7.5876000000000001</v>
      </c>
      <c r="L877" s="184">
        <v>17.630700000000001</v>
      </c>
      <c r="M877" s="184">
        <v>30.641100000000002</v>
      </c>
      <c r="N877" s="184">
        <v>57.660899999999998</v>
      </c>
      <c r="O877" s="184">
        <v>11.1121</v>
      </c>
      <c r="P877" s="184">
        <v>12.3165</v>
      </c>
      <c r="Q877" s="184">
        <v>10.8325</v>
      </c>
      <c r="R877" s="184">
        <v>13.686400000000001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44344</v>
      </c>
      <c r="E878" s="184">
        <v>57.667200000000001</v>
      </c>
      <c r="F878" s="184">
        <v>-0.46260000000000001</v>
      </c>
      <c r="G878" s="184">
        <v>0.4027</v>
      </c>
      <c r="H878" s="184">
        <v>2.0259</v>
      </c>
      <c r="I878" s="184">
        <v>7.1932999999999998</v>
      </c>
      <c r="J878" s="184">
        <v>8.5676000000000005</v>
      </c>
      <c r="K878" s="184">
        <v>8.1995000000000005</v>
      </c>
      <c r="L878" s="184">
        <v>34.367899999999999</v>
      </c>
      <c r="M878" s="184">
        <v>47.2684</v>
      </c>
      <c r="N878" s="184">
        <v>78.289500000000004</v>
      </c>
      <c r="O878" s="184">
        <v>14.4603</v>
      </c>
      <c r="P878" s="184">
        <v>15.004099999999999</v>
      </c>
      <c r="Q878" s="184">
        <v>13.4863</v>
      </c>
      <c r="R878" s="184">
        <v>15.302099999999999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44344</v>
      </c>
      <c r="E879" s="184">
        <v>62.822800000000001</v>
      </c>
      <c r="F879" s="184">
        <v>-0.46010000000000001</v>
      </c>
      <c r="G879" s="184">
        <v>0.40949999999999998</v>
      </c>
      <c r="H879" s="184">
        <v>2.0419999999999998</v>
      </c>
      <c r="I879" s="184">
        <v>7.2263000000000002</v>
      </c>
      <c r="J879" s="184">
        <v>8.6389999999999993</v>
      </c>
      <c r="K879" s="184">
        <v>8.4207999999999998</v>
      </c>
      <c r="L879" s="184">
        <v>34.938000000000002</v>
      </c>
      <c r="M879" s="184">
        <v>48.186599999999999</v>
      </c>
      <c r="N879" s="184">
        <v>79.764399999999995</v>
      </c>
      <c r="O879" s="184">
        <v>15.5307</v>
      </c>
      <c r="P879" s="184">
        <v>16.185500000000001</v>
      </c>
      <c r="Q879" s="184">
        <v>18.935300000000002</v>
      </c>
      <c r="R879" s="184">
        <v>16.277899999999999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44344</v>
      </c>
      <c r="E880" s="184">
        <v>95.024000000000001</v>
      </c>
      <c r="F880" s="184">
        <v>-0.12189999999999999</v>
      </c>
      <c r="G880" s="184">
        <v>0.5151</v>
      </c>
      <c r="H880" s="184">
        <v>1.1152</v>
      </c>
      <c r="I880" s="184">
        <v>5.4310999999999998</v>
      </c>
      <c r="J880" s="184">
        <v>6.2313999999999998</v>
      </c>
      <c r="K880" s="184">
        <v>6.5267999999999997</v>
      </c>
      <c r="L880" s="184">
        <v>28.757100000000001</v>
      </c>
      <c r="M880" s="184">
        <v>34.503500000000003</v>
      </c>
      <c r="N880" s="184">
        <v>65.815700000000007</v>
      </c>
      <c r="O880" s="184">
        <v>6.4756</v>
      </c>
      <c r="P880" s="184">
        <v>10.008800000000001</v>
      </c>
      <c r="Q880" s="184">
        <v>14.429600000000001</v>
      </c>
      <c r="R880" s="184">
        <v>8.2429000000000006</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44344</v>
      </c>
      <c r="E881" s="184">
        <v>102.34699999999999</v>
      </c>
      <c r="F881" s="184">
        <v>-0.1191</v>
      </c>
      <c r="G881" s="184">
        <v>0.52349999999999997</v>
      </c>
      <c r="H881" s="184">
        <v>1.1354</v>
      </c>
      <c r="I881" s="184">
        <v>5.4743000000000004</v>
      </c>
      <c r="J881" s="184">
        <v>6.3311999999999999</v>
      </c>
      <c r="K881" s="184">
        <v>6.8474000000000004</v>
      </c>
      <c r="L881" s="184">
        <v>29.504000000000001</v>
      </c>
      <c r="M881" s="184">
        <v>35.609200000000001</v>
      </c>
      <c r="N881" s="184">
        <v>67.570400000000006</v>
      </c>
      <c r="O881" s="184">
        <v>7.4965000000000002</v>
      </c>
      <c r="P881" s="184">
        <v>11.168200000000001</v>
      </c>
      <c r="Q881" s="184">
        <v>11.8909</v>
      </c>
      <c r="R881" s="184">
        <v>9.3117000000000001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1887</v>
      </c>
      <c r="C882" s="180">
        <v>148411</v>
      </c>
      <c r="D882" s="183">
        <v>44344</v>
      </c>
      <c r="E882" s="184">
        <v>13.873900000000001</v>
      </c>
      <c r="F882" s="184">
        <v>7.4300000000000005E-2</v>
      </c>
      <c r="G882" s="184">
        <v>1.1880999999999999</v>
      </c>
      <c r="H882" s="184">
        <v>1.2124999999999999</v>
      </c>
      <c r="I882" s="184">
        <v>4.6643999999999997</v>
      </c>
      <c r="J882" s="184">
        <v>2.7483</v>
      </c>
      <c r="K882" s="184">
        <v>5.1475</v>
      </c>
      <c r="L882" s="184">
        <v>18.892299999999999</v>
      </c>
      <c r="M882" s="184">
        <v>34.2393</v>
      </c>
      <c r="N882" s="184"/>
      <c r="O882" s="184"/>
      <c r="P882" s="184"/>
      <c r="Q882" s="184">
        <v>38.738999999999997</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44344</v>
      </c>
      <c r="E883" s="184">
        <v>13.6812</v>
      </c>
      <c r="F883" s="184">
        <v>7.0199999999999999E-2</v>
      </c>
      <c r="G883" s="184">
        <v>1.1751</v>
      </c>
      <c r="H883" s="184">
        <v>1.1811</v>
      </c>
      <c r="I883" s="184">
        <v>4.6002999999999998</v>
      </c>
      <c r="J883" s="184">
        <v>2.6131000000000002</v>
      </c>
      <c r="K883" s="184">
        <v>4.7148000000000003</v>
      </c>
      <c r="L883" s="184">
        <v>17.910900000000002</v>
      </c>
      <c r="M883" s="184">
        <v>32.5929</v>
      </c>
      <c r="N883" s="184"/>
      <c r="O883" s="184"/>
      <c r="P883" s="184"/>
      <c r="Q883" s="184">
        <v>36.811999999999998</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44344</v>
      </c>
      <c r="E884" s="184">
        <v>42.41</v>
      </c>
      <c r="F884" s="184">
        <v>-0.1883</v>
      </c>
      <c r="G884" s="184">
        <v>0.42620000000000002</v>
      </c>
      <c r="H884" s="184">
        <v>1.2413000000000001</v>
      </c>
      <c r="I884" s="184">
        <v>4.2782999999999998</v>
      </c>
      <c r="J884" s="184">
        <v>6.2907000000000002</v>
      </c>
      <c r="K884" s="184">
        <v>7.8037999999999998</v>
      </c>
      <c r="L884" s="184">
        <v>26.786200000000001</v>
      </c>
      <c r="M884" s="184">
        <v>33.280999999999999</v>
      </c>
      <c r="N884" s="184">
        <v>60.219099999999997</v>
      </c>
      <c r="O884" s="184">
        <v>13.742800000000001</v>
      </c>
      <c r="P884" s="184">
        <v>13.25</v>
      </c>
      <c r="Q884" s="184">
        <v>12.785500000000001</v>
      </c>
      <c r="R884" s="184">
        <v>17.393899999999999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44344</v>
      </c>
      <c r="E885" s="184">
        <v>46.19</v>
      </c>
      <c r="F885" s="184">
        <v>-0.1729</v>
      </c>
      <c r="G885" s="184">
        <v>0.43490000000000001</v>
      </c>
      <c r="H885" s="184">
        <v>1.2717000000000001</v>
      </c>
      <c r="I885" s="184">
        <v>4.3369999999999997</v>
      </c>
      <c r="J885" s="184">
        <v>6.4040999999999997</v>
      </c>
      <c r="K885" s="184">
        <v>8.1227</v>
      </c>
      <c r="L885" s="184">
        <v>27.561399999999999</v>
      </c>
      <c r="M885" s="184">
        <v>34.507899999999999</v>
      </c>
      <c r="N885" s="184">
        <v>62.183999999999997</v>
      </c>
      <c r="O885" s="184">
        <v>14.9862</v>
      </c>
      <c r="P885" s="184">
        <v>14.512700000000001</v>
      </c>
      <c r="Q885" s="184">
        <v>14.0381</v>
      </c>
      <c r="R885" s="184">
        <v>18.695399999999999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44344</v>
      </c>
      <c r="E886" s="184">
        <v>13.73</v>
      </c>
      <c r="F886" s="184">
        <v>0.51239999999999997</v>
      </c>
      <c r="G886" s="184">
        <v>1.3284</v>
      </c>
      <c r="H886" s="184">
        <v>1.8546</v>
      </c>
      <c r="I886" s="184">
        <v>5.6154000000000002</v>
      </c>
      <c r="J886" s="184">
        <v>3.3108</v>
      </c>
      <c r="K886" s="184">
        <v>5.8597000000000001</v>
      </c>
      <c r="L886" s="184">
        <v>15.5724</v>
      </c>
      <c r="M886" s="184">
        <v>27.365500000000001</v>
      </c>
      <c r="N886" s="184">
        <v>55.316699999999997</v>
      </c>
      <c r="O886" s="184">
        <v>10.5122</v>
      </c>
      <c r="P886" s="184"/>
      <c r="Q886" s="184">
        <v>9.3991000000000007</v>
      </c>
      <c r="R886" s="184">
        <v>14.7127</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44344</v>
      </c>
      <c r="E887" s="184">
        <v>12.97</v>
      </c>
      <c r="F887" s="184">
        <v>0.46479999999999999</v>
      </c>
      <c r="G887" s="184">
        <v>1.2490000000000001</v>
      </c>
      <c r="H887" s="184">
        <v>1.8052999999999999</v>
      </c>
      <c r="I887" s="184">
        <v>5.5330000000000004</v>
      </c>
      <c r="J887" s="184">
        <v>3.1821999999999999</v>
      </c>
      <c r="K887" s="184">
        <v>5.6189</v>
      </c>
      <c r="L887" s="184">
        <v>15.084300000000001</v>
      </c>
      <c r="M887" s="184">
        <v>26.4133</v>
      </c>
      <c r="N887" s="184">
        <v>53.8553</v>
      </c>
      <c r="O887" s="184">
        <v>8.9741</v>
      </c>
      <c r="P887" s="184"/>
      <c r="Q887" s="184">
        <v>7.6478999999999999</v>
      </c>
      <c r="R887" s="184">
        <v>13.5824</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44344</v>
      </c>
      <c r="E888" s="184">
        <v>53.7</v>
      </c>
      <c r="F888" s="184">
        <v>0.29880000000000001</v>
      </c>
      <c r="G888" s="184">
        <v>1.2634000000000001</v>
      </c>
      <c r="H888" s="184">
        <v>1.7624</v>
      </c>
      <c r="I888" s="184">
        <v>6.0636000000000001</v>
      </c>
      <c r="J888" s="184">
        <v>5.3353999999999999</v>
      </c>
      <c r="K888" s="184">
        <v>4.2111000000000001</v>
      </c>
      <c r="L888" s="184">
        <v>14.719099999999999</v>
      </c>
      <c r="M888" s="184">
        <v>22.883299999999998</v>
      </c>
      <c r="N888" s="184">
        <v>55.561999999999998</v>
      </c>
      <c r="O888" s="184">
        <v>7.6580000000000004</v>
      </c>
      <c r="P888" s="184">
        <v>15.0206</v>
      </c>
      <c r="Q888" s="184">
        <v>12.4772</v>
      </c>
      <c r="R888" s="184">
        <v>14.577</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44344</v>
      </c>
      <c r="E889" s="184">
        <v>48.15</v>
      </c>
      <c r="F889" s="184">
        <v>0.3125</v>
      </c>
      <c r="G889" s="184">
        <v>1.2404999999999999</v>
      </c>
      <c r="H889" s="184">
        <v>1.7324999999999999</v>
      </c>
      <c r="I889" s="184">
        <v>6.0106000000000002</v>
      </c>
      <c r="J889" s="184">
        <v>5.2229000000000001</v>
      </c>
      <c r="K889" s="184">
        <v>3.8611</v>
      </c>
      <c r="L889" s="184">
        <v>13.964499999999999</v>
      </c>
      <c r="M889" s="184">
        <v>21.621600000000001</v>
      </c>
      <c r="N889" s="184">
        <v>53.441699999999997</v>
      </c>
      <c r="O889" s="184">
        <v>6.2085999999999997</v>
      </c>
      <c r="P889" s="184">
        <v>13.315899999999999</v>
      </c>
      <c r="Q889" s="184">
        <v>10.8856</v>
      </c>
      <c r="R889" s="184">
        <v>13.0388</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44344</v>
      </c>
      <c r="E890" s="184">
        <v>27.2227</v>
      </c>
      <c r="F890" s="184">
        <v>-8.2199999999999995E-2</v>
      </c>
      <c r="G890" s="184">
        <v>0.84689999999999999</v>
      </c>
      <c r="H890" s="184">
        <v>1.3624000000000001</v>
      </c>
      <c r="I890" s="184">
        <v>5.3714000000000004</v>
      </c>
      <c r="J890" s="184">
        <v>3.2806000000000002</v>
      </c>
      <c r="K890" s="184">
        <v>5.8924000000000003</v>
      </c>
      <c r="L890" s="184">
        <v>19.135000000000002</v>
      </c>
      <c r="M890" s="184">
        <v>35.408000000000001</v>
      </c>
      <c r="N890" s="184">
        <v>70.4572</v>
      </c>
      <c r="O890" s="184">
        <v>21.628499999999999</v>
      </c>
      <c r="P890" s="184">
        <v>20.066099999999999</v>
      </c>
      <c r="Q890" s="184">
        <v>16.436900000000001</v>
      </c>
      <c r="R890" s="184">
        <v>24.339200000000002</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44344</v>
      </c>
      <c r="E891" s="184">
        <v>25.048500000000001</v>
      </c>
      <c r="F891" s="184">
        <v>-8.5800000000000001E-2</v>
      </c>
      <c r="G891" s="184">
        <v>0.83689999999999998</v>
      </c>
      <c r="H891" s="184">
        <v>1.3391</v>
      </c>
      <c r="I891" s="184">
        <v>5.3254999999999999</v>
      </c>
      <c r="J891" s="184">
        <v>3.1821999999999999</v>
      </c>
      <c r="K891" s="184">
        <v>5.6195000000000004</v>
      </c>
      <c r="L891" s="184">
        <v>18.517199999999999</v>
      </c>
      <c r="M891" s="184">
        <v>34.268000000000001</v>
      </c>
      <c r="N891" s="184">
        <v>68.444199999999995</v>
      </c>
      <c r="O891" s="184">
        <v>19.9496</v>
      </c>
      <c r="P891" s="184">
        <v>18.528300000000002</v>
      </c>
      <c r="Q891" s="184">
        <v>14.9734</v>
      </c>
      <c r="R891" s="184">
        <v>22.703900000000001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1888</v>
      </c>
      <c r="C892" s="180">
        <v>148481</v>
      </c>
      <c r="D892" s="183">
        <v>44344</v>
      </c>
      <c r="E892" s="184">
        <v>13.28</v>
      </c>
      <c r="F892" s="184">
        <v>0</v>
      </c>
      <c r="G892" s="184">
        <v>1.5290999999999999</v>
      </c>
      <c r="H892" s="184">
        <v>1.9186000000000001</v>
      </c>
      <c r="I892" s="184">
        <v>5.3967999999999998</v>
      </c>
      <c r="J892" s="184">
        <v>5.6483999999999996</v>
      </c>
      <c r="K892" s="184">
        <v>6.6666999999999996</v>
      </c>
      <c r="L892" s="184">
        <v>21.834900000000001</v>
      </c>
      <c r="M892" s="184"/>
      <c r="N892" s="184"/>
      <c r="O892" s="184"/>
      <c r="P892" s="184"/>
      <c r="Q892" s="184">
        <v>32.799999999999997</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1889</v>
      </c>
      <c r="C893" s="180">
        <v>148483</v>
      </c>
      <c r="D893" s="183">
        <v>44344</v>
      </c>
      <c r="E893" s="184">
        <v>13.12</v>
      </c>
      <c r="F893" s="184">
        <v>0</v>
      </c>
      <c r="G893" s="184">
        <v>1.548</v>
      </c>
      <c r="H893" s="184">
        <v>1.8633999999999999</v>
      </c>
      <c r="I893" s="184">
        <v>5.2969999999999997</v>
      </c>
      <c r="J893" s="184">
        <v>5.4661999999999997</v>
      </c>
      <c r="K893" s="184">
        <v>6.1489000000000003</v>
      </c>
      <c r="L893" s="184">
        <v>20.699200000000001</v>
      </c>
      <c r="M893" s="184"/>
      <c r="N893" s="184"/>
      <c r="O893" s="184"/>
      <c r="P893" s="184"/>
      <c r="Q893" s="184">
        <v>31.2</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44344</v>
      </c>
      <c r="E894" s="184">
        <v>10.280900000000001</v>
      </c>
      <c r="F894" s="184">
        <v>-4.0800000000000003E-2</v>
      </c>
      <c r="G894" s="184">
        <v>0.93559999999999999</v>
      </c>
      <c r="H894" s="184">
        <v>1.3156000000000001</v>
      </c>
      <c r="I894" s="184">
        <v>4.0892999999999997</v>
      </c>
      <c r="J894" s="184">
        <v>2.2364999999999999</v>
      </c>
      <c r="K894" s="184">
        <v>2.7134999999999998</v>
      </c>
      <c r="L894" s="184">
        <v>11.026</v>
      </c>
      <c r="M894" s="184">
        <v>24.466100000000001</v>
      </c>
      <c r="N894" s="184">
        <v>46.3765</v>
      </c>
      <c r="O894" s="184">
        <v>5.6024000000000003</v>
      </c>
      <c r="P894" s="184">
        <v>11.8583</v>
      </c>
      <c r="Q894" s="184">
        <v>0.20949999999999999</v>
      </c>
      <c r="R894" s="184">
        <v>5.5435999999999996</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44344</v>
      </c>
      <c r="E895" s="184">
        <v>11.446099999999999</v>
      </c>
      <c r="F895" s="184">
        <v>-3.7600000000000001E-2</v>
      </c>
      <c r="G895" s="184">
        <v>0.94450000000000001</v>
      </c>
      <c r="H895" s="184">
        <v>1.3369</v>
      </c>
      <c r="I895" s="184">
        <v>4.1330999999999998</v>
      </c>
      <c r="J895" s="184">
        <v>2.3289</v>
      </c>
      <c r="K895" s="184">
        <v>2.9946000000000002</v>
      </c>
      <c r="L895" s="184">
        <v>11.637700000000001</v>
      </c>
      <c r="M895" s="184">
        <v>25.508199999999999</v>
      </c>
      <c r="N895" s="184">
        <v>48.106299999999997</v>
      </c>
      <c r="O895" s="184">
        <v>7.2009999999999996</v>
      </c>
      <c r="P895" s="184">
        <v>13.403700000000001</v>
      </c>
      <c r="Q895" s="184">
        <v>13.711</v>
      </c>
      <c r="R895" s="184">
        <v>7.1340000000000003</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44344</v>
      </c>
      <c r="E896" s="184">
        <v>14.532</v>
      </c>
      <c r="F896" s="184">
        <v>0.24829999999999999</v>
      </c>
      <c r="G896" s="184">
        <v>1.4662999999999999</v>
      </c>
      <c r="H896" s="184">
        <v>1.5159</v>
      </c>
      <c r="I896" s="184">
        <v>5.2356999999999996</v>
      </c>
      <c r="J896" s="184">
        <v>3.3496999999999999</v>
      </c>
      <c r="K896" s="184">
        <v>5.2586000000000004</v>
      </c>
      <c r="L896" s="184">
        <v>22.2821</v>
      </c>
      <c r="M896" s="184">
        <v>35.940100000000001</v>
      </c>
      <c r="N896" s="184">
        <v>64.855400000000003</v>
      </c>
      <c r="O896" s="184"/>
      <c r="P896" s="184"/>
      <c r="Q896" s="184">
        <v>22.1448</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44344</v>
      </c>
      <c r="E897" s="184">
        <v>14.063000000000001</v>
      </c>
      <c r="F897" s="184">
        <v>0.2495</v>
      </c>
      <c r="G897" s="184">
        <v>1.4573</v>
      </c>
      <c r="H897" s="184">
        <v>1.4865999999999999</v>
      </c>
      <c r="I897" s="184">
        <v>5.1675000000000004</v>
      </c>
      <c r="J897" s="184">
        <v>3.2147000000000001</v>
      </c>
      <c r="K897" s="184">
        <v>4.8148</v>
      </c>
      <c r="L897" s="184">
        <v>21.232800000000001</v>
      </c>
      <c r="M897" s="184">
        <v>34.176099999999998</v>
      </c>
      <c r="N897" s="184">
        <v>62.016100000000002</v>
      </c>
      <c r="O897" s="184"/>
      <c r="P897" s="184"/>
      <c r="Q897" s="184">
        <v>20.018999999999998</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44344</v>
      </c>
      <c r="E898" s="184">
        <v>14.882</v>
      </c>
      <c r="F898" s="184">
        <v>-0.1074</v>
      </c>
      <c r="G898" s="184">
        <v>0.31680000000000003</v>
      </c>
      <c r="H898" s="184">
        <v>1.3691</v>
      </c>
      <c r="I898" s="184">
        <v>3.3759000000000001</v>
      </c>
      <c r="J898" s="184">
        <v>3.2683</v>
      </c>
      <c r="K898" s="184">
        <v>6.7039999999999997</v>
      </c>
      <c r="L898" s="184">
        <v>18.3459</v>
      </c>
      <c r="M898" s="184">
        <v>26.579899999999999</v>
      </c>
      <c r="N898" s="184">
        <v>50.658000000000001</v>
      </c>
      <c r="O898" s="184"/>
      <c r="P898" s="184"/>
      <c r="Q898" s="184">
        <v>16.789200000000001</v>
      </c>
      <c r="R898" s="184">
        <v>15.8184</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44344</v>
      </c>
      <c r="E899" s="184">
        <v>14.461</v>
      </c>
      <c r="F899" s="184">
        <v>-0.1105</v>
      </c>
      <c r="G899" s="184">
        <v>0.30520000000000003</v>
      </c>
      <c r="H899" s="184">
        <v>1.3455999999999999</v>
      </c>
      <c r="I899" s="184">
        <v>3.3298000000000001</v>
      </c>
      <c r="J899" s="184">
        <v>3.1676000000000002</v>
      </c>
      <c r="K899" s="184">
        <v>6.3935000000000004</v>
      </c>
      <c r="L899" s="184">
        <v>17.655200000000001</v>
      </c>
      <c r="M899" s="184">
        <v>25.485900000000001</v>
      </c>
      <c r="N899" s="184">
        <v>48.944299999999998</v>
      </c>
      <c r="O899" s="184"/>
      <c r="P899" s="184"/>
      <c r="Q899" s="184">
        <v>15.488099999999999</v>
      </c>
      <c r="R899" s="184">
        <v>14.5063</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1890</v>
      </c>
      <c r="C900" s="180">
        <v>148567</v>
      </c>
      <c r="D900" s="183">
        <v>44344</v>
      </c>
      <c r="E900" s="184">
        <v>13.1008</v>
      </c>
      <c r="F900" s="184">
        <v>0.48549999999999999</v>
      </c>
      <c r="G900" s="184">
        <v>1.3704000000000001</v>
      </c>
      <c r="H900" s="184">
        <v>1.4779</v>
      </c>
      <c r="I900" s="184">
        <v>5.1066000000000003</v>
      </c>
      <c r="J900" s="184">
        <v>4.9819000000000004</v>
      </c>
      <c r="K900" s="184">
        <v>10.2112</v>
      </c>
      <c r="L900" s="184">
        <v>30.269400000000001</v>
      </c>
      <c r="M900" s="184"/>
      <c r="N900" s="184"/>
      <c r="O900" s="184"/>
      <c r="P900" s="184"/>
      <c r="Q900" s="184">
        <v>31.007999999999999</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1891</v>
      </c>
      <c r="C901" s="180">
        <v>148571</v>
      </c>
      <c r="D901" s="183">
        <v>44344</v>
      </c>
      <c r="E901" s="184">
        <v>12.954000000000001</v>
      </c>
      <c r="F901" s="184">
        <v>0.48010000000000003</v>
      </c>
      <c r="G901" s="184">
        <v>1.3535999999999999</v>
      </c>
      <c r="H901" s="184">
        <v>1.4377</v>
      </c>
      <c r="I901" s="184">
        <v>5.0242000000000004</v>
      </c>
      <c r="J901" s="184">
        <v>4.8075000000000001</v>
      </c>
      <c r="K901" s="184">
        <v>9.6402999999999999</v>
      </c>
      <c r="L901" s="184">
        <v>28.896799999999999</v>
      </c>
      <c r="M901" s="184"/>
      <c r="N901" s="184"/>
      <c r="O901" s="184"/>
      <c r="P901" s="184"/>
      <c r="Q901" s="184">
        <v>29.54</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44344</v>
      </c>
      <c r="E902" s="184">
        <v>16.991</v>
      </c>
      <c r="F902" s="184">
        <v>0.15329999999999999</v>
      </c>
      <c r="G902" s="184">
        <v>0.80089999999999995</v>
      </c>
      <c r="H902" s="184">
        <v>0.92659999999999998</v>
      </c>
      <c r="I902" s="184">
        <v>5.0058999999999996</v>
      </c>
      <c r="J902" s="184">
        <v>4.0860000000000003</v>
      </c>
      <c r="K902" s="184">
        <v>6.1273999999999997</v>
      </c>
      <c r="L902" s="184">
        <v>22.360700000000001</v>
      </c>
      <c r="M902" s="184">
        <v>36.991100000000003</v>
      </c>
      <c r="N902" s="184">
        <v>79.173299999999998</v>
      </c>
      <c r="O902" s="184"/>
      <c r="P902" s="184"/>
      <c r="Q902" s="184">
        <v>29.655799999999999</v>
      </c>
      <c r="R902" s="184">
        <v>25.337900000000001</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44344</v>
      </c>
      <c r="E903" s="184">
        <v>16.436</v>
      </c>
      <c r="F903" s="184">
        <v>0.1462</v>
      </c>
      <c r="G903" s="184">
        <v>0.79110000000000003</v>
      </c>
      <c r="H903" s="184">
        <v>0.89629999999999999</v>
      </c>
      <c r="I903" s="184">
        <v>4.9485999999999999</v>
      </c>
      <c r="J903" s="184">
        <v>3.9594999999999998</v>
      </c>
      <c r="K903" s="184">
        <v>5.7317</v>
      </c>
      <c r="L903" s="184">
        <v>21.424299999999999</v>
      </c>
      <c r="M903" s="184">
        <v>35.4206</v>
      </c>
      <c r="N903" s="184">
        <v>76.427700000000002</v>
      </c>
      <c r="O903" s="184"/>
      <c r="P903" s="184"/>
      <c r="Q903" s="184">
        <v>27.563300000000002</v>
      </c>
      <c r="R903" s="184">
        <v>23.322199999999999</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44344</v>
      </c>
      <c r="E904" s="184">
        <v>34.387099999999997</v>
      </c>
      <c r="F904" s="184">
        <v>-8.6999999999999994E-3</v>
      </c>
      <c r="G904" s="184">
        <v>1.0158</v>
      </c>
      <c r="H904" s="184">
        <v>2.3081999999999998</v>
      </c>
      <c r="I904" s="184">
        <v>5.7645</v>
      </c>
      <c r="J904" s="184">
        <v>3.2652000000000001</v>
      </c>
      <c r="K904" s="184">
        <v>5.5826000000000002</v>
      </c>
      <c r="L904" s="184">
        <v>15.861800000000001</v>
      </c>
      <c r="M904" s="184">
        <v>31.631799999999998</v>
      </c>
      <c r="N904" s="184">
        <v>54.9373</v>
      </c>
      <c r="O904" s="184">
        <v>14.0044</v>
      </c>
      <c r="P904" s="184">
        <v>16.402699999999999</v>
      </c>
      <c r="Q904" s="184">
        <v>16.59</v>
      </c>
      <c r="R904" s="184">
        <v>18.993400000000001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44344</v>
      </c>
      <c r="E905" s="184">
        <v>30.8705</v>
      </c>
      <c r="F905" s="184">
        <v>-1.2E-2</v>
      </c>
      <c r="G905" s="184">
        <v>1.0055000000000001</v>
      </c>
      <c r="H905" s="184">
        <v>2.2841999999999998</v>
      </c>
      <c r="I905" s="184">
        <v>5.7150999999999996</v>
      </c>
      <c r="J905" s="184">
        <v>3.1661000000000001</v>
      </c>
      <c r="K905" s="184">
        <v>5.2755999999999998</v>
      </c>
      <c r="L905" s="184">
        <v>15.196999999999999</v>
      </c>
      <c r="M905" s="184">
        <v>30.467199999999998</v>
      </c>
      <c r="N905" s="184">
        <v>53.025799999999997</v>
      </c>
      <c r="O905" s="184">
        <v>12.6196</v>
      </c>
      <c r="P905" s="184">
        <v>14.9217</v>
      </c>
      <c r="Q905" s="184">
        <v>15.0373</v>
      </c>
      <c r="R905" s="184">
        <v>17.555499999999999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44344</v>
      </c>
      <c r="E906" s="184">
        <v>67.516800000000003</v>
      </c>
      <c r="F906" s="184">
        <v>-0.29089999999999999</v>
      </c>
      <c r="G906" s="184">
        <v>0.65429999999999999</v>
      </c>
      <c r="H906" s="184">
        <v>1.6085</v>
      </c>
      <c r="I906" s="184">
        <v>6.0373999999999999</v>
      </c>
      <c r="J906" s="184">
        <v>4.4851999999999999</v>
      </c>
      <c r="K906" s="184">
        <v>4.3613999999999997</v>
      </c>
      <c r="L906" s="184">
        <v>32.515799999999999</v>
      </c>
      <c r="M906" s="184">
        <v>45.191499999999998</v>
      </c>
      <c r="N906" s="184">
        <v>85.615700000000004</v>
      </c>
      <c r="O906" s="184">
        <v>12.9056</v>
      </c>
      <c r="P906" s="184">
        <v>15.1813</v>
      </c>
      <c r="Q906" s="184">
        <v>14.150499999999999</v>
      </c>
      <c r="R906" s="184">
        <v>17.375299999999999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44344</v>
      </c>
      <c r="E907" s="184">
        <v>72.186000000000007</v>
      </c>
      <c r="F907" s="184">
        <v>-0.2888</v>
      </c>
      <c r="G907" s="184">
        <v>0.66059999999999997</v>
      </c>
      <c r="H907" s="184">
        <v>1.623</v>
      </c>
      <c r="I907" s="184">
        <v>6.0681000000000003</v>
      </c>
      <c r="J907" s="184">
        <v>4.5438000000000001</v>
      </c>
      <c r="K907" s="184">
        <v>4.5353000000000003</v>
      </c>
      <c r="L907" s="184">
        <v>32.958300000000001</v>
      </c>
      <c r="M907" s="184">
        <v>45.930799999999998</v>
      </c>
      <c r="N907" s="184">
        <v>86.848200000000006</v>
      </c>
      <c r="O907" s="184">
        <v>13.6884</v>
      </c>
      <c r="P907" s="184">
        <v>16.1402</v>
      </c>
      <c r="Q907" s="184">
        <v>18.528199999999998</v>
      </c>
      <c r="R907" s="184">
        <v>18.1496</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44344</v>
      </c>
      <c r="E908" s="184">
        <v>95.63</v>
      </c>
      <c r="F908" s="184">
        <v>0.14660000000000001</v>
      </c>
      <c r="G908" s="184">
        <v>1.0781000000000001</v>
      </c>
      <c r="H908" s="184">
        <v>1.5611999999999999</v>
      </c>
      <c r="I908" s="184">
        <v>5.2382999999999997</v>
      </c>
      <c r="J908" s="184">
        <v>4.0134999999999996</v>
      </c>
      <c r="K908" s="184">
        <v>7.3048000000000002</v>
      </c>
      <c r="L908" s="184">
        <v>24.437200000000001</v>
      </c>
      <c r="M908" s="184">
        <v>38.293599999999998</v>
      </c>
      <c r="N908" s="184">
        <v>64.1999</v>
      </c>
      <c r="O908" s="184">
        <v>15.8811</v>
      </c>
      <c r="P908" s="184">
        <v>15.9155</v>
      </c>
      <c r="Q908" s="184">
        <v>15.623699999999999</v>
      </c>
      <c r="R908" s="184">
        <v>20.597100000000001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44344</v>
      </c>
      <c r="E909" s="184">
        <v>101.49</v>
      </c>
      <c r="F909" s="184">
        <v>0.15790000000000001</v>
      </c>
      <c r="G909" s="184">
        <v>1.0956999999999999</v>
      </c>
      <c r="H909" s="184">
        <v>1.5915999999999999</v>
      </c>
      <c r="I909" s="184">
        <v>5.2801</v>
      </c>
      <c r="J909" s="184">
        <v>4.1029999999999998</v>
      </c>
      <c r="K909" s="184">
        <v>7.5675999999999997</v>
      </c>
      <c r="L909" s="184">
        <v>25.0185</v>
      </c>
      <c r="M909" s="184">
        <v>39.237200000000001</v>
      </c>
      <c r="N909" s="184">
        <v>65.670900000000003</v>
      </c>
      <c r="O909" s="184">
        <v>16.803899999999999</v>
      </c>
      <c r="P909" s="184">
        <v>16.799299999999999</v>
      </c>
      <c r="Q909" s="184">
        <v>15.143700000000001</v>
      </c>
      <c r="R909" s="184">
        <v>21.529199999999999</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44344</v>
      </c>
      <c r="E910" s="184">
        <v>49.962400000000002</v>
      </c>
      <c r="F910" s="184">
        <v>0.16520000000000001</v>
      </c>
      <c r="G910" s="184">
        <v>0.72330000000000005</v>
      </c>
      <c r="H910" s="184">
        <v>1.204</v>
      </c>
      <c r="I910" s="184">
        <v>2.1143000000000001</v>
      </c>
      <c r="J910" s="184">
        <v>6.3806000000000003</v>
      </c>
      <c r="K910" s="184">
        <v>18.675799999999999</v>
      </c>
      <c r="L910" s="184">
        <v>39.7288</v>
      </c>
      <c r="M910" s="184">
        <v>50.1342</v>
      </c>
      <c r="N910" s="184">
        <v>79.4298</v>
      </c>
      <c r="O910" s="184">
        <v>16.133500000000002</v>
      </c>
      <c r="P910" s="184">
        <v>15.767200000000001</v>
      </c>
      <c r="Q910" s="184">
        <v>13.3583</v>
      </c>
      <c r="R910" s="184">
        <v>23.6206</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44344</v>
      </c>
      <c r="E911" s="184">
        <v>51.595700000000001</v>
      </c>
      <c r="F911" s="184">
        <v>0.17899999999999999</v>
      </c>
      <c r="G911" s="184">
        <v>0.74850000000000005</v>
      </c>
      <c r="H911" s="184">
        <v>1.2518</v>
      </c>
      <c r="I911" s="184">
        <v>2.2702</v>
      </c>
      <c r="J911" s="184">
        <v>6.6921999999999997</v>
      </c>
      <c r="K911" s="184">
        <v>19.417100000000001</v>
      </c>
      <c r="L911" s="184">
        <v>41.313899999999997</v>
      </c>
      <c r="M911" s="184">
        <v>52.5291</v>
      </c>
      <c r="N911" s="184">
        <v>83.100499999999997</v>
      </c>
      <c r="O911" s="184">
        <v>17.702000000000002</v>
      </c>
      <c r="P911" s="184">
        <v>16.756599999999999</v>
      </c>
      <c r="Q911" s="184">
        <v>18.282800000000002</v>
      </c>
      <c r="R911" s="184">
        <v>25.758400000000002</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44344</v>
      </c>
      <c r="E912" s="184">
        <v>215.7963</v>
      </c>
      <c r="F912" s="184">
        <v>0.31190000000000001</v>
      </c>
      <c r="G912" s="184">
        <v>0.52029999999999998</v>
      </c>
      <c r="H912" s="184">
        <v>1.4104000000000001</v>
      </c>
      <c r="I912" s="184">
        <v>4.7556000000000003</v>
      </c>
      <c r="J912" s="184">
        <v>4.2363</v>
      </c>
      <c r="K912" s="184">
        <v>7.7481999999999998</v>
      </c>
      <c r="L912" s="184">
        <v>20.530899999999999</v>
      </c>
      <c r="M912" s="184">
        <v>31.200600000000001</v>
      </c>
      <c r="N912" s="184">
        <v>60.862200000000001</v>
      </c>
      <c r="O912" s="184">
        <v>14.4941</v>
      </c>
      <c r="P912" s="184">
        <v>17.0945</v>
      </c>
      <c r="Q912" s="184">
        <v>16.110399999999998</v>
      </c>
      <c r="R912" s="184">
        <v>17.940000000000001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44344</v>
      </c>
      <c r="E913" s="184">
        <v>199.6902</v>
      </c>
      <c r="F913" s="184">
        <v>0.30930000000000002</v>
      </c>
      <c r="G913" s="184">
        <v>0.51280000000000003</v>
      </c>
      <c r="H913" s="184">
        <v>1.3915</v>
      </c>
      <c r="I913" s="184">
        <v>4.7141999999999999</v>
      </c>
      <c r="J913" s="184">
        <v>4.1429999999999998</v>
      </c>
      <c r="K913" s="184">
        <v>7.45</v>
      </c>
      <c r="L913" s="184">
        <v>19.869299999999999</v>
      </c>
      <c r="M913" s="184">
        <v>30.1571</v>
      </c>
      <c r="N913" s="184">
        <v>59.161000000000001</v>
      </c>
      <c r="O913" s="184">
        <v>13.3238</v>
      </c>
      <c r="P913" s="184">
        <v>15.954800000000001</v>
      </c>
      <c r="Q913" s="184">
        <v>19.7165</v>
      </c>
      <c r="R913" s="184">
        <v>16.716100000000001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44344</v>
      </c>
      <c r="E914" s="184">
        <v>237.7046</v>
      </c>
      <c r="F914" s="184">
        <v>0.1081</v>
      </c>
      <c r="G914" s="184">
        <v>1.0048999999999999</v>
      </c>
      <c r="H914" s="184">
        <v>1.5826</v>
      </c>
      <c r="I914" s="184">
        <v>4.8114999999999997</v>
      </c>
      <c r="J914" s="184">
        <v>3.5236999999999998</v>
      </c>
      <c r="K914" s="184">
        <v>4.0993000000000004</v>
      </c>
      <c r="L914" s="184">
        <v>19.308299999999999</v>
      </c>
      <c r="M914" s="184">
        <v>28.335899999999999</v>
      </c>
      <c r="N914" s="184">
        <v>50.922199999999997</v>
      </c>
      <c r="O914" s="184">
        <v>12.252800000000001</v>
      </c>
      <c r="P914" s="184">
        <v>14.2814</v>
      </c>
      <c r="Q914" s="184">
        <v>18.313400000000001</v>
      </c>
      <c r="R914" s="184">
        <v>13.043799999999999</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44344</v>
      </c>
      <c r="E915" s="184">
        <v>252.9127</v>
      </c>
      <c r="F915" s="184">
        <v>0.1108</v>
      </c>
      <c r="G915" s="184">
        <v>1.0133000000000001</v>
      </c>
      <c r="H915" s="184">
        <v>1.6021000000000001</v>
      </c>
      <c r="I915" s="184">
        <v>4.8514999999999997</v>
      </c>
      <c r="J915" s="184">
        <v>3.6082000000000001</v>
      </c>
      <c r="K915" s="184">
        <v>4.3525999999999998</v>
      </c>
      <c r="L915" s="184">
        <v>19.883600000000001</v>
      </c>
      <c r="M915" s="184">
        <v>29.275099999999998</v>
      </c>
      <c r="N915" s="184">
        <v>52.402999999999999</v>
      </c>
      <c r="O915" s="184">
        <v>13.360900000000001</v>
      </c>
      <c r="P915" s="184">
        <v>15.365500000000001</v>
      </c>
      <c r="Q915" s="184">
        <v>12.8735</v>
      </c>
      <c r="R915" s="184">
        <v>14.0405</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44344</v>
      </c>
      <c r="E916" s="184">
        <v>13.3405</v>
      </c>
      <c r="F916" s="184">
        <v>0.19750000000000001</v>
      </c>
      <c r="G916" s="184">
        <v>1.0728</v>
      </c>
      <c r="H916" s="184">
        <v>1.6892</v>
      </c>
      <c r="I916" s="184">
        <v>5.1227999999999998</v>
      </c>
      <c r="J916" s="184">
        <v>4.3987999999999996</v>
      </c>
      <c r="K916" s="184">
        <v>6.0521000000000003</v>
      </c>
      <c r="L916" s="184">
        <v>24.442599999999999</v>
      </c>
      <c r="M916" s="184">
        <v>36.6967</v>
      </c>
      <c r="N916" s="184">
        <v>69.513000000000005</v>
      </c>
      <c r="O916" s="184"/>
      <c r="P916" s="184"/>
      <c r="Q916" s="184">
        <v>21.508600000000001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44344</v>
      </c>
      <c r="E917" s="184">
        <v>12.954700000000001</v>
      </c>
      <c r="F917" s="184">
        <v>0.19339999999999999</v>
      </c>
      <c r="G917" s="184">
        <v>1.0586</v>
      </c>
      <c r="H917" s="184">
        <v>1.6565000000000001</v>
      </c>
      <c r="I917" s="184">
        <v>5.0545999999999998</v>
      </c>
      <c r="J917" s="184">
        <v>4.2538999999999998</v>
      </c>
      <c r="K917" s="184">
        <v>5.5829000000000004</v>
      </c>
      <c r="L917" s="184">
        <v>23.348700000000001</v>
      </c>
      <c r="M917" s="184">
        <v>34.9223</v>
      </c>
      <c r="N917" s="184">
        <v>66.598500000000001</v>
      </c>
      <c r="O917" s="184"/>
      <c r="P917" s="184"/>
      <c r="Q917" s="184">
        <v>19.122199999999999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44344</v>
      </c>
      <c r="E918" s="184">
        <v>15.36</v>
      </c>
      <c r="F918" s="184">
        <v>0.3266</v>
      </c>
      <c r="G918" s="184">
        <v>1.3861000000000001</v>
      </c>
      <c r="H918" s="184">
        <v>1.8568</v>
      </c>
      <c r="I918" s="184">
        <v>4.5609000000000002</v>
      </c>
      <c r="J918" s="184">
        <v>1.5202</v>
      </c>
      <c r="K918" s="184">
        <v>4.0650000000000004</v>
      </c>
      <c r="L918" s="184">
        <v>21.1356</v>
      </c>
      <c r="M918" s="184">
        <v>33.1023</v>
      </c>
      <c r="N918" s="184">
        <v>59.833500000000001</v>
      </c>
      <c r="O918" s="184"/>
      <c r="P918" s="184"/>
      <c r="Q918" s="184">
        <v>26.697700000000001</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44344</v>
      </c>
      <c r="E919" s="184">
        <v>15.11</v>
      </c>
      <c r="F919" s="184">
        <v>0.33200000000000002</v>
      </c>
      <c r="G919" s="184">
        <v>1.4094</v>
      </c>
      <c r="H919" s="184">
        <v>1.8193999999999999</v>
      </c>
      <c r="I919" s="184">
        <v>4.4951999999999996</v>
      </c>
      <c r="J919" s="184">
        <v>1.4094</v>
      </c>
      <c r="K919" s="184">
        <v>3.8488000000000002</v>
      </c>
      <c r="L919" s="184">
        <v>20.686900000000001</v>
      </c>
      <c r="M919" s="184">
        <v>32.311700000000002</v>
      </c>
      <c r="N919" s="184">
        <v>58.3857</v>
      </c>
      <c r="O919" s="184"/>
      <c r="P919" s="184"/>
      <c r="Q919" s="184">
        <v>25.5565</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7.3705999999999994E-2</v>
      </c>
      <c r="G920" s="186">
        <v>0.91821200000000003</v>
      </c>
      <c r="H920" s="186">
        <v>1.4790479999999999</v>
      </c>
      <c r="I920" s="186">
        <v>4.9545760000000003</v>
      </c>
      <c r="J920" s="186">
        <v>4.2124919999999992</v>
      </c>
      <c r="K920" s="186">
        <v>6.5706479999999985</v>
      </c>
      <c r="L920" s="186">
        <v>21.950256000000003</v>
      </c>
      <c r="M920" s="186">
        <v>33.670039130434773</v>
      </c>
      <c r="N920" s="186">
        <v>62.699336363636348</v>
      </c>
      <c r="O920" s="186">
        <v>12.618905882352939</v>
      </c>
      <c r="P920" s="186">
        <v>15.064050000000002</v>
      </c>
      <c r="Q920" s="186">
        <v>17.865185999999998</v>
      </c>
      <c r="R920" s="186">
        <v>16.590928947368422</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0.10944999999999999</v>
      </c>
      <c r="G921" s="186">
        <v>0.9919</v>
      </c>
      <c r="H921" s="186">
        <v>1.4578</v>
      </c>
      <c r="I921" s="186">
        <v>5.0394000000000005</v>
      </c>
      <c r="J921" s="186">
        <v>3.9502499999999996</v>
      </c>
      <c r="K921" s="186">
        <v>6.0897500000000004</v>
      </c>
      <c r="L921" s="186">
        <v>20.207250000000002</v>
      </c>
      <c r="M921" s="186">
        <v>32.8476</v>
      </c>
      <c r="N921" s="186">
        <v>60.436449999999994</v>
      </c>
      <c r="O921" s="186">
        <v>13.054399999999999</v>
      </c>
      <c r="P921" s="186">
        <v>15.100950000000001</v>
      </c>
      <c r="Q921" s="186">
        <v>15.867049999999999</v>
      </c>
      <c r="R921" s="186">
        <v>16.04815</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44344</v>
      </c>
      <c r="E924" s="184">
        <v>18.0824</v>
      </c>
      <c r="F924" s="184">
        <v>-16.544499999999999</v>
      </c>
      <c r="G924" s="184">
        <v>-14.3148</v>
      </c>
      <c r="H924" s="184">
        <v>-4.2355</v>
      </c>
      <c r="I924" s="184">
        <v>4.4772999999999996</v>
      </c>
      <c r="J924" s="184">
        <v>10.916399999999999</v>
      </c>
      <c r="K924" s="184">
        <v>12.0501</v>
      </c>
      <c r="L924" s="184">
        <v>4.0091999999999999</v>
      </c>
      <c r="M924" s="184">
        <v>6.7855999999999996</v>
      </c>
      <c r="N924" s="184">
        <v>4.4085000000000001</v>
      </c>
      <c r="O924" s="184">
        <v>10.4413</v>
      </c>
      <c r="P924" s="184">
        <v>8.7288999999999994</v>
      </c>
      <c r="Q924" s="184">
        <v>9.2813999999999997</v>
      </c>
      <c r="R924" s="184">
        <v>10.3904</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44344</v>
      </c>
      <c r="E925" s="184">
        <v>17.8002</v>
      </c>
      <c r="F925" s="184">
        <v>-16.806699999999999</v>
      </c>
      <c r="G925" s="184">
        <v>-14.541399999999999</v>
      </c>
      <c r="H925" s="184">
        <v>-4.4779999999999998</v>
      </c>
      <c r="I925" s="184">
        <v>4.2545000000000002</v>
      </c>
      <c r="J925" s="184">
        <v>10.7014</v>
      </c>
      <c r="K925" s="184">
        <v>11.8262</v>
      </c>
      <c r="L925" s="184">
        <v>3.7964000000000002</v>
      </c>
      <c r="M925" s="184">
        <v>6.5689000000000002</v>
      </c>
      <c r="N925" s="184">
        <v>4.1947000000000001</v>
      </c>
      <c r="O925" s="184">
        <v>10.1951</v>
      </c>
      <c r="P925" s="184">
        <v>8.4779</v>
      </c>
      <c r="Q925" s="184">
        <v>9.0241000000000007</v>
      </c>
      <c r="R925" s="184">
        <v>10.154400000000001</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44344</v>
      </c>
      <c r="E926" s="184">
        <v>19.267099999999999</v>
      </c>
      <c r="F926" s="184">
        <v>-17.6096</v>
      </c>
      <c r="G926" s="184">
        <v>-15.8924</v>
      </c>
      <c r="H926" s="184">
        <v>0.29770000000000002</v>
      </c>
      <c r="I926" s="184">
        <v>9.6701999999999995</v>
      </c>
      <c r="J926" s="184">
        <v>12.607200000000001</v>
      </c>
      <c r="K926" s="184">
        <v>12.042299999999999</v>
      </c>
      <c r="L926" s="184">
        <v>2.0962000000000001</v>
      </c>
      <c r="M926" s="184">
        <v>6.6277999999999997</v>
      </c>
      <c r="N926" s="184">
        <v>4.8150000000000004</v>
      </c>
      <c r="O926" s="184">
        <v>11.5586</v>
      </c>
      <c r="P926" s="184">
        <v>9.9001000000000001</v>
      </c>
      <c r="Q926" s="184">
        <v>10.263500000000001</v>
      </c>
      <c r="R926" s="184">
        <v>11.168900000000001</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44344</v>
      </c>
      <c r="E927" s="184">
        <v>19.57</v>
      </c>
      <c r="F927" s="184">
        <v>-17.337199999999999</v>
      </c>
      <c r="G927" s="184">
        <v>-15.7087</v>
      </c>
      <c r="H927" s="184">
        <v>0.45300000000000001</v>
      </c>
      <c r="I927" s="184">
        <v>9.8421000000000003</v>
      </c>
      <c r="J927" s="184">
        <v>12.765499999999999</v>
      </c>
      <c r="K927" s="184">
        <v>12.207000000000001</v>
      </c>
      <c r="L927" s="184">
        <v>2.2570999999999999</v>
      </c>
      <c r="M927" s="184">
        <v>6.7957999999999998</v>
      </c>
      <c r="N927" s="184">
        <v>4.9831000000000003</v>
      </c>
      <c r="O927" s="184">
        <v>11.7728</v>
      </c>
      <c r="P927" s="184">
        <v>10.1174</v>
      </c>
      <c r="Q927" s="184">
        <v>10.520099999999999</v>
      </c>
      <c r="R927" s="184">
        <v>11.362</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44344</v>
      </c>
      <c r="E928" s="184">
        <v>36.344200000000001</v>
      </c>
      <c r="F928" s="184">
        <v>-20.977499999999999</v>
      </c>
      <c r="G928" s="184">
        <v>-15.112500000000001</v>
      </c>
      <c r="H928" s="184">
        <v>1.43E-2</v>
      </c>
      <c r="I928" s="184">
        <v>11.463200000000001</v>
      </c>
      <c r="J928" s="184">
        <v>11.5337</v>
      </c>
      <c r="K928" s="184">
        <v>11.6637</v>
      </c>
      <c r="L928" s="184">
        <v>1.2862</v>
      </c>
      <c r="M928" s="184">
        <v>6.3282999999999996</v>
      </c>
      <c r="N928" s="184">
        <v>4.3944999999999999</v>
      </c>
      <c r="O928" s="184">
        <v>12.374499999999999</v>
      </c>
      <c r="P928" s="184">
        <v>10.3718</v>
      </c>
      <c r="Q928" s="184">
        <v>10.476599999999999</v>
      </c>
      <c r="R928" s="184">
        <v>10.986000000000001</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44344</v>
      </c>
      <c r="E929" s="184">
        <v>36.010899999999999</v>
      </c>
      <c r="F929" s="184">
        <v>-21.0703</v>
      </c>
      <c r="G929" s="184">
        <v>-15.218500000000001</v>
      </c>
      <c r="H929" s="184">
        <v>-0.1014</v>
      </c>
      <c r="I929" s="184">
        <v>11.336</v>
      </c>
      <c r="J929" s="184">
        <v>11.404</v>
      </c>
      <c r="K929" s="184">
        <v>11.5307</v>
      </c>
      <c r="L929" s="184">
        <v>1.1560999999999999</v>
      </c>
      <c r="M929" s="184">
        <v>6.1921999999999997</v>
      </c>
      <c r="N929" s="184">
        <v>4.2582000000000004</v>
      </c>
      <c r="O929" s="184">
        <v>12.236800000000001</v>
      </c>
      <c r="P929" s="184">
        <v>10.2438</v>
      </c>
      <c r="Q929" s="184">
        <v>6.8886000000000003</v>
      </c>
      <c r="R929" s="184">
        <v>10.8416</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44344</v>
      </c>
      <c r="E930" s="184">
        <v>49.9529</v>
      </c>
      <c r="F930" s="184">
        <v>-25.4832</v>
      </c>
      <c r="G930" s="184">
        <v>-17.875599999999999</v>
      </c>
      <c r="H930" s="184">
        <v>-2.9315000000000002</v>
      </c>
      <c r="I930" s="184">
        <v>9.8597000000000001</v>
      </c>
      <c r="J930" s="184">
        <v>10.9657</v>
      </c>
      <c r="K930" s="184">
        <v>11.310700000000001</v>
      </c>
      <c r="L930" s="184">
        <v>1.1471</v>
      </c>
      <c r="M930" s="184">
        <v>5.7534000000000001</v>
      </c>
      <c r="N930" s="184">
        <v>3.8079000000000001</v>
      </c>
      <c r="O930" s="184">
        <v>10.138500000000001</v>
      </c>
      <c r="P930" s="184">
        <v>9.6242000000000001</v>
      </c>
      <c r="Q930" s="184">
        <v>8.1890999999999998</v>
      </c>
      <c r="R930" s="184">
        <v>9.6692</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44344</v>
      </c>
      <c r="E931" s="184">
        <v>51.267499999999998</v>
      </c>
      <c r="F931" s="184">
        <v>-25.114599999999999</v>
      </c>
      <c r="G931" s="184">
        <v>-17.559799999999999</v>
      </c>
      <c r="H931" s="184">
        <v>-2.6227</v>
      </c>
      <c r="I931" s="184">
        <v>10.169600000000001</v>
      </c>
      <c r="J931" s="184">
        <v>11.2789</v>
      </c>
      <c r="K931" s="184">
        <v>11.6281</v>
      </c>
      <c r="L931" s="184">
        <v>1.4579</v>
      </c>
      <c r="M931" s="184">
        <v>6.0761000000000003</v>
      </c>
      <c r="N931" s="184">
        <v>4.1271000000000004</v>
      </c>
      <c r="O931" s="184">
        <v>10.488300000000001</v>
      </c>
      <c r="P931" s="184">
        <v>9.9898000000000007</v>
      </c>
      <c r="Q931" s="184">
        <v>10.153499999999999</v>
      </c>
      <c r="R931" s="184">
        <v>10.002599999999999</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-20.11795</v>
      </c>
      <c r="G932" s="186">
        <v>-15.777962500000001</v>
      </c>
      <c r="H932" s="186">
        <v>-1.7005124999999999</v>
      </c>
      <c r="I932" s="186">
        <v>8.8840750000000011</v>
      </c>
      <c r="J932" s="186">
        <v>11.521599999999999</v>
      </c>
      <c r="K932" s="186">
        <v>11.782349999999999</v>
      </c>
      <c r="L932" s="186">
        <v>2.1507749999999999</v>
      </c>
      <c r="M932" s="186">
        <v>6.3910125000000004</v>
      </c>
      <c r="N932" s="186">
        <v>4.3736250000000005</v>
      </c>
      <c r="O932" s="186">
        <v>11.1507375</v>
      </c>
      <c r="P932" s="186">
        <v>9.6817375000000006</v>
      </c>
      <c r="Q932" s="186">
        <v>9.3496124999999992</v>
      </c>
      <c r="R932" s="186">
        <v>10.571887500000001</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-19.29355</v>
      </c>
      <c r="G933" s="186">
        <v>-15.4636</v>
      </c>
      <c r="H933" s="186">
        <v>-1.36205</v>
      </c>
      <c r="I933" s="186">
        <v>9.8508999999999993</v>
      </c>
      <c r="J933" s="186">
        <v>11.34145</v>
      </c>
      <c r="K933" s="186">
        <v>11.744949999999999</v>
      </c>
      <c r="L933" s="186">
        <v>1.77705</v>
      </c>
      <c r="M933" s="186">
        <v>6.4485999999999999</v>
      </c>
      <c r="N933" s="186">
        <v>4.3263499999999997</v>
      </c>
      <c r="O933" s="186">
        <v>11.02345</v>
      </c>
      <c r="P933" s="186">
        <v>9.9449500000000004</v>
      </c>
      <c r="Q933" s="186">
        <v>9.7174499999999995</v>
      </c>
      <c r="R933" s="186">
        <v>10.616</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44344</v>
      </c>
      <c r="E936" s="184">
        <v>4461.4445999999998</v>
      </c>
      <c r="F936" s="184">
        <v>-117.72790000000001</v>
      </c>
      <c r="G936" s="184">
        <v>5.9249999999999998</v>
      </c>
      <c r="H936" s="184">
        <v>1.0494000000000001</v>
      </c>
      <c r="I936" s="184">
        <v>42.540399999999998</v>
      </c>
      <c r="J936" s="184">
        <v>51.0441</v>
      </c>
      <c r="K936" s="184">
        <v>22.577400000000001</v>
      </c>
      <c r="L936" s="184">
        <v>0.53969999999999996</v>
      </c>
      <c r="M936" s="184">
        <v>-9.1796000000000006</v>
      </c>
      <c r="N936" s="184">
        <v>1.8335999999999999</v>
      </c>
      <c r="O936" s="184">
        <v>15.1631</v>
      </c>
      <c r="P936" s="184">
        <v>9.5899000000000001</v>
      </c>
      <c r="Q936" s="184">
        <v>7.1501999999999999</v>
      </c>
      <c r="R936" s="184">
        <v>23.139500000000002</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44344</v>
      </c>
      <c r="E937" s="184">
        <v>14.94</v>
      </c>
      <c r="F937" s="184">
        <v>-180.62450000000001</v>
      </c>
      <c r="G937" s="184">
        <v>-49.312899999999999</v>
      </c>
      <c r="H937" s="184">
        <v>-27.634399999999999</v>
      </c>
      <c r="I937" s="184">
        <v>32.581299999999999</v>
      </c>
      <c r="J937" s="184">
        <v>35.520499999999998</v>
      </c>
      <c r="K937" s="184">
        <v>18.852900000000002</v>
      </c>
      <c r="L937" s="184">
        <v>-3.4693000000000001</v>
      </c>
      <c r="M937" s="184">
        <v>-8.298</v>
      </c>
      <c r="N937" s="184">
        <v>1.5622</v>
      </c>
      <c r="O937" s="184">
        <v>13.771800000000001</v>
      </c>
      <c r="P937" s="184">
        <v>9.7454000000000001</v>
      </c>
      <c r="Q937" s="184">
        <v>4.4630000000000001</v>
      </c>
      <c r="R937" s="184">
        <v>21.5853</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1892</v>
      </c>
      <c r="C938" s="180">
        <v>120546</v>
      </c>
      <c r="D938" s="183">
        <v>44344</v>
      </c>
      <c r="E938" s="184">
        <v>15.3004</v>
      </c>
      <c r="F938" s="184">
        <v>-180.40629999999999</v>
      </c>
      <c r="G938" s="184">
        <v>-48.944800000000001</v>
      </c>
      <c r="H938" s="184">
        <v>-27.1892</v>
      </c>
      <c r="I938" s="184">
        <v>32.834899999999998</v>
      </c>
      <c r="J938" s="184">
        <v>35.906100000000002</v>
      </c>
      <c r="K938" s="184">
        <v>19.305099999999999</v>
      </c>
      <c r="L938" s="184">
        <v>-3.0337000000000001</v>
      </c>
      <c r="M938" s="184">
        <v>-7.9097999999999997</v>
      </c>
      <c r="N938" s="184">
        <v>1.9441999999999999</v>
      </c>
      <c r="O938" s="184">
        <v>14.1553</v>
      </c>
      <c r="P938" s="184">
        <v>10.0837</v>
      </c>
      <c r="Q938" s="184">
        <v>4.4261999999999997</v>
      </c>
      <c r="R938" s="184">
        <v>22.0413</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44344</v>
      </c>
      <c r="E939" s="184">
        <v>42.303100000000001</v>
      </c>
      <c r="F939" s="184">
        <v>-117.5677</v>
      </c>
      <c r="G939" s="184">
        <v>5.8987999999999996</v>
      </c>
      <c r="H939" s="184">
        <v>1.0108999999999999</v>
      </c>
      <c r="I939" s="184">
        <v>42.160299999999999</v>
      </c>
      <c r="J939" s="184">
        <v>50.837299999999999</v>
      </c>
      <c r="K939" s="184">
        <v>23.3245</v>
      </c>
      <c r="L939" s="184">
        <v>0.63390000000000002</v>
      </c>
      <c r="M939" s="184">
        <v>-8.9745000000000008</v>
      </c>
      <c r="N939" s="184">
        <v>2.4047000000000001</v>
      </c>
      <c r="O939" s="184">
        <v>15.186199999999999</v>
      </c>
      <c r="P939" s="184">
        <v>9.0055999999999994</v>
      </c>
      <c r="Q939" s="184">
        <v>7.2209000000000003</v>
      </c>
      <c r="R939" s="184">
        <v>23.0383</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1893</v>
      </c>
      <c r="C940" s="180">
        <v>120473</v>
      </c>
      <c r="D940" s="183">
        <v>44344</v>
      </c>
      <c r="E940" s="184">
        <v>16.0946</v>
      </c>
      <c r="F940" s="184">
        <v>-178.73349999999999</v>
      </c>
      <c r="G940" s="184">
        <v>41.948</v>
      </c>
      <c r="H940" s="184">
        <v>1.0044999999999999</v>
      </c>
      <c r="I940" s="184">
        <v>39.883200000000002</v>
      </c>
      <c r="J940" s="184">
        <v>41.300199999999997</v>
      </c>
      <c r="K940" s="184">
        <v>17.558299999999999</v>
      </c>
      <c r="L940" s="184">
        <v>-1.7148000000000001</v>
      </c>
      <c r="M940" s="184">
        <v>-7.5805999999999996</v>
      </c>
      <c r="N940" s="184">
        <v>2.9948999999999999</v>
      </c>
      <c r="O940" s="184">
        <v>15.573</v>
      </c>
      <c r="P940" s="184">
        <v>9.8362999999999996</v>
      </c>
      <c r="Q940" s="184">
        <v>4.1421999999999999</v>
      </c>
      <c r="R940" s="184">
        <v>22.821400000000001</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44344</v>
      </c>
      <c r="E941" s="184">
        <v>14.9514</v>
      </c>
      <c r="F941" s="184">
        <v>-179.03710000000001</v>
      </c>
      <c r="G941" s="184">
        <v>41.479300000000002</v>
      </c>
      <c r="H941" s="184">
        <v>0.55810000000000004</v>
      </c>
      <c r="I941" s="184">
        <v>39.438299999999998</v>
      </c>
      <c r="J941" s="184">
        <v>40.842100000000002</v>
      </c>
      <c r="K941" s="184">
        <v>17.939900000000002</v>
      </c>
      <c r="L941" s="184">
        <v>-1.7814000000000001</v>
      </c>
      <c r="M941" s="184">
        <v>-7.7801999999999998</v>
      </c>
      <c r="N941" s="184">
        <v>2.7107999999999999</v>
      </c>
      <c r="O941" s="184">
        <v>15.162699999999999</v>
      </c>
      <c r="P941" s="184">
        <v>9.2695000000000007</v>
      </c>
      <c r="Q941" s="184">
        <v>4.2737999999999996</v>
      </c>
      <c r="R941" s="184">
        <v>22.4878</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1894</v>
      </c>
      <c r="C942" s="180">
        <v>119277</v>
      </c>
      <c r="D942" s="183">
        <v>44344</v>
      </c>
      <c r="E942" s="184">
        <v>20.828299999999999</v>
      </c>
      <c r="F942" s="184">
        <v>-101.3583</v>
      </c>
      <c r="G942" s="184">
        <v>46.676000000000002</v>
      </c>
      <c r="H942" s="184">
        <v>-42.756100000000004</v>
      </c>
      <c r="I942" s="184">
        <v>98.006299999999996</v>
      </c>
      <c r="J942" s="184">
        <v>74.204800000000006</v>
      </c>
      <c r="K942" s="184">
        <v>79.882199999999997</v>
      </c>
      <c r="L942" s="184">
        <v>23.580200000000001</v>
      </c>
      <c r="M942" s="184">
        <v>-9.8355999999999995</v>
      </c>
      <c r="N942" s="184">
        <v>10.591799999999999</v>
      </c>
      <c r="O942" s="184">
        <v>21.956600000000002</v>
      </c>
      <c r="P942" s="184">
        <v>10.1425</v>
      </c>
      <c r="Q942" s="184">
        <v>1.8884000000000001</v>
      </c>
      <c r="R942" s="184">
        <v>37.2562</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44344</v>
      </c>
      <c r="E943" s="184">
        <v>20.015799999999999</v>
      </c>
      <c r="F943" s="184">
        <v>-102.19710000000001</v>
      </c>
      <c r="G943" s="184">
        <v>45.8217</v>
      </c>
      <c r="H943" s="184">
        <v>-43.580500000000001</v>
      </c>
      <c r="I943" s="184">
        <v>97.198400000000007</v>
      </c>
      <c r="J943" s="184">
        <v>73.473500000000001</v>
      </c>
      <c r="K943" s="184">
        <v>79.092200000000005</v>
      </c>
      <c r="L943" s="184">
        <v>22.8217</v>
      </c>
      <c r="M943" s="184">
        <v>-10.4382</v>
      </c>
      <c r="N943" s="184">
        <v>9.9001999999999999</v>
      </c>
      <c r="O943" s="184">
        <v>21.305199999999999</v>
      </c>
      <c r="P943" s="184">
        <v>9.5725999999999996</v>
      </c>
      <c r="Q943" s="184">
        <v>5.1909000000000001</v>
      </c>
      <c r="R943" s="184">
        <v>36.514000000000003</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44344</v>
      </c>
      <c r="E944" s="184">
        <v>43.4726</v>
      </c>
      <c r="F944" s="184">
        <v>-117.5851</v>
      </c>
      <c r="G944" s="184">
        <v>5.7961</v>
      </c>
      <c r="H944" s="184">
        <v>0.91169999999999995</v>
      </c>
      <c r="I944" s="184">
        <v>42.066699999999997</v>
      </c>
      <c r="J944" s="184">
        <v>50.691299999999998</v>
      </c>
      <c r="K944" s="184">
        <v>23.2804</v>
      </c>
      <c r="L944" s="184">
        <v>0.43020000000000003</v>
      </c>
      <c r="M944" s="184">
        <v>-9.2440999999999995</v>
      </c>
      <c r="N944" s="184">
        <v>2.1591999999999998</v>
      </c>
      <c r="O944" s="184">
        <v>14.807700000000001</v>
      </c>
      <c r="P944" s="184">
        <v>9.6028000000000002</v>
      </c>
      <c r="Q944" s="184">
        <v>8.5074000000000005</v>
      </c>
      <c r="R944" s="184">
        <v>22.625699999999998</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44344</v>
      </c>
      <c r="E945" s="184">
        <v>15.403600000000001</v>
      </c>
      <c r="F945" s="184">
        <v>-126.5688</v>
      </c>
      <c r="G945" s="184">
        <v>16.213699999999999</v>
      </c>
      <c r="H945" s="184">
        <v>5.3879000000000001</v>
      </c>
      <c r="I945" s="184">
        <v>43.449199999999998</v>
      </c>
      <c r="J945" s="184">
        <v>42.406100000000002</v>
      </c>
      <c r="K945" s="184">
        <v>18.293800000000001</v>
      </c>
      <c r="L945" s="184">
        <v>-2.3572000000000002</v>
      </c>
      <c r="M945" s="184">
        <v>-8.5762999999999998</v>
      </c>
      <c r="N945" s="184">
        <v>2.1554000000000002</v>
      </c>
      <c r="O945" s="184">
        <v>14.8101</v>
      </c>
      <c r="P945" s="184">
        <v>9.5405999999999995</v>
      </c>
      <c r="Q945" s="184">
        <v>4.6136999999999997</v>
      </c>
      <c r="R945" s="184">
        <v>22.273399999999999</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1895</v>
      </c>
      <c r="C946" s="180">
        <v>119132</v>
      </c>
      <c r="D946" s="183">
        <v>44344</v>
      </c>
      <c r="E946" s="184">
        <v>15.9091</v>
      </c>
      <c r="F946" s="184">
        <v>-125.97880000000001</v>
      </c>
      <c r="G946" s="184">
        <v>16.848099999999999</v>
      </c>
      <c r="H946" s="184">
        <v>6.0048000000000004</v>
      </c>
      <c r="I946" s="184">
        <v>44.095399999999998</v>
      </c>
      <c r="J946" s="184">
        <v>42.977600000000002</v>
      </c>
      <c r="K946" s="184">
        <v>18.7118</v>
      </c>
      <c r="L946" s="184">
        <v>-1.9771000000000001</v>
      </c>
      <c r="M946" s="184">
        <v>-8.1860999999999997</v>
      </c>
      <c r="N946" s="184">
        <v>2.5798000000000001</v>
      </c>
      <c r="O946" s="184">
        <v>15.2782</v>
      </c>
      <c r="P946" s="184">
        <v>10.0054</v>
      </c>
      <c r="Q946" s="184">
        <v>4.4734999999999996</v>
      </c>
      <c r="R946" s="184">
        <v>22.758600000000001</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44344</v>
      </c>
      <c r="E947" s="184">
        <v>43.3733</v>
      </c>
      <c r="F947" s="184">
        <v>-117.6862</v>
      </c>
      <c r="G947" s="184">
        <v>5.7251000000000003</v>
      </c>
      <c r="H947" s="184">
        <v>0.86570000000000003</v>
      </c>
      <c r="I947" s="184">
        <v>42.040399999999998</v>
      </c>
      <c r="J947" s="184">
        <v>50.6509</v>
      </c>
      <c r="K947" s="184">
        <v>23.247800000000002</v>
      </c>
      <c r="L947" s="184">
        <v>0.3548</v>
      </c>
      <c r="M947" s="184">
        <v>-9.2768999999999995</v>
      </c>
      <c r="N947" s="184">
        <v>2.0699999999999998</v>
      </c>
      <c r="O947" s="184">
        <v>14.831099999999999</v>
      </c>
      <c r="P947" s="184">
        <v>9.2342999999999993</v>
      </c>
      <c r="Q947" s="184">
        <v>8.0073000000000008</v>
      </c>
      <c r="R947" s="184">
        <v>22.604600000000001</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44344</v>
      </c>
      <c r="E948" s="184">
        <v>15.912000000000001</v>
      </c>
      <c r="F948" s="184">
        <v>-185.31630000000001</v>
      </c>
      <c r="G948" s="184">
        <v>-0.61170000000000002</v>
      </c>
      <c r="H948" s="184">
        <v>7.8765999999999998</v>
      </c>
      <c r="I948" s="184">
        <v>42.9694</v>
      </c>
      <c r="J948" s="184">
        <v>41.880400000000002</v>
      </c>
      <c r="K948" s="184">
        <v>18.504000000000001</v>
      </c>
      <c r="L948" s="184">
        <v>-3.6236999999999999</v>
      </c>
      <c r="M948" s="184">
        <v>-8.8065999999999995</v>
      </c>
      <c r="N948" s="184">
        <v>1.5787</v>
      </c>
      <c r="O948" s="184">
        <v>14.6531</v>
      </c>
      <c r="P948" s="184">
        <v>9.4802999999999997</v>
      </c>
      <c r="Q948" s="184">
        <v>4.9386000000000001</v>
      </c>
      <c r="R948" s="184">
        <v>21.305</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1896</v>
      </c>
      <c r="C949" s="180">
        <v>120685</v>
      </c>
      <c r="D949" s="183">
        <v>44344</v>
      </c>
      <c r="E949" s="184">
        <v>16.2821</v>
      </c>
      <c r="F949" s="184">
        <v>-184.89760000000001</v>
      </c>
      <c r="G949" s="184">
        <v>-0.22420000000000001</v>
      </c>
      <c r="H949" s="184">
        <v>8.3076000000000008</v>
      </c>
      <c r="I949" s="184">
        <v>43.415999999999997</v>
      </c>
      <c r="J949" s="184">
        <v>42.326999999999998</v>
      </c>
      <c r="K949" s="184">
        <v>18.9514</v>
      </c>
      <c r="L949" s="184">
        <v>-3.2021999999999999</v>
      </c>
      <c r="M949" s="184">
        <v>-8.3989999999999991</v>
      </c>
      <c r="N949" s="184">
        <v>1.9517</v>
      </c>
      <c r="O949" s="184">
        <v>15.025600000000001</v>
      </c>
      <c r="P949" s="184">
        <v>9.7797999999999998</v>
      </c>
      <c r="Q949" s="184">
        <v>4.4337999999999997</v>
      </c>
      <c r="R949" s="184">
        <v>21.6813</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44344</v>
      </c>
      <c r="E950" s="184">
        <v>4503.6769999999997</v>
      </c>
      <c r="F950" s="184">
        <v>-118.82089999999999</v>
      </c>
      <c r="G950" s="184">
        <v>6.1543999999999999</v>
      </c>
      <c r="H950" s="184">
        <v>1.2132000000000001</v>
      </c>
      <c r="I950" s="184">
        <v>42.916699999999999</v>
      </c>
      <c r="J950" s="184">
        <v>51.669400000000003</v>
      </c>
      <c r="K950" s="184">
        <v>23.977</v>
      </c>
      <c r="L950" s="184">
        <v>0.76559999999999995</v>
      </c>
      <c r="M950" s="184">
        <v>-9.0431000000000008</v>
      </c>
      <c r="N950" s="184">
        <v>2.1934999999999998</v>
      </c>
      <c r="O950" s="184">
        <v>15.103199999999999</v>
      </c>
      <c r="P950" s="184">
        <v>9.7710000000000008</v>
      </c>
      <c r="Q950" s="184">
        <v>4.7081</v>
      </c>
      <c r="R950" s="184">
        <v>22.642299999999999</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44344</v>
      </c>
      <c r="E951" s="184">
        <v>13.207100000000001</v>
      </c>
      <c r="F951" s="184">
        <v>76.159400000000005</v>
      </c>
      <c r="G951" s="184">
        <v>61.478200000000001</v>
      </c>
      <c r="H951" s="184">
        <v>30.139199999999999</v>
      </c>
      <c r="I951" s="184">
        <v>18.0684</v>
      </c>
      <c r="J951" s="184">
        <v>18.641300000000001</v>
      </c>
      <c r="K951" s="184">
        <v>9.6155000000000008</v>
      </c>
      <c r="L951" s="184">
        <v>-4.3788</v>
      </c>
      <c r="M951" s="184">
        <v>-8.9047999999999998</v>
      </c>
      <c r="N951" s="184">
        <v>-5.9672000000000001</v>
      </c>
      <c r="O951" s="184">
        <v>13.496700000000001</v>
      </c>
      <c r="P951" s="184">
        <v>7.9744000000000002</v>
      </c>
      <c r="Q951" s="184">
        <v>3.2145999999999999</v>
      </c>
      <c r="R951" s="184">
        <v>20.881699999999999</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1897</v>
      </c>
      <c r="C952" s="180">
        <v>118343</v>
      </c>
      <c r="D952" s="183">
        <v>44344</v>
      </c>
      <c r="E952" s="184">
        <v>13.6861</v>
      </c>
      <c r="F952" s="184">
        <v>76.434200000000004</v>
      </c>
      <c r="G952" s="184">
        <v>61.83</v>
      </c>
      <c r="H952" s="184">
        <v>30.542899999999999</v>
      </c>
      <c r="I952" s="184">
        <v>18.474699999999999</v>
      </c>
      <c r="J952" s="184">
        <v>19.051200000000001</v>
      </c>
      <c r="K952" s="184">
        <v>10.027200000000001</v>
      </c>
      <c r="L952" s="184">
        <v>-4.0151000000000003</v>
      </c>
      <c r="M952" s="184">
        <v>-8.5533000000000001</v>
      </c>
      <c r="N952" s="184">
        <v>-5.6006999999999998</v>
      </c>
      <c r="O952" s="184">
        <v>14.013199999999999</v>
      </c>
      <c r="P952" s="184">
        <v>8.4969000000000001</v>
      </c>
      <c r="Q952" s="184">
        <v>3.8056999999999999</v>
      </c>
      <c r="R952" s="184">
        <v>21.374300000000002</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44344</v>
      </c>
      <c r="E953" s="184">
        <v>4403.2694000000001</v>
      </c>
      <c r="F953" s="184">
        <v>-118.6078</v>
      </c>
      <c r="G953" s="184">
        <v>5.9588000000000001</v>
      </c>
      <c r="H953" s="184">
        <v>1.0222</v>
      </c>
      <c r="I953" s="184">
        <v>42.598500000000001</v>
      </c>
      <c r="J953" s="184">
        <v>51.343299999999999</v>
      </c>
      <c r="K953" s="184">
        <v>23.688400000000001</v>
      </c>
      <c r="L953" s="184">
        <v>0.63839999999999997</v>
      </c>
      <c r="M953" s="184">
        <v>-9.0891999999999999</v>
      </c>
      <c r="N953" s="184">
        <v>2.3142</v>
      </c>
      <c r="O953" s="184">
        <v>15.2202</v>
      </c>
      <c r="P953" s="184">
        <v>9.6186000000000007</v>
      </c>
      <c r="Q953" s="184">
        <v>8.9503000000000004</v>
      </c>
      <c r="R953" s="184">
        <v>23.188600000000001</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44344</v>
      </c>
      <c r="E954" s="184">
        <v>14.6015</v>
      </c>
      <c r="F954" s="184">
        <v>-82.056700000000006</v>
      </c>
      <c r="G954" s="184">
        <v>-1.3331</v>
      </c>
      <c r="H954" s="184">
        <v>-1.4994000000000001</v>
      </c>
      <c r="I954" s="184">
        <v>41.226900000000001</v>
      </c>
      <c r="J954" s="184">
        <v>43.130699999999997</v>
      </c>
      <c r="K954" s="184">
        <v>18.224299999999999</v>
      </c>
      <c r="L954" s="184">
        <v>-3.5457000000000001</v>
      </c>
      <c r="M954" s="184">
        <v>-10.1785</v>
      </c>
      <c r="N954" s="184">
        <v>4.4061000000000003</v>
      </c>
      <c r="O954" s="184">
        <v>14.904199999999999</v>
      </c>
      <c r="P954" s="184">
        <v>9.6554000000000002</v>
      </c>
      <c r="Q954" s="184">
        <v>4.0716999999999999</v>
      </c>
      <c r="R954" s="184">
        <v>21.8645</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1898</v>
      </c>
      <c r="C955" s="180">
        <v>120531</v>
      </c>
      <c r="D955" s="183">
        <v>44344</v>
      </c>
      <c r="E955" s="184">
        <v>14.970700000000001</v>
      </c>
      <c r="F955" s="184">
        <v>-81.736599999999996</v>
      </c>
      <c r="G955" s="184">
        <v>-1.0564</v>
      </c>
      <c r="H955" s="184">
        <v>-1.1839</v>
      </c>
      <c r="I955" s="184">
        <v>41.541899999999998</v>
      </c>
      <c r="J955" s="184">
        <v>43.493299999999998</v>
      </c>
      <c r="K955" s="184">
        <v>18.6128</v>
      </c>
      <c r="L955" s="184">
        <v>-3.1798999999999999</v>
      </c>
      <c r="M955" s="184">
        <v>-9.8328000000000007</v>
      </c>
      <c r="N955" s="184">
        <v>4.7987000000000002</v>
      </c>
      <c r="O955" s="184">
        <v>15.339499999999999</v>
      </c>
      <c r="P955" s="184">
        <v>10.013400000000001</v>
      </c>
      <c r="Q955" s="184">
        <v>4.2981999999999996</v>
      </c>
      <c r="R955" s="184">
        <v>22.3565</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44344</v>
      </c>
      <c r="E956" s="184">
        <v>424.11579999999998</v>
      </c>
      <c r="F956" s="184">
        <v>-117.6185</v>
      </c>
      <c r="G956" s="184">
        <v>5.7918000000000003</v>
      </c>
      <c r="H956" s="184">
        <v>0.9456</v>
      </c>
      <c r="I956" s="184">
        <v>42.116100000000003</v>
      </c>
      <c r="J956" s="184">
        <v>50.737900000000003</v>
      </c>
      <c r="K956" s="184">
        <v>23.349299999999999</v>
      </c>
      <c r="L956" s="184">
        <v>0.49220000000000003</v>
      </c>
      <c r="M956" s="184">
        <v>-9.1995000000000005</v>
      </c>
      <c r="N956" s="184">
        <v>2.2101999999999999</v>
      </c>
      <c r="O956" s="184">
        <v>15.0785</v>
      </c>
      <c r="P956" s="184">
        <v>9.5076000000000001</v>
      </c>
      <c r="Q956" s="184">
        <v>12.028</v>
      </c>
      <c r="R956" s="184">
        <v>22.979700000000001</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44344</v>
      </c>
      <c r="E957" s="184">
        <v>19.987400000000001</v>
      </c>
      <c r="F957" s="184">
        <v>-204.8338</v>
      </c>
      <c r="G957" s="184">
        <v>39.756999999999998</v>
      </c>
      <c r="H957" s="184">
        <v>10.6656</v>
      </c>
      <c r="I957" s="184">
        <v>36.250500000000002</v>
      </c>
      <c r="J957" s="184">
        <v>44.097799999999999</v>
      </c>
      <c r="K957" s="184">
        <v>19.333100000000002</v>
      </c>
      <c r="L957" s="184">
        <v>-1.5086999999999999</v>
      </c>
      <c r="M957" s="184">
        <v>-8.0167000000000002</v>
      </c>
      <c r="N957" s="184">
        <v>2.3016999999999999</v>
      </c>
      <c r="O957" s="184">
        <v>15.380100000000001</v>
      </c>
      <c r="P957" s="184">
        <v>9.9080999999999992</v>
      </c>
      <c r="Q957" s="184">
        <v>7.0369000000000002</v>
      </c>
      <c r="R957" s="184">
        <v>22.821899999999999</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1899</v>
      </c>
      <c r="C958" s="180">
        <v>119781</v>
      </c>
      <c r="D958" s="183">
        <v>44344</v>
      </c>
      <c r="E958" s="184">
        <v>20.7498</v>
      </c>
      <c r="F958" s="184">
        <v>-204.3074</v>
      </c>
      <c r="G958" s="184">
        <v>40.18</v>
      </c>
      <c r="H958" s="184">
        <v>11.105600000000001</v>
      </c>
      <c r="I958" s="184">
        <v>36.695599999999999</v>
      </c>
      <c r="J958" s="184">
        <v>44.540799999999997</v>
      </c>
      <c r="K958" s="184">
        <v>19.776299999999999</v>
      </c>
      <c r="L958" s="184">
        <v>-1.1044</v>
      </c>
      <c r="M958" s="184">
        <v>-7.6361999999999997</v>
      </c>
      <c r="N958" s="184">
        <v>2.7115999999999998</v>
      </c>
      <c r="O958" s="184">
        <v>15.8591</v>
      </c>
      <c r="P958" s="184">
        <v>10.396000000000001</v>
      </c>
      <c r="Q958" s="184">
        <v>4.5391000000000004</v>
      </c>
      <c r="R958" s="184">
        <v>23.326000000000001</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44344</v>
      </c>
      <c r="E959" s="184">
        <v>42.367100000000001</v>
      </c>
      <c r="F959" s="184">
        <v>-118.7602</v>
      </c>
      <c r="G959" s="184">
        <v>5.6599000000000004</v>
      </c>
      <c r="H959" s="184">
        <v>-18.994700000000002</v>
      </c>
      <c r="I959" s="184">
        <v>32.024799999999999</v>
      </c>
      <c r="J959" s="184">
        <v>45.864899999999999</v>
      </c>
      <c r="K959" s="184">
        <v>17.542200000000001</v>
      </c>
      <c r="L959" s="184">
        <v>-1.5630999999999999</v>
      </c>
      <c r="M959" s="184">
        <v>-9.5698000000000008</v>
      </c>
      <c r="N959" s="184">
        <v>1.9185000000000001</v>
      </c>
      <c r="O959" s="184">
        <v>14.8642</v>
      </c>
      <c r="P959" s="184">
        <v>9.4288000000000007</v>
      </c>
      <c r="Q959" s="184">
        <v>11.110900000000001</v>
      </c>
      <c r="R959" s="184">
        <v>22.622499999999999</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44344</v>
      </c>
      <c r="E960" s="184">
        <v>19.7942</v>
      </c>
      <c r="F960" s="184">
        <v>-146.37540000000001</v>
      </c>
      <c r="G960" s="184">
        <v>28.525400000000001</v>
      </c>
      <c r="H960" s="184">
        <v>5.7754000000000003</v>
      </c>
      <c r="I960" s="184">
        <v>45.414900000000003</v>
      </c>
      <c r="J960" s="184">
        <v>46.859900000000003</v>
      </c>
      <c r="K960" s="184">
        <v>19.201499999999999</v>
      </c>
      <c r="L960" s="184">
        <v>-3.2631999999999999</v>
      </c>
      <c r="M960" s="184">
        <v>-8.8764000000000003</v>
      </c>
      <c r="N960" s="184">
        <v>2.1294</v>
      </c>
      <c r="O960" s="184">
        <v>14.72</v>
      </c>
      <c r="P960" s="184">
        <v>9.5434999999999999</v>
      </c>
      <c r="Q960" s="184">
        <v>6.9002999999999997</v>
      </c>
      <c r="R960" s="184">
        <v>22.1646</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1900</v>
      </c>
      <c r="C961" s="180">
        <v>118663</v>
      </c>
      <c r="D961" s="183">
        <v>44344</v>
      </c>
      <c r="E961" s="184">
        <v>20.493099999999998</v>
      </c>
      <c r="F961" s="184">
        <v>-146.1738</v>
      </c>
      <c r="G961" s="184">
        <v>28.802900000000001</v>
      </c>
      <c r="H961" s="184">
        <v>6.1136999999999997</v>
      </c>
      <c r="I961" s="184">
        <v>45.761800000000001</v>
      </c>
      <c r="J961" s="184">
        <v>47.172499999999999</v>
      </c>
      <c r="K961" s="184">
        <v>19.5364</v>
      </c>
      <c r="L961" s="184">
        <v>-2.9496000000000002</v>
      </c>
      <c r="M961" s="184">
        <v>-8.5833999999999993</v>
      </c>
      <c r="N961" s="184">
        <v>2.4594</v>
      </c>
      <c r="O961" s="184">
        <v>15.1342</v>
      </c>
      <c r="P961" s="184">
        <v>10.0174</v>
      </c>
      <c r="Q961" s="184">
        <v>4.2923999999999998</v>
      </c>
      <c r="R961" s="184">
        <v>22.5488</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44344</v>
      </c>
      <c r="E962" s="184">
        <v>2107.4623000000001</v>
      </c>
      <c r="F962" s="184">
        <v>-118.77670000000001</v>
      </c>
      <c r="G962" s="184">
        <v>5.7476000000000003</v>
      </c>
      <c r="H962" s="184">
        <v>0.78720000000000001</v>
      </c>
      <c r="I962" s="184">
        <v>42.317599999999999</v>
      </c>
      <c r="J962" s="184">
        <v>50.8172</v>
      </c>
      <c r="K962" s="184">
        <v>23.364599999999999</v>
      </c>
      <c r="L962" s="184">
        <v>0.33400000000000002</v>
      </c>
      <c r="M962" s="184">
        <v>-9.4734999999999996</v>
      </c>
      <c r="N962" s="184">
        <v>1.8994</v>
      </c>
      <c r="O962" s="184">
        <v>15.031000000000001</v>
      </c>
      <c r="P962" s="184">
        <v>9.4099000000000004</v>
      </c>
      <c r="Q962" s="184">
        <v>10.028</v>
      </c>
      <c r="R962" s="184">
        <v>22.6873</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44344</v>
      </c>
      <c r="E963" s="184">
        <v>19.453499999999998</v>
      </c>
      <c r="F963" s="184">
        <v>-139.0626</v>
      </c>
      <c r="G963" s="184">
        <v>17.599799999999998</v>
      </c>
      <c r="H963" s="184">
        <v>2.3866000000000001</v>
      </c>
      <c r="I963" s="184">
        <v>45.350200000000001</v>
      </c>
      <c r="J963" s="184">
        <v>43.351100000000002</v>
      </c>
      <c r="K963" s="184">
        <v>18.850000000000001</v>
      </c>
      <c r="L963" s="184">
        <v>-2.9407000000000001</v>
      </c>
      <c r="M963" s="184">
        <v>-8.7685999999999993</v>
      </c>
      <c r="N963" s="184">
        <v>2.0308000000000002</v>
      </c>
      <c r="O963" s="184">
        <v>14.922499999999999</v>
      </c>
      <c r="P963" s="184">
        <v>9.4121000000000006</v>
      </c>
      <c r="Q963" s="184">
        <v>6.8574999999999999</v>
      </c>
      <c r="R963" s="184">
        <v>22.1081</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1901</v>
      </c>
      <c r="C964" s="180">
        <v>141064</v>
      </c>
      <c r="D964" s="183">
        <v>44344</v>
      </c>
      <c r="E964" s="184">
        <v>19.361699999999999</v>
      </c>
      <c r="F964" s="184">
        <v>-138.97110000000001</v>
      </c>
      <c r="G964" s="184">
        <v>17.494299999999999</v>
      </c>
      <c r="H964" s="184">
        <v>2.2631999999999999</v>
      </c>
      <c r="I964" s="184">
        <v>45.206499999999998</v>
      </c>
      <c r="J964" s="184">
        <v>43.2</v>
      </c>
      <c r="K964" s="184">
        <v>18.696200000000001</v>
      </c>
      <c r="L964" s="184">
        <v>-3.1112000000000002</v>
      </c>
      <c r="M964" s="184">
        <v>-8.8472000000000008</v>
      </c>
      <c r="N964" s="184">
        <v>1.9401999999999999</v>
      </c>
      <c r="O964" s="184">
        <v>14.7951</v>
      </c>
      <c r="P964" s="184">
        <v>9.2957999999999998</v>
      </c>
      <c r="Q964" s="184">
        <v>6.7446000000000002</v>
      </c>
      <c r="R964" s="184">
        <v>21.978999999999999</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1902</v>
      </c>
      <c r="C965" s="180">
        <v>119788</v>
      </c>
      <c r="D965" s="183">
        <v>44344</v>
      </c>
      <c r="E965" s="184">
        <v>15.4971</v>
      </c>
      <c r="F965" s="184">
        <v>-80.373199999999997</v>
      </c>
      <c r="G965" s="184">
        <v>6.9912999999999998</v>
      </c>
      <c r="H965" s="184">
        <v>3.569</v>
      </c>
      <c r="I965" s="184">
        <v>45.079099999999997</v>
      </c>
      <c r="J965" s="184">
        <v>43.310699999999997</v>
      </c>
      <c r="K965" s="184">
        <v>19.159199999999998</v>
      </c>
      <c r="L965" s="184">
        <v>-2.448</v>
      </c>
      <c r="M965" s="184">
        <v>-8.2693999999999992</v>
      </c>
      <c r="N965" s="184">
        <v>2.6501999999999999</v>
      </c>
      <c r="O965" s="184">
        <v>15.4567</v>
      </c>
      <c r="P965" s="184">
        <v>10.1281</v>
      </c>
      <c r="Q965" s="184">
        <v>4.4363000000000001</v>
      </c>
      <c r="R965" s="184">
        <v>22.921500000000002</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44344</v>
      </c>
      <c r="E966" s="184">
        <v>14.9763</v>
      </c>
      <c r="F966" s="184">
        <v>-80.735500000000002</v>
      </c>
      <c r="G966" s="184">
        <v>6.6653000000000002</v>
      </c>
      <c r="H966" s="184">
        <v>3.1703000000000001</v>
      </c>
      <c r="I966" s="184">
        <v>44.656100000000002</v>
      </c>
      <c r="J966" s="184">
        <v>42.884099999999997</v>
      </c>
      <c r="K966" s="184">
        <v>18.781500000000001</v>
      </c>
      <c r="L966" s="184">
        <v>-2.7589000000000001</v>
      </c>
      <c r="M966" s="184">
        <v>-8.5894999999999992</v>
      </c>
      <c r="N966" s="184">
        <v>2.2825000000000002</v>
      </c>
      <c r="O966" s="184">
        <v>14.996499999999999</v>
      </c>
      <c r="P966" s="184">
        <v>9.6818000000000008</v>
      </c>
      <c r="Q966" s="184">
        <v>4.2449000000000003</v>
      </c>
      <c r="R966" s="184">
        <v>22.438700000000001</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44344</v>
      </c>
      <c r="E967" s="184">
        <v>4352.6316999999999</v>
      </c>
      <c r="F967" s="184">
        <v>-117.837</v>
      </c>
      <c r="G967" s="184">
        <v>5.8121</v>
      </c>
      <c r="H967" s="184">
        <v>0.93759999999999999</v>
      </c>
      <c r="I967" s="184">
        <v>42.185400000000001</v>
      </c>
      <c r="J967" s="184">
        <v>50.8217</v>
      </c>
      <c r="K967" s="184">
        <v>23.402200000000001</v>
      </c>
      <c r="L967" s="184">
        <v>0.49769999999999998</v>
      </c>
      <c r="M967" s="184">
        <v>-9.2088999999999999</v>
      </c>
      <c r="N967" s="184">
        <v>2.2261000000000002</v>
      </c>
      <c r="O967" s="184">
        <v>15.0722</v>
      </c>
      <c r="P967" s="184">
        <v>9.4740000000000002</v>
      </c>
      <c r="Q967" s="184">
        <v>9.4814000000000007</v>
      </c>
      <c r="R967" s="184">
        <v>23.036999999999999</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44344</v>
      </c>
      <c r="E968" s="184">
        <v>42.552100000000003</v>
      </c>
      <c r="F968" s="184">
        <v>-120.46120000000001</v>
      </c>
      <c r="G968" s="184">
        <v>5.4635999999999996</v>
      </c>
      <c r="H968" s="184">
        <v>0.4289</v>
      </c>
      <c r="I968" s="184">
        <v>42.497999999999998</v>
      </c>
      <c r="J968" s="184">
        <v>51.318800000000003</v>
      </c>
      <c r="K968" s="184">
        <v>23.2849</v>
      </c>
      <c r="L968" s="184">
        <v>-4.7E-2</v>
      </c>
      <c r="M968" s="184">
        <v>-9.8722999999999992</v>
      </c>
      <c r="N968" s="184">
        <v>1.6460999999999999</v>
      </c>
      <c r="O968" s="184">
        <v>14.819599999999999</v>
      </c>
      <c r="P968" s="184">
        <v>9.5001999999999995</v>
      </c>
      <c r="Q968" s="184">
        <v>11.226699999999999</v>
      </c>
      <c r="R968" s="184">
        <v>22.501799999999999</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-121.16969696969701</v>
      </c>
      <c r="G969" s="186">
        <v>14.568518181818181</v>
      </c>
      <c r="H969" s="186">
        <v>-0.56953939393939468</v>
      </c>
      <c r="I969" s="186">
        <v>43.42617878787879</v>
      </c>
      <c r="J969" s="186">
        <v>45.647530303030294</v>
      </c>
      <c r="K969" s="186">
        <v>23.271039393939386</v>
      </c>
      <c r="L969" s="186">
        <v>-0.20864545454545461</v>
      </c>
      <c r="M969" s="186">
        <v>-8.8787454545454541</v>
      </c>
      <c r="N969" s="186">
        <v>2.3329666666666666</v>
      </c>
      <c r="O969" s="186">
        <v>15.329890909090912</v>
      </c>
      <c r="P969" s="186">
        <v>9.5794454545454535</v>
      </c>
      <c r="Q969" s="186">
        <v>6.1122878787878774</v>
      </c>
      <c r="R969" s="186">
        <v>23.29021818181819</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-118.77670000000001</v>
      </c>
      <c r="G970" s="186">
        <v>6.1543999999999999</v>
      </c>
      <c r="H970" s="186">
        <v>1.0222</v>
      </c>
      <c r="I970" s="186">
        <v>42.317599999999999</v>
      </c>
      <c r="J970" s="186">
        <v>44.097799999999999</v>
      </c>
      <c r="K970" s="186">
        <v>19.201499999999999</v>
      </c>
      <c r="L970" s="186">
        <v>-1.7814000000000001</v>
      </c>
      <c r="M970" s="186">
        <v>-8.8764000000000003</v>
      </c>
      <c r="N970" s="186">
        <v>2.1934999999999998</v>
      </c>
      <c r="O970" s="186">
        <v>15.031000000000001</v>
      </c>
      <c r="P970" s="186">
        <v>9.5899000000000001</v>
      </c>
      <c r="Q970" s="186">
        <v>4.7081</v>
      </c>
      <c r="R970" s="186">
        <v>22.604600000000001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1903</v>
      </c>
      <c r="C973" s="180">
        <v>100033</v>
      </c>
      <c r="D973" s="183">
        <v>44344</v>
      </c>
      <c r="E973" s="184">
        <v>689.63546045988301</v>
      </c>
      <c r="F973" s="184">
        <v>-0.1729</v>
      </c>
      <c r="G973" s="184">
        <v>1.0105999999999999</v>
      </c>
      <c r="H973" s="184">
        <v>1.4101999999999999</v>
      </c>
      <c r="I973" s="184">
        <v>5.4154</v>
      </c>
      <c r="J973" s="184">
        <v>2.4514999999999998</v>
      </c>
      <c r="K973" s="184">
        <v>6.3943000000000003</v>
      </c>
      <c r="L973" s="184">
        <v>21.9102</v>
      </c>
      <c r="M973" s="184">
        <v>39.4619</v>
      </c>
      <c r="N973" s="184">
        <v>73.645399999999995</v>
      </c>
      <c r="O973" s="184">
        <v>11.107200000000001</v>
      </c>
      <c r="P973" s="184">
        <v>13.8948</v>
      </c>
      <c r="Q973" s="184">
        <v>17.760999999999999</v>
      </c>
      <c r="R973" s="184">
        <v>17.1967</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1904</v>
      </c>
      <c r="C974" s="180">
        <v>119436</v>
      </c>
      <c r="D974" s="183">
        <v>44344</v>
      </c>
      <c r="E974" s="184">
        <v>614.44000000000005</v>
      </c>
      <c r="F974" s="184">
        <v>-0.16900000000000001</v>
      </c>
      <c r="G974" s="184">
        <v>1.016</v>
      </c>
      <c r="H974" s="184">
        <v>1.4278999999999999</v>
      </c>
      <c r="I974" s="184">
        <v>5.4507000000000003</v>
      </c>
      <c r="J974" s="184">
        <v>2.5263</v>
      </c>
      <c r="K974" s="184">
        <v>6.6199000000000003</v>
      </c>
      <c r="L974" s="184">
        <v>22.439900000000002</v>
      </c>
      <c r="M974" s="184">
        <v>40.401699999999998</v>
      </c>
      <c r="N974" s="184">
        <v>75.248900000000006</v>
      </c>
      <c r="O974" s="184">
        <v>12.144600000000001</v>
      </c>
      <c r="P974" s="184">
        <v>15.0982</v>
      </c>
      <c r="Q974" s="184">
        <v>17.027899999999999</v>
      </c>
      <c r="R974" s="184">
        <v>18.269600000000001</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1988</v>
      </c>
      <c r="C975" s="180">
        <v>100034</v>
      </c>
      <c r="D975" s="183">
        <v>44344</v>
      </c>
      <c r="E975" s="184">
        <v>682.73285276542401</v>
      </c>
      <c r="F975" s="184">
        <v>-0.1648</v>
      </c>
      <c r="G975" s="184">
        <v>1.0183</v>
      </c>
      <c r="H975" s="184">
        <v>1.4189000000000001</v>
      </c>
      <c r="I975" s="184">
        <v>5.4231999999999996</v>
      </c>
      <c r="J975" s="184">
        <v>2.4573</v>
      </c>
      <c r="K975" s="184">
        <v>6.3978999999999999</v>
      </c>
      <c r="L975" s="184">
        <v>21.919699999999999</v>
      </c>
      <c r="M975" s="184">
        <v>39.473999999999997</v>
      </c>
      <c r="N975" s="184">
        <v>73.656800000000004</v>
      </c>
      <c r="O975" s="184">
        <v>10.5528</v>
      </c>
      <c r="P975" s="184">
        <v>13.569800000000001</v>
      </c>
      <c r="Q975" s="184">
        <v>17.439</v>
      </c>
      <c r="R975" s="184">
        <v>16.721800000000002</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1989</v>
      </c>
      <c r="C976" s="180">
        <v>119433</v>
      </c>
      <c r="D976" s="183">
        <v>44344</v>
      </c>
      <c r="E976" s="184">
        <v>293.73262538061601</v>
      </c>
      <c r="F976" s="184">
        <v>-0.1694</v>
      </c>
      <c r="G976" s="184">
        <v>1.0166999999999999</v>
      </c>
      <c r="H976" s="184">
        <v>1.4244000000000001</v>
      </c>
      <c r="I976" s="184">
        <v>5.4485999999999999</v>
      </c>
      <c r="J976" s="184">
        <v>2.5257999999999998</v>
      </c>
      <c r="K976" s="184">
        <v>6.6196999999999999</v>
      </c>
      <c r="L976" s="184">
        <v>22.4404</v>
      </c>
      <c r="M976" s="184">
        <v>40.396000000000001</v>
      </c>
      <c r="N976" s="184">
        <v>75.253799999999998</v>
      </c>
      <c r="O976" s="184">
        <v>11.885400000000001</v>
      </c>
      <c r="P976" s="184">
        <v>14.960699999999999</v>
      </c>
      <c r="Q976" s="184">
        <v>16.928699999999999</v>
      </c>
      <c r="R976" s="184">
        <v>18.267399999999999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44344</v>
      </c>
      <c r="E977" s="184">
        <v>17.97</v>
      </c>
      <c r="F977" s="184">
        <v>-0.33279999999999998</v>
      </c>
      <c r="G977" s="184">
        <v>1.0118</v>
      </c>
      <c r="H977" s="184">
        <v>1.4108000000000001</v>
      </c>
      <c r="I977" s="184">
        <v>4.3554000000000004</v>
      </c>
      <c r="J977" s="184">
        <v>3.5735000000000001</v>
      </c>
      <c r="K977" s="184">
        <v>9.2401</v>
      </c>
      <c r="L977" s="184">
        <v>23.335599999999999</v>
      </c>
      <c r="M977" s="184">
        <v>36.550199999999997</v>
      </c>
      <c r="N977" s="184">
        <v>69.049899999999994</v>
      </c>
      <c r="O977" s="184"/>
      <c r="P977" s="184"/>
      <c r="Q977" s="184">
        <v>25.286200000000001</v>
      </c>
      <c r="R977" s="184">
        <v>28.237400000000001</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44344</v>
      </c>
      <c r="E978" s="184">
        <v>17.18</v>
      </c>
      <c r="F978" s="184">
        <v>-0.34799999999999998</v>
      </c>
      <c r="G978" s="184">
        <v>0.99939999999999996</v>
      </c>
      <c r="H978" s="184">
        <v>1.4168000000000001</v>
      </c>
      <c r="I978" s="184">
        <v>4.2476000000000003</v>
      </c>
      <c r="J978" s="184">
        <v>3.4317000000000002</v>
      </c>
      <c r="K978" s="184">
        <v>8.8030000000000008</v>
      </c>
      <c r="L978" s="184">
        <v>22.364699999999999</v>
      </c>
      <c r="M978" s="184">
        <v>35.062899999999999</v>
      </c>
      <c r="N978" s="184">
        <v>66.472899999999996</v>
      </c>
      <c r="O978" s="184"/>
      <c r="P978" s="184"/>
      <c r="Q978" s="184">
        <v>23.138400000000001</v>
      </c>
      <c r="R978" s="184">
        <v>26.142900000000001</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1905</v>
      </c>
      <c r="C979" s="180">
        <v>148474</v>
      </c>
      <c r="D979" s="183">
        <v>44344</v>
      </c>
      <c r="E979" s="184">
        <v>13.59</v>
      </c>
      <c r="F979" s="184">
        <v>0.22120000000000001</v>
      </c>
      <c r="G979" s="184">
        <v>0.81599999999999995</v>
      </c>
      <c r="H979" s="184">
        <v>1.2667999999999999</v>
      </c>
      <c r="I979" s="184">
        <v>4.1379000000000001</v>
      </c>
      <c r="J979" s="184">
        <v>3.4247000000000001</v>
      </c>
      <c r="K979" s="184">
        <v>6.0061999999999998</v>
      </c>
      <c r="L979" s="184">
        <v>21.5564</v>
      </c>
      <c r="M979" s="184"/>
      <c r="N979" s="184"/>
      <c r="O979" s="184"/>
      <c r="P979" s="184"/>
      <c r="Q979" s="184">
        <v>35.9</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1906</v>
      </c>
      <c r="C980" s="180">
        <v>148471</v>
      </c>
      <c r="D980" s="183">
        <v>44344</v>
      </c>
      <c r="E980" s="184">
        <v>13.39</v>
      </c>
      <c r="F980" s="184">
        <v>0.22459999999999999</v>
      </c>
      <c r="G980" s="184">
        <v>0.75239999999999996</v>
      </c>
      <c r="H980" s="184">
        <v>1.2094</v>
      </c>
      <c r="I980" s="184">
        <v>4.0404</v>
      </c>
      <c r="J980" s="184">
        <v>3.2382</v>
      </c>
      <c r="K980" s="184">
        <v>5.5162000000000004</v>
      </c>
      <c r="L980" s="184">
        <v>20.305499999999999</v>
      </c>
      <c r="M980" s="184"/>
      <c r="N980" s="184"/>
      <c r="O980" s="184"/>
      <c r="P980" s="184"/>
      <c r="Q980" s="184">
        <v>33.9</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44344</v>
      </c>
      <c r="E981" s="184">
        <v>52.63</v>
      </c>
      <c r="F981" s="184">
        <v>0.24759999999999999</v>
      </c>
      <c r="G981" s="184">
        <v>1.2504999999999999</v>
      </c>
      <c r="H981" s="184">
        <v>2.2339000000000002</v>
      </c>
      <c r="I981" s="184">
        <v>5.1759000000000004</v>
      </c>
      <c r="J981" s="184">
        <v>5.8954000000000004</v>
      </c>
      <c r="K981" s="184">
        <v>11.3627</v>
      </c>
      <c r="L981" s="184">
        <v>22.026399999999999</v>
      </c>
      <c r="M981" s="184">
        <v>35.819400000000002</v>
      </c>
      <c r="N981" s="184">
        <v>65.711600000000004</v>
      </c>
      <c r="O981" s="184">
        <v>9.0808999999999997</v>
      </c>
      <c r="P981" s="184">
        <v>13.412800000000001</v>
      </c>
      <c r="Q981" s="184">
        <v>13.2843</v>
      </c>
      <c r="R981" s="184">
        <v>19.398299999999999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44344</v>
      </c>
      <c r="E982" s="184">
        <v>47.85</v>
      </c>
      <c r="F982" s="184">
        <v>0.25140000000000001</v>
      </c>
      <c r="G982" s="184">
        <v>1.2484</v>
      </c>
      <c r="H982" s="184">
        <v>2.2216999999999998</v>
      </c>
      <c r="I982" s="184">
        <v>5.1417000000000002</v>
      </c>
      <c r="J982" s="184">
        <v>5.8159999999999998</v>
      </c>
      <c r="K982" s="184">
        <v>11.0724</v>
      </c>
      <c r="L982" s="184">
        <v>21.385100000000001</v>
      </c>
      <c r="M982" s="184">
        <v>34.712800000000001</v>
      </c>
      <c r="N982" s="184">
        <v>63.869900000000001</v>
      </c>
      <c r="O982" s="184">
        <v>7.8083</v>
      </c>
      <c r="P982" s="184">
        <v>12.086399999999999</v>
      </c>
      <c r="Q982" s="184">
        <v>13.2201</v>
      </c>
      <c r="R982" s="184">
        <v>18.016400000000001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44344</v>
      </c>
      <c r="E983" s="184">
        <v>149.06</v>
      </c>
      <c r="F983" s="184">
        <v>-0.24759999999999999</v>
      </c>
      <c r="G983" s="184">
        <v>0.35680000000000001</v>
      </c>
      <c r="H983" s="184">
        <v>0.68899999999999995</v>
      </c>
      <c r="I983" s="184">
        <v>4.9569999999999999</v>
      </c>
      <c r="J983" s="184">
        <v>3.7732999999999999</v>
      </c>
      <c r="K983" s="184">
        <v>6.4638</v>
      </c>
      <c r="L983" s="184">
        <v>20.306699999999999</v>
      </c>
      <c r="M983" s="184">
        <v>34.482100000000003</v>
      </c>
      <c r="N983" s="184">
        <v>69.059799999999996</v>
      </c>
      <c r="O983" s="184">
        <v>14.3285</v>
      </c>
      <c r="P983" s="184">
        <v>19.258400000000002</v>
      </c>
      <c r="Q983" s="184">
        <v>22.143000000000001</v>
      </c>
      <c r="R983" s="184">
        <v>20.262699999999999</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1907</v>
      </c>
      <c r="C984" s="180"/>
      <c r="D984" s="183">
        <v>44344</v>
      </c>
      <c r="E984" s="184">
        <v>136.29</v>
      </c>
      <c r="F984" s="184">
        <v>-0.25609999999999999</v>
      </c>
      <c r="G984" s="184">
        <v>0.34599999999999997</v>
      </c>
      <c r="H984" s="184">
        <v>0.66469999999999996</v>
      </c>
      <c r="I984" s="184">
        <v>4.9111000000000002</v>
      </c>
      <c r="J984" s="184">
        <v>3.6741000000000001</v>
      </c>
      <c r="K984" s="184">
        <v>6.1531000000000002</v>
      </c>
      <c r="L984" s="184">
        <v>19.5946</v>
      </c>
      <c r="M984" s="184">
        <v>33.290999999999997</v>
      </c>
      <c r="N984" s="184">
        <v>67.083500000000001</v>
      </c>
      <c r="O984" s="184">
        <v>13.0136</v>
      </c>
      <c r="P984" s="184">
        <v>17.822399999999998</v>
      </c>
      <c r="Q984" s="184">
        <v>17.468699999999998</v>
      </c>
      <c r="R984" s="184">
        <v>18.8504</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44344</v>
      </c>
      <c r="E985" s="184">
        <v>136.29</v>
      </c>
      <c r="F985" s="184">
        <v>-0.25609999999999999</v>
      </c>
      <c r="G985" s="184">
        <v>0.34599999999999997</v>
      </c>
      <c r="H985" s="184">
        <v>0.66469999999999996</v>
      </c>
      <c r="I985" s="184">
        <v>4.9111000000000002</v>
      </c>
      <c r="J985" s="184">
        <v>3.6741000000000001</v>
      </c>
      <c r="K985" s="184">
        <v>6.1531000000000002</v>
      </c>
      <c r="L985" s="184">
        <v>19.5946</v>
      </c>
      <c r="M985" s="184">
        <v>33.290999999999997</v>
      </c>
      <c r="N985" s="184">
        <v>67.083500000000001</v>
      </c>
      <c r="O985" s="184">
        <v>13.0136</v>
      </c>
      <c r="P985" s="184">
        <v>17.822399999999998</v>
      </c>
      <c r="Q985" s="184">
        <v>17.468699999999998</v>
      </c>
      <c r="R985" s="184">
        <v>18.8504</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44344</v>
      </c>
      <c r="E986" s="184">
        <v>343.35599999999999</v>
      </c>
      <c r="F986" s="184">
        <v>-0.52759999999999996</v>
      </c>
      <c r="G986" s="184">
        <v>0.1666</v>
      </c>
      <c r="H986" s="184">
        <v>0.93010000000000004</v>
      </c>
      <c r="I986" s="184">
        <v>4.9649000000000001</v>
      </c>
      <c r="J986" s="184">
        <v>6.4246999999999996</v>
      </c>
      <c r="K986" s="184">
        <v>10.0549</v>
      </c>
      <c r="L986" s="184">
        <v>27.415199999999999</v>
      </c>
      <c r="M986" s="184">
        <v>39.756300000000003</v>
      </c>
      <c r="N986" s="184">
        <v>73.863500000000002</v>
      </c>
      <c r="O986" s="184">
        <v>14.762700000000001</v>
      </c>
      <c r="P986" s="184">
        <v>17.178899999999999</v>
      </c>
      <c r="Q986" s="184">
        <v>17.166599999999999</v>
      </c>
      <c r="R986" s="184">
        <v>20.217700000000001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44344</v>
      </c>
      <c r="E987" s="184">
        <v>320.01799999999997</v>
      </c>
      <c r="F987" s="184">
        <v>-0.53059999999999996</v>
      </c>
      <c r="G987" s="184">
        <v>0.15840000000000001</v>
      </c>
      <c r="H987" s="184">
        <v>0.91069999999999995</v>
      </c>
      <c r="I987" s="184">
        <v>4.9249999999999998</v>
      </c>
      <c r="J987" s="184">
        <v>6.3402000000000003</v>
      </c>
      <c r="K987" s="184">
        <v>9.7906999999999993</v>
      </c>
      <c r="L987" s="184">
        <v>26.8066</v>
      </c>
      <c r="M987" s="184">
        <v>38.7684</v>
      </c>
      <c r="N987" s="184">
        <v>72.212900000000005</v>
      </c>
      <c r="O987" s="184">
        <v>13.6553</v>
      </c>
      <c r="P987" s="184">
        <v>15.9991</v>
      </c>
      <c r="Q987" s="184">
        <v>17.900700000000001</v>
      </c>
      <c r="R987" s="184">
        <v>19.084700000000002</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44344</v>
      </c>
      <c r="E988" s="184">
        <v>49.777000000000001</v>
      </c>
      <c r="F988" s="184">
        <v>-0.1484</v>
      </c>
      <c r="G988" s="184">
        <v>0.2195</v>
      </c>
      <c r="H988" s="184">
        <v>0.70399999999999996</v>
      </c>
      <c r="I988" s="184">
        <v>5.0768000000000004</v>
      </c>
      <c r="J988" s="184">
        <v>4.3826999999999998</v>
      </c>
      <c r="K988" s="184">
        <v>6.3475000000000001</v>
      </c>
      <c r="L988" s="184">
        <v>24.867000000000001</v>
      </c>
      <c r="M988" s="184">
        <v>38.577399999999997</v>
      </c>
      <c r="N988" s="184">
        <v>70.323400000000007</v>
      </c>
      <c r="O988" s="184">
        <v>15.147500000000001</v>
      </c>
      <c r="P988" s="184">
        <v>16.284099999999999</v>
      </c>
      <c r="Q988" s="184">
        <v>16.000599999999999</v>
      </c>
      <c r="R988" s="184">
        <v>20.76</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44344</v>
      </c>
      <c r="E989" s="184">
        <v>45.103000000000002</v>
      </c>
      <c r="F989" s="184">
        <v>-0.15049999999999999</v>
      </c>
      <c r="G989" s="184">
        <v>0.20880000000000001</v>
      </c>
      <c r="H989" s="184">
        <v>0.67410000000000003</v>
      </c>
      <c r="I989" s="184">
        <v>5.0128000000000004</v>
      </c>
      <c r="J989" s="184">
        <v>4.2481999999999998</v>
      </c>
      <c r="K989" s="184">
        <v>5.9378000000000002</v>
      </c>
      <c r="L989" s="184">
        <v>23.909300000000002</v>
      </c>
      <c r="M989" s="184">
        <v>37.016199999999998</v>
      </c>
      <c r="N989" s="184">
        <v>67.737700000000004</v>
      </c>
      <c r="O989" s="184">
        <v>13.434699999999999</v>
      </c>
      <c r="P989" s="184">
        <v>14.8926</v>
      </c>
      <c r="Q989" s="184">
        <v>11.390499999999999</v>
      </c>
      <c r="R989" s="184">
        <v>18.901199999999999</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44344</v>
      </c>
      <c r="E990" s="184">
        <v>105.8843</v>
      </c>
      <c r="F990" s="184">
        <v>-0.34599999999999997</v>
      </c>
      <c r="G990" s="184">
        <v>0.5413</v>
      </c>
      <c r="H990" s="184">
        <v>1.2241</v>
      </c>
      <c r="I990" s="184">
        <v>5.8449999999999998</v>
      </c>
      <c r="J990" s="184">
        <v>6.0853000000000002</v>
      </c>
      <c r="K990" s="184">
        <v>6.6920999999999999</v>
      </c>
      <c r="L990" s="184">
        <v>25.891500000000001</v>
      </c>
      <c r="M990" s="184">
        <v>41.661700000000003</v>
      </c>
      <c r="N990" s="184">
        <v>81.666499999999999</v>
      </c>
      <c r="O990" s="184">
        <v>9.5581999999999994</v>
      </c>
      <c r="P990" s="184">
        <v>11.1455</v>
      </c>
      <c r="Q990" s="184">
        <v>15.6297</v>
      </c>
      <c r="R990" s="184">
        <v>14.0769</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44344</v>
      </c>
      <c r="E991" s="184">
        <v>112.8351</v>
      </c>
      <c r="F991" s="184">
        <v>-0.34379999999999999</v>
      </c>
      <c r="G991" s="184">
        <v>0.5474</v>
      </c>
      <c r="H991" s="184">
        <v>1.2382</v>
      </c>
      <c r="I991" s="184">
        <v>5.8738999999999999</v>
      </c>
      <c r="J991" s="184">
        <v>6.1470000000000002</v>
      </c>
      <c r="K991" s="184">
        <v>6.8856000000000002</v>
      </c>
      <c r="L991" s="184">
        <v>26.370200000000001</v>
      </c>
      <c r="M991" s="184">
        <v>42.514299999999999</v>
      </c>
      <c r="N991" s="184">
        <v>83.224999999999994</v>
      </c>
      <c r="O991" s="184">
        <v>10.4526</v>
      </c>
      <c r="P991" s="184">
        <v>12.046099999999999</v>
      </c>
      <c r="Q991" s="184">
        <v>14.6723</v>
      </c>
      <c r="R991" s="184">
        <v>15.0586</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912</v>
      </c>
      <c r="C992" s="180">
        <v>130498</v>
      </c>
      <c r="D992" s="183">
        <v>44344</v>
      </c>
      <c r="E992" s="184">
        <v>159.97499999999999</v>
      </c>
      <c r="F992" s="184">
        <v>0.1797</v>
      </c>
      <c r="G992" s="184">
        <v>0.76090000000000002</v>
      </c>
      <c r="H992" s="184">
        <v>1.2890999999999999</v>
      </c>
      <c r="I992" s="184">
        <v>4.8068</v>
      </c>
      <c r="J992" s="184">
        <v>5.8638000000000003</v>
      </c>
      <c r="K992" s="184">
        <v>7.7926000000000002</v>
      </c>
      <c r="L992" s="184">
        <v>30.0747</v>
      </c>
      <c r="M992" s="184">
        <v>39.6235</v>
      </c>
      <c r="N992" s="184">
        <v>79.953400000000002</v>
      </c>
      <c r="O992" s="184">
        <v>13.0298</v>
      </c>
      <c r="P992" s="184">
        <v>13.218999999999999</v>
      </c>
      <c r="Q992" s="184">
        <v>10.9199</v>
      </c>
      <c r="R992" s="184">
        <v>16.631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913</v>
      </c>
      <c r="C993" s="180">
        <v>130496</v>
      </c>
      <c r="D993" s="183">
        <v>44344</v>
      </c>
      <c r="E993" s="184">
        <v>211.82445050991501</v>
      </c>
      <c r="F993" s="184">
        <v>0.17780000000000001</v>
      </c>
      <c r="G993" s="184">
        <v>0.75519999999999998</v>
      </c>
      <c r="H993" s="184">
        <v>1.2765</v>
      </c>
      <c r="I993" s="184">
        <v>4.7793999999999999</v>
      </c>
      <c r="J993" s="184">
        <v>5.7979000000000003</v>
      </c>
      <c r="K993" s="184">
        <v>7.5867000000000004</v>
      </c>
      <c r="L993" s="184">
        <v>29.672499999999999</v>
      </c>
      <c r="M993" s="184">
        <v>39.076000000000001</v>
      </c>
      <c r="N993" s="184">
        <v>79.1036</v>
      </c>
      <c r="O993" s="184">
        <v>12.7157</v>
      </c>
      <c r="P993" s="184">
        <v>12.978300000000001</v>
      </c>
      <c r="Q993" s="184">
        <v>11.8375</v>
      </c>
      <c r="R993" s="184">
        <v>16.22</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914</v>
      </c>
      <c r="C994" s="180">
        <v>146772</v>
      </c>
      <c r="D994" s="183">
        <v>44344</v>
      </c>
      <c r="E994" s="184">
        <v>14.244</v>
      </c>
      <c r="F994" s="184">
        <v>-0.3261</v>
      </c>
      <c r="G994" s="184">
        <v>0.42799999999999999</v>
      </c>
      <c r="H994" s="184">
        <v>1.0378000000000001</v>
      </c>
      <c r="I994" s="184">
        <v>5.7210000000000001</v>
      </c>
      <c r="J994" s="184">
        <v>4.5515999999999996</v>
      </c>
      <c r="K994" s="184">
        <v>7.2275</v>
      </c>
      <c r="L994" s="184">
        <v>22.496400000000001</v>
      </c>
      <c r="M994" s="184">
        <v>37.912300000000002</v>
      </c>
      <c r="N994" s="184">
        <v>68.354900000000001</v>
      </c>
      <c r="O994" s="184"/>
      <c r="P994" s="184"/>
      <c r="Q994" s="184">
        <v>17.707100000000001</v>
      </c>
      <c r="R994" s="184">
        <v>18.564</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915</v>
      </c>
      <c r="C995" s="180">
        <v>146771</v>
      </c>
      <c r="D995" s="183">
        <v>44344</v>
      </c>
      <c r="E995" s="184">
        <v>13.745200000000001</v>
      </c>
      <c r="F995" s="184">
        <v>-0.33139999999999997</v>
      </c>
      <c r="G995" s="184">
        <v>0.41420000000000001</v>
      </c>
      <c r="H995" s="184">
        <v>1.0053000000000001</v>
      </c>
      <c r="I995" s="184">
        <v>5.6517999999999997</v>
      </c>
      <c r="J995" s="184">
        <v>4.4070999999999998</v>
      </c>
      <c r="K995" s="184">
        <v>6.7713000000000001</v>
      </c>
      <c r="L995" s="184">
        <v>21.4648</v>
      </c>
      <c r="M995" s="184">
        <v>36.181399999999996</v>
      </c>
      <c r="N995" s="184">
        <v>65.551000000000002</v>
      </c>
      <c r="O995" s="184"/>
      <c r="P995" s="184"/>
      <c r="Q995" s="184">
        <v>15.789199999999999</v>
      </c>
      <c r="R995" s="184">
        <v>16.620200000000001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916</v>
      </c>
      <c r="C996" s="180">
        <v>100349</v>
      </c>
      <c r="D996" s="183">
        <v>44344</v>
      </c>
      <c r="E996" s="184">
        <v>437.92</v>
      </c>
      <c r="F996" s="184">
        <v>-0.2596</v>
      </c>
      <c r="G996" s="184">
        <v>-0.221</v>
      </c>
      <c r="H996" s="184">
        <v>0.62270000000000003</v>
      </c>
      <c r="I996" s="184">
        <v>3.1661999999999999</v>
      </c>
      <c r="J996" s="184">
        <v>4.9287000000000001</v>
      </c>
      <c r="K996" s="184">
        <v>6.1700999999999997</v>
      </c>
      <c r="L996" s="184">
        <v>26.504300000000001</v>
      </c>
      <c r="M996" s="184">
        <v>35.453099999999999</v>
      </c>
      <c r="N996" s="184">
        <v>68.787800000000004</v>
      </c>
      <c r="O996" s="184">
        <v>11.0893</v>
      </c>
      <c r="P996" s="184">
        <v>13.3973</v>
      </c>
      <c r="Q996" s="184">
        <v>17.943000000000001</v>
      </c>
      <c r="R996" s="184">
        <v>14.620900000000001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917</v>
      </c>
      <c r="C997" s="180">
        <v>120596</v>
      </c>
      <c r="D997" s="183">
        <v>44344</v>
      </c>
      <c r="E997" s="184">
        <v>472.25</v>
      </c>
      <c r="F997" s="184">
        <v>-0.25559999999999999</v>
      </c>
      <c r="G997" s="184">
        <v>-0.21340000000000001</v>
      </c>
      <c r="H997" s="184">
        <v>0.63719999999999999</v>
      </c>
      <c r="I997" s="184">
        <v>3.1970000000000001</v>
      </c>
      <c r="J997" s="184">
        <v>4.9911000000000003</v>
      </c>
      <c r="K997" s="184">
        <v>6.3387000000000002</v>
      </c>
      <c r="L997" s="184">
        <v>26.9694</v>
      </c>
      <c r="M997" s="184">
        <v>36.220700000000001</v>
      </c>
      <c r="N997" s="184">
        <v>70.1066</v>
      </c>
      <c r="O997" s="184">
        <v>12.0282</v>
      </c>
      <c r="P997" s="184">
        <v>14.5282</v>
      </c>
      <c r="Q997" s="184">
        <v>14.2293</v>
      </c>
      <c r="R997" s="184">
        <v>15.499000000000001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918</v>
      </c>
      <c r="C998" s="180">
        <v>118419</v>
      </c>
      <c r="D998" s="183">
        <v>44344</v>
      </c>
      <c r="E998" s="184">
        <v>67.73</v>
      </c>
      <c r="F998" s="184">
        <v>-8.8499999999999995E-2</v>
      </c>
      <c r="G998" s="184">
        <v>1.0291999999999999</v>
      </c>
      <c r="H998" s="184">
        <v>1.6204000000000001</v>
      </c>
      <c r="I998" s="184">
        <v>6.0103</v>
      </c>
      <c r="J998" s="184">
        <v>5.9108999999999998</v>
      </c>
      <c r="K998" s="184">
        <v>9.3653999999999993</v>
      </c>
      <c r="L998" s="184">
        <v>24.847899999999999</v>
      </c>
      <c r="M998" s="184">
        <v>38.337400000000002</v>
      </c>
      <c r="N998" s="184">
        <v>76.196700000000007</v>
      </c>
      <c r="O998" s="184">
        <v>11.76</v>
      </c>
      <c r="P998" s="184">
        <v>15.716799999999999</v>
      </c>
      <c r="Q998" s="184">
        <v>13.8223</v>
      </c>
      <c r="R998" s="184">
        <v>16.549499999999998</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919</v>
      </c>
      <c r="C999" s="180">
        <v>108596</v>
      </c>
      <c r="D999" s="183">
        <v>44344</v>
      </c>
      <c r="E999" s="184">
        <v>61.02</v>
      </c>
      <c r="F999" s="184">
        <v>-8.1900000000000001E-2</v>
      </c>
      <c r="G999" s="184">
        <v>1.0265</v>
      </c>
      <c r="H999" s="184">
        <v>1.5984</v>
      </c>
      <c r="I999" s="184">
        <v>5.9743000000000004</v>
      </c>
      <c r="J999" s="184">
        <v>5.8273000000000001</v>
      </c>
      <c r="K999" s="184">
        <v>9.0421999999999993</v>
      </c>
      <c r="L999" s="184">
        <v>24.125299999999999</v>
      </c>
      <c r="M999" s="184">
        <v>37.092799999999997</v>
      </c>
      <c r="N999" s="184">
        <v>74.094200000000001</v>
      </c>
      <c r="O999" s="184">
        <v>10.413600000000001</v>
      </c>
      <c r="P999" s="184">
        <v>14.128399999999999</v>
      </c>
      <c r="Q999" s="184">
        <v>12.1189</v>
      </c>
      <c r="R999" s="184">
        <v>15.164999999999999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920</v>
      </c>
      <c r="C1000" s="180">
        <v>106144</v>
      </c>
      <c r="D1000" s="183">
        <v>44344</v>
      </c>
      <c r="E1000" s="184">
        <v>45.65</v>
      </c>
      <c r="F1000" s="184">
        <v>0</v>
      </c>
      <c r="G1000" s="184">
        <v>0.97319999999999995</v>
      </c>
      <c r="H1000" s="184">
        <v>1.1971000000000001</v>
      </c>
      <c r="I1000" s="184">
        <v>6.0395000000000003</v>
      </c>
      <c r="J1000" s="184">
        <v>4.4622000000000002</v>
      </c>
      <c r="K1000" s="184">
        <v>4.319</v>
      </c>
      <c r="L1000" s="184">
        <v>18.9422</v>
      </c>
      <c r="M1000" s="184">
        <v>30.056999999999999</v>
      </c>
      <c r="N1000" s="184">
        <v>56.496400000000001</v>
      </c>
      <c r="O1000" s="184">
        <v>11.210599999999999</v>
      </c>
      <c r="P1000" s="184">
        <v>14.657400000000001</v>
      </c>
      <c r="Q1000" s="184">
        <v>11.6214</v>
      </c>
      <c r="R1000" s="184">
        <v>15.0579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921</v>
      </c>
      <c r="C1001" s="180">
        <v>120357</v>
      </c>
      <c r="D1001" s="183">
        <v>44344</v>
      </c>
      <c r="E1001" s="184">
        <v>51.38</v>
      </c>
      <c r="F1001" s="184">
        <v>1.95E-2</v>
      </c>
      <c r="G1001" s="184">
        <v>1.0025999999999999</v>
      </c>
      <c r="H1001" s="184">
        <v>1.2414000000000001</v>
      </c>
      <c r="I1001" s="184">
        <v>6.1132</v>
      </c>
      <c r="J1001" s="184">
        <v>4.5796999999999999</v>
      </c>
      <c r="K1001" s="184">
        <v>4.7076000000000002</v>
      </c>
      <c r="L1001" s="184">
        <v>19.794799999999999</v>
      </c>
      <c r="M1001" s="184">
        <v>31.440300000000001</v>
      </c>
      <c r="N1001" s="184">
        <v>58.678199999999997</v>
      </c>
      <c r="O1001" s="184">
        <v>12.598000000000001</v>
      </c>
      <c r="P1001" s="184">
        <v>16.308499999999999</v>
      </c>
      <c r="Q1001" s="184">
        <v>16.9633</v>
      </c>
      <c r="R1001" s="184">
        <v>16.455200000000001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922</v>
      </c>
      <c r="C1002" s="180">
        <v>103234</v>
      </c>
      <c r="D1002" s="183">
        <v>44344</v>
      </c>
      <c r="E1002" s="184">
        <v>171.26300000000001</v>
      </c>
      <c r="F1002" s="184">
        <v>-7.4700000000000003E-2</v>
      </c>
      <c r="G1002" s="184">
        <v>0.79159999999999997</v>
      </c>
      <c r="H1002" s="184">
        <v>1.1667000000000001</v>
      </c>
      <c r="I1002" s="184">
        <v>4.7647000000000004</v>
      </c>
      <c r="J1002" s="184">
        <v>3.1214</v>
      </c>
      <c r="K1002" s="184">
        <v>7.2445000000000004</v>
      </c>
      <c r="L1002" s="184">
        <v>20.479600000000001</v>
      </c>
      <c r="M1002" s="184">
        <v>34.835799999999999</v>
      </c>
      <c r="N1002" s="184">
        <v>62.811500000000002</v>
      </c>
      <c r="O1002" s="184">
        <v>14.5564</v>
      </c>
      <c r="P1002" s="184">
        <v>15.769399999999999</v>
      </c>
      <c r="Q1002" s="184">
        <v>18.5106</v>
      </c>
      <c r="R1002" s="184">
        <v>17.930399999999999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923</v>
      </c>
      <c r="C1003" s="180">
        <v>120158</v>
      </c>
      <c r="D1003" s="183">
        <v>44344</v>
      </c>
      <c r="E1003" s="184">
        <v>187.41200000000001</v>
      </c>
      <c r="F1003" s="184">
        <v>-7.1400000000000005E-2</v>
      </c>
      <c r="G1003" s="184">
        <v>0.8014</v>
      </c>
      <c r="H1003" s="184">
        <v>1.1895</v>
      </c>
      <c r="I1003" s="184">
        <v>4.8129999999999997</v>
      </c>
      <c r="J1003" s="184">
        <v>3.222</v>
      </c>
      <c r="K1003" s="184">
        <v>7.5713999999999997</v>
      </c>
      <c r="L1003" s="184">
        <v>21.208100000000002</v>
      </c>
      <c r="M1003" s="184">
        <v>36.045400000000001</v>
      </c>
      <c r="N1003" s="184">
        <v>64.762100000000004</v>
      </c>
      <c r="O1003" s="184">
        <v>15.8293</v>
      </c>
      <c r="P1003" s="184">
        <v>17.1752</v>
      </c>
      <c r="Q1003" s="184">
        <v>16.807300000000001</v>
      </c>
      <c r="R1003" s="184">
        <v>19.268000000000001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924</v>
      </c>
      <c r="C1004" s="180">
        <v>119397</v>
      </c>
      <c r="D1004" s="183">
        <v>44344</v>
      </c>
      <c r="E1004" s="184">
        <v>64.619</v>
      </c>
      <c r="F1004" s="184">
        <v>0.24510000000000001</v>
      </c>
      <c r="G1004" s="184">
        <v>0.87260000000000004</v>
      </c>
      <c r="H1004" s="184">
        <v>1.2091000000000001</v>
      </c>
      <c r="I1004" s="184">
        <v>3.6474000000000002</v>
      </c>
      <c r="J1004" s="184">
        <v>3.4333999999999998</v>
      </c>
      <c r="K1004" s="184">
        <v>7.8564999999999996</v>
      </c>
      <c r="L1004" s="184">
        <v>16.632400000000001</v>
      </c>
      <c r="M1004" s="184">
        <v>26.3447</v>
      </c>
      <c r="N1004" s="184">
        <v>53.354500000000002</v>
      </c>
      <c r="O1004" s="184">
        <v>8.0617000000000001</v>
      </c>
      <c r="P1004" s="184">
        <v>12.939</v>
      </c>
      <c r="Q1004" s="184">
        <v>13.960900000000001</v>
      </c>
      <c r="R1004" s="184">
        <v>13.7607</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925</v>
      </c>
      <c r="C1005" s="180">
        <v>118049</v>
      </c>
      <c r="D1005" s="183">
        <v>44344</v>
      </c>
      <c r="E1005" s="184">
        <v>60.603000000000002</v>
      </c>
      <c r="F1005" s="184">
        <v>0.2432</v>
      </c>
      <c r="G1005" s="184">
        <v>0.86550000000000005</v>
      </c>
      <c r="H1005" s="184">
        <v>1.1921999999999999</v>
      </c>
      <c r="I1005" s="184">
        <v>3.6107999999999998</v>
      </c>
      <c r="J1005" s="184">
        <v>3.3563999999999998</v>
      </c>
      <c r="K1005" s="184">
        <v>7.6181000000000001</v>
      </c>
      <c r="L1005" s="184">
        <v>16.133299999999998</v>
      </c>
      <c r="M1005" s="184">
        <v>25.526599999999998</v>
      </c>
      <c r="N1005" s="184">
        <v>52.016800000000003</v>
      </c>
      <c r="O1005" s="184">
        <v>7.1546000000000003</v>
      </c>
      <c r="P1005" s="184">
        <v>12.017200000000001</v>
      </c>
      <c r="Q1005" s="184">
        <v>12.738200000000001</v>
      </c>
      <c r="R1005" s="184">
        <v>12.796200000000001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926</v>
      </c>
      <c r="C1006" s="180">
        <v>133710</v>
      </c>
      <c r="D1006" s="183">
        <v>44344</v>
      </c>
      <c r="E1006" s="184">
        <v>22.1312</v>
      </c>
      <c r="F1006" s="184">
        <v>-4.3400000000000001E-2</v>
      </c>
      <c r="G1006" s="184">
        <v>0.58679999999999999</v>
      </c>
      <c r="H1006" s="184">
        <v>1.3914</v>
      </c>
      <c r="I1006" s="184">
        <v>5.0674999999999999</v>
      </c>
      <c r="J1006" s="184">
        <v>3.4434</v>
      </c>
      <c r="K1006" s="184">
        <v>7.3444000000000003</v>
      </c>
      <c r="L1006" s="184">
        <v>18.571200000000001</v>
      </c>
      <c r="M1006" s="184">
        <v>31.824400000000001</v>
      </c>
      <c r="N1006" s="184">
        <v>62.953499999999998</v>
      </c>
      <c r="O1006" s="184">
        <v>12.8409</v>
      </c>
      <c r="P1006" s="184">
        <v>17.558800000000002</v>
      </c>
      <c r="Q1006" s="184">
        <v>13.536199999999999</v>
      </c>
      <c r="R1006" s="184">
        <v>18.6389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927</v>
      </c>
      <c r="C1007" s="180">
        <v>133711</v>
      </c>
      <c r="D1007" s="183">
        <v>44344</v>
      </c>
      <c r="E1007" s="184">
        <v>20.3691</v>
      </c>
      <c r="F1007" s="184">
        <v>-4.7600000000000003E-2</v>
      </c>
      <c r="G1007" s="184">
        <v>0.57320000000000004</v>
      </c>
      <c r="H1007" s="184">
        <v>1.3594999999999999</v>
      </c>
      <c r="I1007" s="184">
        <v>5.0002000000000004</v>
      </c>
      <c r="J1007" s="184">
        <v>3.3026</v>
      </c>
      <c r="K1007" s="184">
        <v>6.9024999999999999</v>
      </c>
      <c r="L1007" s="184">
        <v>17.629000000000001</v>
      </c>
      <c r="M1007" s="184">
        <v>30.275500000000001</v>
      </c>
      <c r="N1007" s="184">
        <v>60.368899999999996</v>
      </c>
      <c r="O1007" s="184">
        <v>11.2438</v>
      </c>
      <c r="P1007" s="184">
        <v>15.8362</v>
      </c>
      <c r="Q1007" s="184">
        <v>12.040699999999999</v>
      </c>
      <c r="R1007" s="184">
        <v>16.8581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928</v>
      </c>
      <c r="C1008" s="180">
        <v>147840</v>
      </c>
      <c r="D1008" s="183">
        <v>44344</v>
      </c>
      <c r="E1008" s="184">
        <v>14.4537</v>
      </c>
      <c r="F1008" s="184">
        <v>-0.17680000000000001</v>
      </c>
      <c r="G1008" s="184">
        <v>0.67210000000000003</v>
      </c>
      <c r="H1008" s="184">
        <v>1.2916000000000001</v>
      </c>
      <c r="I1008" s="184">
        <v>5.0811000000000002</v>
      </c>
      <c r="J1008" s="184">
        <v>5.5491999999999999</v>
      </c>
      <c r="K1008" s="184">
        <v>9.6173000000000002</v>
      </c>
      <c r="L1008" s="184">
        <v>29.759899999999998</v>
      </c>
      <c r="M1008" s="184">
        <v>41.248699999999999</v>
      </c>
      <c r="N1008" s="184">
        <v>72.490899999999996</v>
      </c>
      <c r="O1008" s="184"/>
      <c r="P1008" s="184"/>
      <c r="Q1008" s="184">
        <v>29.8324</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929</v>
      </c>
      <c r="C1009" s="180">
        <v>147843</v>
      </c>
      <c r="D1009" s="183">
        <v>44344</v>
      </c>
      <c r="E1009" s="184">
        <v>14.0886</v>
      </c>
      <c r="F1009" s="184">
        <v>-0.18210000000000001</v>
      </c>
      <c r="G1009" s="184">
        <v>0.65590000000000004</v>
      </c>
      <c r="H1009" s="184">
        <v>1.2534000000000001</v>
      </c>
      <c r="I1009" s="184">
        <v>5.0016999999999996</v>
      </c>
      <c r="J1009" s="184">
        <v>5.3810000000000002</v>
      </c>
      <c r="K1009" s="184">
        <v>9.1006</v>
      </c>
      <c r="L1009" s="184">
        <v>28.567900000000002</v>
      </c>
      <c r="M1009" s="184">
        <v>39.302100000000003</v>
      </c>
      <c r="N1009" s="184">
        <v>69.301599999999993</v>
      </c>
      <c r="O1009" s="184"/>
      <c r="P1009" s="184"/>
      <c r="Q1009" s="184">
        <v>27.499400000000001</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930</v>
      </c>
      <c r="C1010" s="180">
        <v>118834</v>
      </c>
      <c r="D1010" s="183">
        <v>44344</v>
      </c>
      <c r="E1010" s="184">
        <v>91.147999999999996</v>
      </c>
      <c r="F1010" s="184">
        <v>-0.13039999999999999</v>
      </c>
      <c r="G1010" s="184">
        <v>0.57489999999999997</v>
      </c>
      <c r="H1010" s="184">
        <v>1.198</v>
      </c>
      <c r="I1010" s="184">
        <v>5.0552000000000001</v>
      </c>
      <c r="J1010" s="184">
        <v>5.2129000000000003</v>
      </c>
      <c r="K1010" s="184">
        <v>9.1371000000000002</v>
      </c>
      <c r="L1010" s="184">
        <v>27.494</v>
      </c>
      <c r="M1010" s="184">
        <v>42.389800000000001</v>
      </c>
      <c r="N1010" s="184">
        <v>81.899500000000003</v>
      </c>
      <c r="O1010" s="184">
        <v>20.598199999999999</v>
      </c>
      <c r="P1010" s="184">
        <v>22.529199999999999</v>
      </c>
      <c r="Q1010" s="184">
        <v>24.937000000000001</v>
      </c>
      <c r="R1010" s="184">
        <v>25.4695</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931</v>
      </c>
      <c r="C1011" s="180">
        <v>112932</v>
      </c>
      <c r="D1011" s="183">
        <v>44344</v>
      </c>
      <c r="E1011" s="184">
        <v>84.289000000000001</v>
      </c>
      <c r="F1011" s="184">
        <v>-0.13270000000000001</v>
      </c>
      <c r="G1011" s="184">
        <v>0.56669999999999998</v>
      </c>
      <c r="H1011" s="184">
        <v>1.1776</v>
      </c>
      <c r="I1011" s="184">
        <v>5.0133999999999999</v>
      </c>
      <c r="J1011" s="184">
        <v>5.1287000000000003</v>
      </c>
      <c r="K1011" s="184">
        <v>8.8568999999999996</v>
      </c>
      <c r="L1011" s="184">
        <v>26.826699999999999</v>
      </c>
      <c r="M1011" s="184">
        <v>41.275199999999998</v>
      </c>
      <c r="N1011" s="184">
        <v>79.977800000000002</v>
      </c>
      <c r="O1011" s="184">
        <v>19.4268</v>
      </c>
      <c r="P1011" s="184">
        <v>21.453399999999998</v>
      </c>
      <c r="Q1011" s="184">
        <v>21.614799999999999</v>
      </c>
      <c r="R1011" s="184">
        <v>24.201899999999998</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932</v>
      </c>
      <c r="C1012" s="180">
        <v>147704</v>
      </c>
      <c r="D1012" s="183">
        <v>44344</v>
      </c>
      <c r="E1012" s="184">
        <v>14.2746</v>
      </c>
      <c r="F1012" s="184">
        <v>-0.60860000000000003</v>
      </c>
      <c r="G1012" s="184">
        <v>-0.2223</v>
      </c>
      <c r="H1012" s="184">
        <v>0.51329999999999998</v>
      </c>
      <c r="I1012" s="184">
        <v>5.5517000000000003</v>
      </c>
      <c r="J1012" s="184">
        <v>3.3050999999999999</v>
      </c>
      <c r="K1012" s="184">
        <v>6.5316000000000001</v>
      </c>
      <c r="L1012" s="184">
        <v>24.865300000000001</v>
      </c>
      <c r="M1012" s="184">
        <v>40.834899999999998</v>
      </c>
      <c r="N1012" s="184">
        <v>68.632800000000003</v>
      </c>
      <c r="O1012" s="184"/>
      <c r="P1012" s="184"/>
      <c r="Q1012" s="184">
        <v>24.675899999999999</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933</v>
      </c>
      <c r="C1013" s="180">
        <v>147701</v>
      </c>
      <c r="D1013" s="183">
        <v>44344</v>
      </c>
      <c r="E1013" s="184">
        <v>13.8759</v>
      </c>
      <c r="F1013" s="184">
        <v>-0.61240000000000006</v>
      </c>
      <c r="G1013" s="184">
        <v>-0.23580000000000001</v>
      </c>
      <c r="H1013" s="184">
        <v>0.48010000000000003</v>
      </c>
      <c r="I1013" s="184">
        <v>5.4824999999999999</v>
      </c>
      <c r="J1013" s="184">
        <v>3.1604000000000001</v>
      </c>
      <c r="K1013" s="184">
        <v>6.0613000000000001</v>
      </c>
      <c r="L1013" s="184">
        <v>23.7881</v>
      </c>
      <c r="M1013" s="184">
        <v>39.007800000000003</v>
      </c>
      <c r="N1013" s="184">
        <v>65.670500000000004</v>
      </c>
      <c r="O1013" s="184"/>
      <c r="P1013" s="184"/>
      <c r="Q1013" s="184">
        <v>22.5063</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2021</v>
      </c>
      <c r="C1014" s="180">
        <v>135677</v>
      </c>
      <c r="D1014" s="183">
        <v>44344</v>
      </c>
      <c r="E1014" s="184">
        <v>22.437899999999999</v>
      </c>
      <c r="F1014" s="184">
        <v>7.4899999999999994E-2</v>
      </c>
      <c r="G1014" s="184">
        <v>1.0316000000000001</v>
      </c>
      <c r="H1014" s="184">
        <v>1.1655</v>
      </c>
      <c r="I1014" s="184">
        <v>4.3516000000000004</v>
      </c>
      <c r="J1014" s="184">
        <v>3.8824999999999998</v>
      </c>
      <c r="K1014" s="184">
        <v>8.2002000000000006</v>
      </c>
      <c r="L1014" s="184">
        <v>26.736999999999998</v>
      </c>
      <c r="M1014" s="184">
        <v>39.909799999999997</v>
      </c>
      <c r="N1014" s="184">
        <v>70.143900000000002</v>
      </c>
      <c r="O1014" s="184">
        <v>12.9422</v>
      </c>
      <c r="P1014" s="184">
        <v>15.9978</v>
      </c>
      <c r="Q1014" s="184">
        <v>15.9008</v>
      </c>
      <c r="R1014" s="184">
        <v>15.802199999999999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2022</v>
      </c>
      <c r="C1015" s="180">
        <v>135678</v>
      </c>
      <c r="D1015" s="183">
        <v>44344</v>
      </c>
      <c r="E1015" s="184">
        <v>20.321999999999999</v>
      </c>
      <c r="F1015" s="184">
        <v>6.8900000000000003E-2</v>
      </c>
      <c r="G1015" s="184">
        <v>1.0145</v>
      </c>
      <c r="H1015" s="184">
        <v>1.1271</v>
      </c>
      <c r="I1015" s="184">
        <v>4.2721</v>
      </c>
      <c r="J1015" s="184">
        <v>3.7033</v>
      </c>
      <c r="K1015" s="184">
        <v>7.6115000000000004</v>
      </c>
      <c r="L1015" s="184">
        <v>25.3965</v>
      </c>
      <c r="M1015" s="184">
        <v>37.667099999999998</v>
      </c>
      <c r="N1015" s="184">
        <v>66.636600000000001</v>
      </c>
      <c r="O1015" s="184">
        <v>10.827400000000001</v>
      </c>
      <c r="P1015" s="184">
        <v>13.928100000000001</v>
      </c>
      <c r="Q1015" s="184">
        <v>13.823499999999999</v>
      </c>
      <c r="R1015" s="184">
        <v>13.5886</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934</v>
      </c>
      <c r="C1016" s="180">
        <v>100380</v>
      </c>
      <c r="D1016" s="183">
        <v>44344</v>
      </c>
      <c r="E1016" s="184">
        <v>702.30510000000004</v>
      </c>
      <c r="F1016" s="184">
        <v>9.1999999999999998E-2</v>
      </c>
      <c r="G1016" s="184">
        <v>0.84970000000000001</v>
      </c>
      <c r="H1016" s="184">
        <v>0.95579999999999998</v>
      </c>
      <c r="I1016" s="184">
        <v>4.6281999999999996</v>
      </c>
      <c r="J1016" s="184">
        <v>3.7498</v>
      </c>
      <c r="K1016" s="184">
        <v>5.7938000000000001</v>
      </c>
      <c r="L1016" s="184">
        <v>22.360900000000001</v>
      </c>
      <c r="M1016" s="184">
        <v>35.523400000000002</v>
      </c>
      <c r="N1016" s="184">
        <v>72.272599999999997</v>
      </c>
      <c r="O1016" s="184">
        <v>9.8199000000000005</v>
      </c>
      <c r="P1016" s="184">
        <v>10.6563</v>
      </c>
      <c r="Q1016" s="184">
        <v>18.025500000000001</v>
      </c>
      <c r="R1016" s="184">
        <v>12.767200000000001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935</v>
      </c>
      <c r="C1017" s="180">
        <v>118678</v>
      </c>
      <c r="D1017" s="183">
        <v>44344</v>
      </c>
      <c r="E1017" s="184">
        <v>739.28819999999996</v>
      </c>
      <c r="F1017" s="184">
        <v>9.3299999999999994E-2</v>
      </c>
      <c r="G1017" s="184">
        <v>0.85370000000000001</v>
      </c>
      <c r="H1017" s="184">
        <v>0.96499999999999997</v>
      </c>
      <c r="I1017" s="184">
        <v>4.6475</v>
      </c>
      <c r="J1017" s="184">
        <v>3.7919999999999998</v>
      </c>
      <c r="K1017" s="184">
        <v>5.9287000000000001</v>
      </c>
      <c r="L1017" s="184">
        <v>22.677800000000001</v>
      </c>
      <c r="M1017" s="184">
        <v>36.057000000000002</v>
      </c>
      <c r="N1017" s="184">
        <v>73.146900000000002</v>
      </c>
      <c r="O1017" s="184">
        <v>10.41</v>
      </c>
      <c r="P1017" s="184">
        <v>11.326499999999999</v>
      </c>
      <c r="Q1017" s="184">
        <v>12.6271</v>
      </c>
      <c r="R1017" s="184">
        <v>13.361700000000001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936</v>
      </c>
      <c r="C1018" s="180">
        <v>111381</v>
      </c>
      <c r="D1018" s="183">
        <v>44344</v>
      </c>
      <c r="E1018" s="184">
        <v>153.63999999999999</v>
      </c>
      <c r="F1018" s="184">
        <v>-0.156</v>
      </c>
      <c r="G1018" s="184">
        <v>0.41170000000000001</v>
      </c>
      <c r="H1018" s="184">
        <v>1.3857999999999999</v>
      </c>
      <c r="I1018" s="184">
        <v>5.4640000000000004</v>
      </c>
      <c r="J1018" s="184">
        <v>4.5810000000000004</v>
      </c>
      <c r="K1018" s="184">
        <v>8.1210000000000004</v>
      </c>
      <c r="L1018" s="184">
        <v>23.973199999999999</v>
      </c>
      <c r="M1018" s="184">
        <v>38.426900000000003</v>
      </c>
      <c r="N1018" s="184">
        <v>72.609800000000007</v>
      </c>
      <c r="O1018" s="184">
        <v>12.0868</v>
      </c>
      <c r="P1018" s="184">
        <v>17.3764</v>
      </c>
      <c r="Q1018" s="184">
        <v>24.3248</v>
      </c>
      <c r="R1018" s="184">
        <v>20.7378</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937</v>
      </c>
      <c r="C1019" s="180">
        <v>119441</v>
      </c>
      <c r="D1019" s="183">
        <v>44344</v>
      </c>
      <c r="E1019" s="184">
        <v>166.68</v>
      </c>
      <c r="F1019" s="184">
        <v>-0.14979999999999999</v>
      </c>
      <c r="G1019" s="184">
        <v>0.42170000000000002</v>
      </c>
      <c r="H1019" s="184">
        <v>1.4115</v>
      </c>
      <c r="I1019" s="184">
        <v>5.5137</v>
      </c>
      <c r="J1019" s="184">
        <v>4.6787999999999998</v>
      </c>
      <c r="K1019" s="184">
        <v>8.4238999999999997</v>
      </c>
      <c r="L1019" s="184">
        <v>24.667200000000001</v>
      </c>
      <c r="M1019" s="184">
        <v>39.574599999999997</v>
      </c>
      <c r="N1019" s="184">
        <v>74.534000000000006</v>
      </c>
      <c r="O1019" s="184">
        <v>13.3406</v>
      </c>
      <c r="P1019" s="184">
        <v>18.679200000000002</v>
      </c>
      <c r="Q1019" s="184">
        <v>20.7195</v>
      </c>
      <c r="R1019" s="184">
        <v>22.095400000000001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938</v>
      </c>
      <c r="C1020" s="180">
        <v>104513</v>
      </c>
      <c r="D1020" s="183">
        <v>44344</v>
      </c>
      <c r="E1020" s="184">
        <v>57.770800000000001</v>
      </c>
      <c r="F1020" s="184">
        <v>0.2054</v>
      </c>
      <c r="G1020" s="184">
        <v>0.71619999999999995</v>
      </c>
      <c r="H1020" s="184">
        <v>1.0770999999999999</v>
      </c>
      <c r="I1020" s="184">
        <v>2.9857999999999998</v>
      </c>
      <c r="J1020" s="184">
        <v>7.3529</v>
      </c>
      <c r="K1020" s="184">
        <v>17.9757</v>
      </c>
      <c r="L1020" s="184">
        <v>32.654299999999999</v>
      </c>
      <c r="M1020" s="184">
        <v>39.625300000000003</v>
      </c>
      <c r="N1020" s="184">
        <v>62.378799999999998</v>
      </c>
      <c r="O1020" s="184">
        <v>15.7281</v>
      </c>
      <c r="P1020" s="184">
        <v>15.7356</v>
      </c>
      <c r="Q1020" s="184">
        <v>12.8849</v>
      </c>
      <c r="R1020" s="184">
        <v>24.093800000000002</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939</v>
      </c>
      <c r="C1021" s="180">
        <v>120826</v>
      </c>
      <c r="D1021" s="183">
        <v>44344</v>
      </c>
      <c r="E1021" s="184">
        <v>59.319800000000001</v>
      </c>
      <c r="F1021" s="184">
        <v>0.21840000000000001</v>
      </c>
      <c r="G1021" s="184">
        <v>0.73599999999999999</v>
      </c>
      <c r="H1021" s="184">
        <v>1.1162000000000001</v>
      </c>
      <c r="I1021" s="184">
        <v>3.06</v>
      </c>
      <c r="J1021" s="184">
        <v>7.5194999999999999</v>
      </c>
      <c r="K1021" s="184">
        <v>18.5336</v>
      </c>
      <c r="L1021" s="184">
        <v>33.586300000000001</v>
      </c>
      <c r="M1021" s="184">
        <v>40.657600000000002</v>
      </c>
      <c r="N1021" s="184">
        <v>63.657499999999999</v>
      </c>
      <c r="O1021" s="184">
        <v>16.3064</v>
      </c>
      <c r="P1021" s="184">
        <v>16.091999999999999</v>
      </c>
      <c r="Q1021" s="184">
        <v>18.2483</v>
      </c>
      <c r="R1021" s="184">
        <v>24.656700000000001</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1908</v>
      </c>
      <c r="C1022" s="180">
        <v>119721</v>
      </c>
      <c r="D1022" s="183">
        <v>44344</v>
      </c>
      <c r="E1022" s="184">
        <v>331.12029999999999</v>
      </c>
      <c r="F1022" s="184">
        <v>-5.3E-3</v>
      </c>
      <c r="G1022" s="184">
        <v>0.82699999999999996</v>
      </c>
      <c r="H1022" s="184">
        <v>2.1230000000000002</v>
      </c>
      <c r="I1022" s="184">
        <v>6.5594000000000001</v>
      </c>
      <c r="J1022" s="184">
        <v>8.0382999999999996</v>
      </c>
      <c r="K1022" s="184">
        <v>10.377599999999999</v>
      </c>
      <c r="L1022" s="184">
        <v>28.981300000000001</v>
      </c>
      <c r="M1022" s="184">
        <v>42.051600000000001</v>
      </c>
      <c r="N1022" s="184">
        <v>77.1477</v>
      </c>
      <c r="O1022" s="184">
        <v>14.6342</v>
      </c>
      <c r="P1022" s="184">
        <v>15.687900000000001</v>
      </c>
      <c r="Q1022" s="184">
        <v>16.972200000000001</v>
      </c>
      <c r="R1022" s="184">
        <v>18.926200000000001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1990</v>
      </c>
      <c r="C1023" s="180">
        <v>119720</v>
      </c>
      <c r="D1023" s="183">
        <v>44344</v>
      </c>
      <c r="E1023" s="184">
        <v>209.63443200943101</v>
      </c>
      <c r="F1023" s="184">
        <v>-5.3E-3</v>
      </c>
      <c r="G1023" s="184">
        <v>0.82699999999999996</v>
      </c>
      <c r="H1023" s="184">
        <v>2.1230000000000002</v>
      </c>
      <c r="I1023" s="184">
        <v>6.5594000000000001</v>
      </c>
      <c r="J1023" s="184">
        <v>8.0381999999999998</v>
      </c>
      <c r="K1023" s="184">
        <v>10.3779</v>
      </c>
      <c r="L1023" s="184">
        <v>28.973700000000001</v>
      </c>
      <c r="M1023" s="184">
        <v>42.042299999999997</v>
      </c>
      <c r="N1023" s="184">
        <v>77.150999999999996</v>
      </c>
      <c r="O1023" s="184">
        <v>14.6365</v>
      </c>
      <c r="P1023" s="184">
        <v>15.6851</v>
      </c>
      <c r="Q1023" s="184">
        <v>16.983599999999999</v>
      </c>
      <c r="R1023" s="184">
        <v>18.928799999999999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1909</v>
      </c>
      <c r="C1024" s="180">
        <v>103024</v>
      </c>
      <c r="D1024" s="183">
        <v>44344</v>
      </c>
      <c r="E1024" s="184">
        <v>465.65356820142102</v>
      </c>
      <c r="F1024" s="184">
        <v>-7.3000000000000001E-3</v>
      </c>
      <c r="G1024" s="184">
        <v>0.82079999999999997</v>
      </c>
      <c r="H1024" s="184">
        <v>2.1082999999999998</v>
      </c>
      <c r="I1024" s="184">
        <v>6.5293000000000001</v>
      </c>
      <c r="J1024" s="184">
        <v>7.9745999999999997</v>
      </c>
      <c r="K1024" s="184">
        <v>10.180400000000001</v>
      </c>
      <c r="L1024" s="184">
        <v>28.513300000000001</v>
      </c>
      <c r="M1024" s="184">
        <v>41.304600000000001</v>
      </c>
      <c r="N1024" s="184">
        <v>75.914900000000003</v>
      </c>
      <c r="O1024" s="184">
        <v>13.8368</v>
      </c>
      <c r="P1024" s="184">
        <v>14.919499999999999</v>
      </c>
      <c r="Q1024" s="184">
        <v>14.5564</v>
      </c>
      <c r="R1024" s="184">
        <v>18.118400000000001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1991</v>
      </c>
      <c r="C1025" s="180">
        <v>101530</v>
      </c>
      <c r="D1025" s="183">
        <v>44344</v>
      </c>
      <c r="E1025" s="184">
        <v>474.68440642241598</v>
      </c>
      <c r="F1025" s="184">
        <v>-7.3000000000000001E-3</v>
      </c>
      <c r="G1025" s="184">
        <v>0.82079999999999997</v>
      </c>
      <c r="H1025" s="184">
        <v>2.1084000000000001</v>
      </c>
      <c r="I1025" s="184">
        <v>6.5293999999999999</v>
      </c>
      <c r="J1025" s="184">
        <v>7.9747000000000003</v>
      </c>
      <c r="K1025" s="184">
        <v>10.179600000000001</v>
      </c>
      <c r="L1025" s="184">
        <v>28.512499999999999</v>
      </c>
      <c r="M1025" s="184">
        <v>41.303899999999999</v>
      </c>
      <c r="N1025" s="184">
        <v>75.912999999999997</v>
      </c>
      <c r="O1025" s="184">
        <v>13.840199999999999</v>
      </c>
      <c r="P1025" s="184">
        <v>14.9214</v>
      </c>
      <c r="Q1025" s="184">
        <v>14.6343</v>
      </c>
      <c r="R1025" s="184">
        <v>18.123000000000001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940</v>
      </c>
      <c r="C1026" s="180">
        <v>105001</v>
      </c>
      <c r="D1026" s="183">
        <v>44344</v>
      </c>
      <c r="E1026" s="184">
        <v>45.369900000000001</v>
      </c>
      <c r="F1026" s="184">
        <v>7.8299999999999995E-2</v>
      </c>
      <c r="G1026" s="184">
        <v>1.0935999999999999</v>
      </c>
      <c r="H1026" s="184">
        <v>2.1044</v>
      </c>
      <c r="I1026" s="184">
        <v>5.4211999999999998</v>
      </c>
      <c r="J1026" s="184">
        <v>3.4359000000000002</v>
      </c>
      <c r="K1026" s="184">
        <v>4.1294000000000004</v>
      </c>
      <c r="L1026" s="184">
        <v>21.369299999999999</v>
      </c>
      <c r="M1026" s="184">
        <v>31.093499999999999</v>
      </c>
      <c r="N1026" s="184">
        <v>63.118899999999996</v>
      </c>
      <c r="O1026" s="184">
        <v>10.8728</v>
      </c>
      <c r="P1026" s="184">
        <v>15.077</v>
      </c>
      <c r="Q1026" s="184">
        <v>11.1897</v>
      </c>
      <c r="R1026" s="184">
        <v>13.277100000000001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941</v>
      </c>
      <c r="C1027" s="180">
        <v>119566</v>
      </c>
      <c r="D1027" s="183">
        <v>44344</v>
      </c>
      <c r="E1027" s="184">
        <v>48.6967</v>
      </c>
      <c r="F1027" s="184">
        <v>8.1799999999999998E-2</v>
      </c>
      <c r="G1027" s="184">
        <v>1.1045</v>
      </c>
      <c r="H1027" s="184">
        <v>2.1301999999999999</v>
      </c>
      <c r="I1027" s="184">
        <v>5.4734999999999996</v>
      </c>
      <c r="J1027" s="184">
        <v>3.5457000000000001</v>
      </c>
      <c r="K1027" s="184">
        <v>4.4474</v>
      </c>
      <c r="L1027" s="184">
        <v>22.1145</v>
      </c>
      <c r="M1027" s="184">
        <v>32.348100000000002</v>
      </c>
      <c r="N1027" s="184">
        <v>65.259500000000003</v>
      </c>
      <c r="O1027" s="184">
        <v>12.132199999999999</v>
      </c>
      <c r="P1027" s="184">
        <v>16.245899999999999</v>
      </c>
      <c r="Q1027" s="184">
        <v>14.7379</v>
      </c>
      <c r="R1027" s="184">
        <v>14.6608</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942</v>
      </c>
      <c r="C1028" s="180">
        <v>101824</v>
      </c>
      <c r="D1028" s="183">
        <v>44344</v>
      </c>
      <c r="E1028" s="184">
        <v>290.2457</v>
      </c>
      <c r="F1028" s="184">
        <v>0.23980000000000001</v>
      </c>
      <c r="G1028" s="184">
        <v>1.1041000000000001</v>
      </c>
      <c r="H1028" s="184">
        <v>1.8260000000000001</v>
      </c>
      <c r="I1028" s="184">
        <v>5.3559000000000001</v>
      </c>
      <c r="J1028" s="184">
        <v>4.0277000000000003</v>
      </c>
      <c r="K1028" s="184">
        <v>4.6898999999999997</v>
      </c>
      <c r="L1028" s="184">
        <v>20.6327</v>
      </c>
      <c r="M1028" s="184">
        <v>33.136899999999997</v>
      </c>
      <c r="N1028" s="184">
        <v>64.857200000000006</v>
      </c>
      <c r="O1028" s="184">
        <v>14.359500000000001</v>
      </c>
      <c r="P1028" s="184">
        <v>14.1088</v>
      </c>
      <c r="Q1028" s="184">
        <v>12.6524</v>
      </c>
      <c r="R1028" s="184">
        <v>17.873699999999999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943</v>
      </c>
      <c r="C1029" s="180">
        <v>119202</v>
      </c>
      <c r="D1029" s="183">
        <v>44344</v>
      </c>
      <c r="E1029" s="184">
        <v>316.21019999999999</v>
      </c>
      <c r="F1029" s="184">
        <v>0.2427</v>
      </c>
      <c r="G1029" s="184">
        <v>1.1129</v>
      </c>
      <c r="H1029" s="184">
        <v>1.8471</v>
      </c>
      <c r="I1029" s="184">
        <v>5.3993000000000002</v>
      </c>
      <c r="J1029" s="184">
        <v>4.1188000000000002</v>
      </c>
      <c r="K1029" s="184">
        <v>4.9648000000000003</v>
      </c>
      <c r="L1029" s="184">
        <v>21.278099999999998</v>
      </c>
      <c r="M1029" s="184">
        <v>32.313699999999997</v>
      </c>
      <c r="N1029" s="184">
        <v>64.289900000000003</v>
      </c>
      <c r="O1029" s="184">
        <v>15.239699999999999</v>
      </c>
      <c r="P1029" s="184">
        <v>15.315300000000001</v>
      </c>
      <c r="Q1029" s="184">
        <v>16.308599999999998</v>
      </c>
      <c r="R1029" s="184">
        <v>18.411000000000001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944</v>
      </c>
      <c r="C1030" s="180">
        <v>147750</v>
      </c>
      <c r="D1030" s="183">
        <v>44344</v>
      </c>
      <c r="E1030" s="184">
        <v>13.79</v>
      </c>
      <c r="F1030" s="184">
        <v>0.3639</v>
      </c>
      <c r="G1030" s="184">
        <v>1.3971</v>
      </c>
      <c r="H1030" s="184">
        <v>2.0724999999999998</v>
      </c>
      <c r="I1030" s="184">
        <v>5.2671999999999999</v>
      </c>
      <c r="J1030" s="184">
        <v>3.2185999999999999</v>
      </c>
      <c r="K1030" s="184">
        <v>5.1067</v>
      </c>
      <c r="L1030" s="184">
        <v>16.9635</v>
      </c>
      <c r="M1030" s="184">
        <v>29.483599999999999</v>
      </c>
      <c r="N1030" s="184">
        <v>62.235300000000002</v>
      </c>
      <c r="O1030" s="184"/>
      <c r="P1030" s="184"/>
      <c r="Q1030" s="184">
        <v>24.311199999999999</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945</v>
      </c>
      <c r="C1031" s="180">
        <v>147748</v>
      </c>
      <c r="D1031" s="183">
        <v>44344</v>
      </c>
      <c r="E1031" s="184">
        <v>13.58</v>
      </c>
      <c r="F1031" s="184">
        <v>0.2954</v>
      </c>
      <c r="G1031" s="184">
        <v>1.3432999999999999</v>
      </c>
      <c r="H1031" s="184">
        <v>2.0285000000000002</v>
      </c>
      <c r="I1031" s="184">
        <v>5.1898</v>
      </c>
      <c r="J1031" s="184">
        <v>3.1131000000000002</v>
      </c>
      <c r="K1031" s="184">
        <v>4.7839999999999998</v>
      </c>
      <c r="L1031" s="184">
        <v>16.366800000000001</v>
      </c>
      <c r="M1031" s="184">
        <v>28.476800000000001</v>
      </c>
      <c r="N1031" s="184">
        <v>60.520099999999999</v>
      </c>
      <c r="O1031" s="184"/>
      <c r="P1031" s="184"/>
      <c r="Q1031" s="184">
        <v>23.026</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946</v>
      </c>
      <c r="C1032" s="180">
        <v>120665</v>
      </c>
      <c r="D1032" s="183">
        <v>44344</v>
      </c>
      <c r="E1032" s="184">
        <v>89.564800000000005</v>
      </c>
      <c r="F1032" s="184">
        <v>-0.21970000000000001</v>
      </c>
      <c r="G1032" s="184">
        <v>0.8256</v>
      </c>
      <c r="H1032" s="184">
        <v>1.2935000000000001</v>
      </c>
      <c r="I1032" s="184">
        <v>5.1097000000000001</v>
      </c>
      <c r="J1032" s="184">
        <v>7.0201000000000002</v>
      </c>
      <c r="K1032" s="184">
        <v>10.325100000000001</v>
      </c>
      <c r="L1032" s="184">
        <v>32.533099999999997</v>
      </c>
      <c r="M1032" s="184">
        <v>42.892200000000003</v>
      </c>
      <c r="N1032" s="184">
        <v>81.229699999999994</v>
      </c>
      <c r="O1032" s="184">
        <v>11.498799999999999</v>
      </c>
      <c r="P1032" s="184">
        <v>12.950100000000001</v>
      </c>
      <c r="Q1032" s="184">
        <v>13.2547</v>
      </c>
      <c r="R1032" s="184">
        <v>17.2807</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947</v>
      </c>
      <c r="C1033" s="180">
        <v>100664</v>
      </c>
      <c r="D1033" s="183">
        <v>44344</v>
      </c>
      <c r="E1033" s="184">
        <v>172.4228</v>
      </c>
      <c r="F1033" s="184">
        <v>-0.2208</v>
      </c>
      <c r="G1033" s="184">
        <v>0.82120000000000004</v>
      </c>
      <c r="H1033" s="184">
        <v>1.2839</v>
      </c>
      <c r="I1033" s="184">
        <v>5.0888999999999998</v>
      </c>
      <c r="J1033" s="184">
        <v>6.9752999999999998</v>
      </c>
      <c r="K1033" s="184">
        <v>10.180199999999999</v>
      </c>
      <c r="L1033" s="184">
        <v>32.201300000000003</v>
      </c>
      <c r="M1033" s="184">
        <v>42.363799999999998</v>
      </c>
      <c r="N1033" s="184">
        <v>80.359300000000005</v>
      </c>
      <c r="O1033" s="184">
        <v>10.950900000000001</v>
      </c>
      <c r="P1033" s="184">
        <v>12.366</v>
      </c>
      <c r="Q1033" s="184">
        <v>12.193300000000001</v>
      </c>
      <c r="R1033" s="184">
        <v>16.718800000000002</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-7.3662295081967186E-2</v>
      </c>
      <c r="G1034" s="186">
        <v>0.71511311475409844</v>
      </c>
      <c r="H1034" s="186">
        <v>1.317073770491803</v>
      </c>
      <c r="I1034" s="186">
        <v>5.0535901639344267</v>
      </c>
      <c r="J1034" s="186">
        <v>4.6847147540983611</v>
      </c>
      <c r="K1034" s="186">
        <v>7.8033721311475412</v>
      </c>
      <c r="L1034" s="186">
        <v>23.963618032786879</v>
      </c>
      <c r="M1034" s="186">
        <v>36.911786440677965</v>
      </c>
      <c r="N1034" s="186">
        <v>69.662793220338969</v>
      </c>
      <c r="O1034" s="186">
        <v>12.611546938775511</v>
      </c>
      <c r="P1034" s="186">
        <v>15.158232653061223</v>
      </c>
      <c r="Q1034" s="186">
        <v>17.585454098360657</v>
      </c>
      <c r="R1034" s="186">
        <v>18.076252830188686</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-8.1900000000000001E-2</v>
      </c>
      <c r="G1035" s="186">
        <v>0.81599999999999995</v>
      </c>
      <c r="H1035" s="186">
        <v>1.2534000000000001</v>
      </c>
      <c r="I1035" s="186">
        <v>5.0811000000000002</v>
      </c>
      <c r="J1035" s="186">
        <v>4.3826999999999998</v>
      </c>
      <c r="K1035" s="186">
        <v>7.2445000000000004</v>
      </c>
      <c r="L1035" s="186">
        <v>23.335599999999999</v>
      </c>
      <c r="M1035" s="186">
        <v>37.912300000000002</v>
      </c>
      <c r="N1035" s="186">
        <v>69.059799999999996</v>
      </c>
      <c r="O1035" s="186">
        <v>12.598000000000001</v>
      </c>
      <c r="P1035" s="186">
        <v>15.077</v>
      </c>
      <c r="Q1035" s="186">
        <v>16.928699999999999</v>
      </c>
      <c r="R1035" s="186">
        <v>18.016400000000001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948</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949</v>
      </c>
      <c r="B1038" s="180" t="s">
        <v>1910</v>
      </c>
      <c r="C1038" s="180"/>
      <c r="D1038" s="183">
        <v>44344</v>
      </c>
      <c r="E1038" s="184">
        <v>295.89999999999998</v>
      </c>
      <c r="F1038" s="184">
        <v>0.20319999999999999</v>
      </c>
      <c r="G1038" s="184">
        <v>0.84179999999999999</v>
      </c>
      <c r="H1038" s="184">
        <v>1.0448999999999999</v>
      </c>
      <c r="I1038" s="184">
        <v>4.6914999999999996</v>
      </c>
      <c r="J1038" s="184">
        <v>4.0728999999999997</v>
      </c>
      <c r="K1038" s="184">
        <v>5.6483999999999996</v>
      </c>
      <c r="L1038" s="184">
        <v>20.060099999999998</v>
      </c>
      <c r="M1038" s="184">
        <v>32.168999999999997</v>
      </c>
      <c r="N1038" s="184">
        <v>62.386099999999999</v>
      </c>
      <c r="O1038" s="184">
        <v>10.8751</v>
      </c>
      <c r="P1038" s="184">
        <v>12.445</v>
      </c>
      <c r="Q1038" s="184">
        <v>19.870200000000001</v>
      </c>
      <c r="R1038" s="184">
        <v>13.179600000000001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949</v>
      </c>
      <c r="B1039" s="180" t="s">
        <v>950</v>
      </c>
      <c r="C1039" s="180">
        <v>103174</v>
      </c>
      <c r="D1039" s="183">
        <v>44344</v>
      </c>
      <c r="E1039" s="184">
        <v>295.89999999999998</v>
      </c>
      <c r="F1039" s="184">
        <v>0.20319999999999999</v>
      </c>
      <c r="G1039" s="184">
        <v>0.84179999999999999</v>
      </c>
      <c r="H1039" s="184">
        <v>1.0448999999999999</v>
      </c>
      <c r="I1039" s="184">
        <v>4.6914999999999996</v>
      </c>
      <c r="J1039" s="184">
        <v>4.0728999999999997</v>
      </c>
      <c r="K1039" s="184">
        <v>5.6483999999999996</v>
      </c>
      <c r="L1039" s="184">
        <v>20.060099999999998</v>
      </c>
      <c r="M1039" s="184">
        <v>32.168999999999997</v>
      </c>
      <c r="N1039" s="184">
        <v>62.386099999999999</v>
      </c>
      <c r="O1039" s="184">
        <v>10.8751</v>
      </c>
      <c r="P1039" s="184">
        <v>12.445</v>
      </c>
      <c r="Q1039" s="184">
        <v>19.7941</v>
      </c>
      <c r="R1039" s="184">
        <v>13.179600000000001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949</v>
      </c>
      <c r="B1040" s="180" t="s">
        <v>951</v>
      </c>
      <c r="C1040" s="180">
        <v>119528</v>
      </c>
      <c r="D1040" s="183">
        <v>44344</v>
      </c>
      <c r="E1040" s="184">
        <v>318.02</v>
      </c>
      <c r="F1040" s="184">
        <v>0.20480000000000001</v>
      </c>
      <c r="G1040" s="184">
        <v>0.84670000000000001</v>
      </c>
      <c r="H1040" s="184">
        <v>1.0582</v>
      </c>
      <c r="I1040" s="184">
        <v>4.7152000000000003</v>
      </c>
      <c r="J1040" s="184">
        <v>4.1288999999999998</v>
      </c>
      <c r="K1040" s="184">
        <v>5.8091999999999997</v>
      </c>
      <c r="L1040" s="184">
        <v>20.443899999999999</v>
      </c>
      <c r="M1040" s="184">
        <v>32.829300000000003</v>
      </c>
      <c r="N1040" s="184">
        <v>63.506399999999999</v>
      </c>
      <c r="O1040" s="184">
        <v>11.669</v>
      </c>
      <c r="P1040" s="184">
        <v>13.3985</v>
      </c>
      <c r="Q1040" s="184">
        <v>14.7186</v>
      </c>
      <c r="R1040" s="184">
        <v>13.9206</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949</v>
      </c>
      <c r="B1041" s="180" t="s">
        <v>952</v>
      </c>
      <c r="C1041" s="180">
        <v>120465</v>
      </c>
      <c r="D1041" s="183">
        <v>44344</v>
      </c>
      <c r="E1041" s="184">
        <v>44.73</v>
      </c>
      <c r="F1041" s="184">
        <v>0.1119</v>
      </c>
      <c r="G1041" s="184">
        <v>0.81140000000000001</v>
      </c>
      <c r="H1041" s="184">
        <v>1.0619000000000001</v>
      </c>
      <c r="I1041" s="184">
        <v>4.8522999999999996</v>
      </c>
      <c r="J1041" s="184">
        <v>3.1120000000000001</v>
      </c>
      <c r="K1041" s="184">
        <v>6.2469999999999999</v>
      </c>
      <c r="L1041" s="184">
        <v>15.075900000000001</v>
      </c>
      <c r="M1041" s="184">
        <v>30.104700000000001</v>
      </c>
      <c r="N1041" s="184">
        <v>52.194600000000001</v>
      </c>
      <c r="O1041" s="184">
        <v>16.482700000000001</v>
      </c>
      <c r="P1041" s="184">
        <v>17.445699999999999</v>
      </c>
      <c r="Q1041" s="184">
        <v>16.732099999999999</v>
      </c>
      <c r="R1041" s="184">
        <v>18.4983</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949</v>
      </c>
      <c r="B1042" s="180" t="s">
        <v>953</v>
      </c>
      <c r="C1042" s="180">
        <v>112277</v>
      </c>
      <c r="D1042" s="183">
        <v>44344</v>
      </c>
      <c r="E1042" s="184">
        <v>40.520000000000003</v>
      </c>
      <c r="F1042" s="184">
        <v>0.1235</v>
      </c>
      <c r="G1042" s="184">
        <v>0.82110000000000005</v>
      </c>
      <c r="H1042" s="184">
        <v>1.0222</v>
      </c>
      <c r="I1042" s="184">
        <v>4.8112000000000004</v>
      </c>
      <c r="J1042" s="184">
        <v>2.9994999999999998</v>
      </c>
      <c r="K1042" s="184">
        <v>5.9345999999999997</v>
      </c>
      <c r="L1042" s="184">
        <v>14.366400000000001</v>
      </c>
      <c r="M1042" s="184">
        <v>28.962399999999999</v>
      </c>
      <c r="N1042" s="184">
        <v>50.352499999999999</v>
      </c>
      <c r="O1042" s="184">
        <v>15.0322</v>
      </c>
      <c r="P1042" s="184">
        <v>15.995699999999999</v>
      </c>
      <c r="Q1042" s="184">
        <v>13.0588</v>
      </c>
      <c r="R1042" s="184">
        <v>17.0943</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949</v>
      </c>
      <c r="B1043" s="180" t="s">
        <v>954</v>
      </c>
      <c r="C1043" s="180">
        <v>112943</v>
      </c>
      <c r="D1043" s="183">
        <v>44344</v>
      </c>
      <c r="E1043" s="184">
        <v>19.47</v>
      </c>
      <c r="F1043" s="184">
        <v>0.2059</v>
      </c>
      <c r="G1043" s="184">
        <v>0.88080000000000003</v>
      </c>
      <c r="H1043" s="184">
        <v>1.1429</v>
      </c>
      <c r="I1043" s="184">
        <v>4.7336999999999998</v>
      </c>
      <c r="J1043" s="184">
        <v>3.9508999999999999</v>
      </c>
      <c r="K1043" s="184">
        <v>4.7900999999999998</v>
      </c>
      <c r="L1043" s="184">
        <v>18.647200000000002</v>
      </c>
      <c r="M1043" s="184">
        <v>29.973299999999998</v>
      </c>
      <c r="N1043" s="184">
        <v>55.76</v>
      </c>
      <c r="O1043" s="184">
        <v>12.390599999999999</v>
      </c>
      <c r="P1043" s="184">
        <v>13.324400000000001</v>
      </c>
      <c r="Q1043" s="184">
        <v>6.2797999999999998</v>
      </c>
      <c r="R1043" s="184">
        <v>14.214</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949</v>
      </c>
      <c r="B1044" s="180" t="s">
        <v>955</v>
      </c>
      <c r="C1044" s="180">
        <v>119367</v>
      </c>
      <c r="D1044" s="183">
        <v>44344</v>
      </c>
      <c r="E1044" s="184">
        <v>20.66</v>
      </c>
      <c r="F1044" s="184">
        <v>0.19400000000000001</v>
      </c>
      <c r="G1044" s="184">
        <v>0.87890000000000001</v>
      </c>
      <c r="H1044" s="184">
        <v>1.1257999999999999</v>
      </c>
      <c r="I1044" s="184">
        <v>4.7667000000000002</v>
      </c>
      <c r="J1044" s="184">
        <v>4.0282</v>
      </c>
      <c r="K1044" s="184">
        <v>5.0330000000000004</v>
      </c>
      <c r="L1044" s="184">
        <v>19.0778</v>
      </c>
      <c r="M1044" s="184">
        <v>30.759499999999999</v>
      </c>
      <c r="N1044" s="184">
        <v>56.990900000000003</v>
      </c>
      <c r="O1044" s="184">
        <v>13.220700000000001</v>
      </c>
      <c r="P1044" s="184">
        <v>14.1974</v>
      </c>
      <c r="Q1044" s="184">
        <v>11.961600000000001</v>
      </c>
      <c r="R1044" s="184">
        <v>15.0587</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949</v>
      </c>
      <c r="B1045" s="180" t="s">
        <v>956</v>
      </c>
      <c r="C1045" s="180">
        <v>113544</v>
      </c>
      <c r="D1045" s="183">
        <v>44344</v>
      </c>
      <c r="E1045" s="184">
        <v>123.4</v>
      </c>
      <c r="F1045" s="184">
        <v>0</v>
      </c>
      <c r="G1045" s="184">
        <v>0.87470000000000003</v>
      </c>
      <c r="H1045" s="184">
        <v>1.1144000000000001</v>
      </c>
      <c r="I1045" s="184">
        <v>4.9320000000000004</v>
      </c>
      <c r="J1045" s="184">
        <v>3.1168999999999998</v>
      </c>
      <c r="K1045" s="184">
        <v>4.9766000000000004</v>
      </c>
      <c r="L1045" s="184">
        <v>16.8782</v>
      </c>
      <c r="M1045" s="184">
        <v>27.995000000000001</v>
      </c>
      <c r="N1045" s="184">
        <v>50.929499999999997</v>
      </c>
      <c r="O1045" s="184">
        <v>13.7104</v>
      </c>
      <c r="P1045" s="184">
        <v>13.0512</v>
      </c>
      <c r="Q1045" s="184">
        <v>16.250900000000001</v>
      </c>
      <c r="R1045" s="184">
        <v>16.05</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949</v>
      </c>
      <c r="B1046" s="180" t="s">
        <v>957</v>
      </c>
      <c r="C1046" s="180">
        <v>119893</v>
      </c>
      <c r="D1046" s="183">
        <v>44344</v>
      </c>
      <c r="E1046" s="184">
        <v>135.46</v>
      </c>
      <c r="F1046" s="184">
        <v>0</v>
      </c>
      <c r="G1046" s="184">
        <v>0.88629999999999998</v>
      </c>
      <c r="H1046" s="184">
        <v>1.1348</v>
      </c>
      <c r="I1046" s="184">
        <v>4.9752000000000001</v>
      </c>
      <c r="J1046" s="184">
        <v>3.2233000000000001</v>
      </c>
      <c r="K1046" s="184">
        <v>5.2934000000000001</v>
      </c>
      <c r="L1046" s="184">
        <v>17.5868</v>
      </c>
      <c r="M1046" s="184">
        <v>29.1694</v>
      </c>
      <c r="N1046" s="184">
        <v>52.7515</v>
      </c>
      <c r="O1046" s="184">
        <v>15.0702</v>
      </c>
      <c r="P1046" s="184">
        <v>14.4634</v>
      </c>
      <c r="Q1046" s="184">
        <v>15.6281</v>
      </c>
      <c r="R1046" s="184">
        <v>17.387499999999999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949</v>
      </c>
      <c r="B1047" s="180" t="s">
        <v>958</v>
      </c>
      <c r="C1047" s="180">
        <v>118269</v>
      </c>
      <c r="D1047" s="183">
        <v>44344</v>
      </c>
      <c r="E1047" s="184">
        <v>40.15</v>
      </c>
      <c r="F1047" s="184">
        <v>0.22470000000000001</v>
      </c>
      <c r="G1047" s="184">
        <v>1.0317000000000001</v>
      </c>
      <c r="H1047" s="184">
        <v>1.3633</v>
      </c>
      <c r="I1047" s="184">
        <v>4.6390000000000002</v>
      </c>
      <c r="J1047" s="184">
        <v>3.3727999999999998</v>
      </c>
      <c r="K1047" s="184">
        <v>6.2168999999999999</v>
      </c>
      <c r="L1047" s="184">
        <v>19.280999999999999</v>
      </c>
      <c r="M1047" s="184">
        <v>32.246400000000001</v>
      </c>
      <c r="N1047" s="184">
        <v>58.947000000000003</v>
      </c>
      <c r="O1047" s="184">
        <v>18.105499999999999</v>
      </c>
      <c r="P1047" s="184">
        <v>17.884699999999999</v>
      </c>
      <c r="Q1047" s="184">
        <v>15.423400000000001</v>
      </c>
      <c r="R1047" s="184">
        <v>21.708600000000001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949</v>
      </c>
      <c r="B1048" s="180" t="s">
        <v>959</v>
      </c>
      <c r="C1048" s="180">
        <v>113221</v>
      </c>
      <c r="D1048" s="183">
        <v>44344</v>
      </c>
      <c r="E1048" s="184">
        <v>36.69</v>
      </c>
      <c r="F1048" s="184">
        <v>0.2185</v>
      </c>
      <c r="G1048" s="184">
        <v>0.9909</v>
      </c>
      <c r="H1048" s="184">
        <v>1.3255999999999999</v>
      </c>
      <c r="I1048" s="184">
        <v>4.5597000000000003</v>
      </c>
      <c r="J1048" s="184">
        <v>3.2357999999999998</v>
      </c>
      <c r="K1048" s="184">
        <v>5.7957999999999998</v>
      </c>
      <c r="L1048" s="184">
        <v>18.316700000000001</v>
      </c>
      <c r="M1048" s="184">
        <v>30.7089</v>
      </c>
      <c r="N1048" s="184">
        <v>56.460599999999999</v>
      </c>
      <c r="O1048" s="184">
        <v>16.5078</v>
      </c>
      <c r="P1048" s="184">
        <v>16.422000000000001</v>
      </c>
      <c r="Q1048" s="184">
        <v>12.818199999999999</v>
      </c>
      <c r="R1048" s="184">
        <v>19.944600000000001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949</v>
      </c>
      <c r="B1049" s="180" t="s">
        <v>960</v>
      </c>
      <c r="C1049" s="180">
        <v>119250</v>
      </c>
      <c r="D1049" s="183">
        <v>44344</v>
      </c>
      <c r="E1049" s="184">
        <v>281.23</v>
      </c>
      <c r="F1049" s="184">
        <v>-0.34620000000000001</v>
      </c>
      <c r="G1049" s="184">
        <v>0.26779999999999998</v>
      </c>
      <c r="H1049" s="184">
        <v>0.70979999999999999</v>
      </c>
      <c r="I1049" s="184">
        <v>3.9287000000000001</v>
      </c>
      <c r="J1049" s="184">
        <v>4.3014000000000001</v>
      </c>
      <c r="K1049" s="184">
        <v>7.64</v>
      </c>
      <c r="L1049" s="184">
        <v>18.126100000000001</v>
      </c>
      <c r="M1049" s="184">
        <v>31.8948</v>
      </c>
      <c r="N1049" s="184">
        <v>57.037199999999999</v>
      </c>
      <c r="O1049" s="184">
        <v>10.597300000000001</v>
      </c>
      <c r="P1049" s="184">
        <v>12.3063</v>
      </c>
      <c r="Q1049" s="184">
        <v>11.67</v>
      </c>
      <c r="R1049" s="184">
        <v>11.9552</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949</v>
      </c>
      <c r="B1050" s="180" t="s">
        <v>961</v>
      </c>
      <c r="C1050" s="180">
        <v>101635</v>
      </c>
      <c r="D1050" s="183">
        <v>44344</v>
      </c>
      <c r="E1050" s="184">
        <v>266.04700000000003</v>
      </c>
      <c r="F1050" s="184">
        <v>-0.3483</v>
      </c>
      <c r="G1050" s="184">
        <v>0.26119999999999999</v>
      </c>
      <c r="H1050" s="184">
        <v>0.69450000000000001</v>
      </c>
      <c r="I1050" s="184">
        <v>3.8974000000000002</v>
      </c>
      <c r="J1050" s="184">
        <v>4.2344999999999997</v>
      </c>
      <c r="K1050" s="184">
        <v>7.4303999999999997</v>
      </c>
      <c r="L1050" s="184">
        <v>17.666799999999999</v>
      </c>
      <c r="M1050" s="184">
        <v>31.1326</v>
      </c>
      <c r="N1050" s="184">
        <v>55.839100000000002</v>
      </c>
      <c r="O1050" s="184">
        <v>9.7959999999999994</v>
      </c>
      <c r="P1050" s="184">
        <v>11.503</v>
      </c>
      <c r="Q1050" s="184">
        <v>19.7195</v>
      </c>
      <c r="R1050" s="184">
        <v>11.1165</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949</v>
      </c>
      <c r="B1051" s="180" t="s">
        <v>962</v>
      </c>
      <c r="C1051" s="180">
        <v>111940</v>
      </c>
      <c r="D1051" s="183">
        <v>44344</v>
      </c>
      <c r="E1051" s="184">
        <v>48.01</v>
      </c>
      <c r="F1051" s="184">
        <v>0.31340000000000001</v>
      </c>
      <c r="G1051" s="184">
        <v>1.0524</v>
      </c>
      <c r="H1051" s="184">
        <v>1.2656000000000001</v>
      </c>
      <c r="I1051" s="184">
        <v>4.3468999999999998</v>
      </c>
      <c r="J1051" s="184">
        <v>3.4251999999999998</v>
      </c>
      <c r="K1051" s="184">
        <v>5.0777000000000001</v>
      </c>
      <c r="L1051" s="184">
        <v>17.383900000000001</v>
      </c>
      <c r="M1051" s="184">
        <v>29.337299999999999</v>
      </c>
      <c r="N1051" s="184">
        <v>59.448700000000002</v>
      </c>
      <c r="O1051" s="184">
        <v>12.1006</v>
      </c>
      <c r="P1051" s="184">
        <v>13.761100000000001</v>
      </c>
      <c r="Q1051" s="184">
        <v>13.9293</v>
      </c>
      <c r="R1051" s="184">
        <v>14.541600000000001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949</v>
      </c>
      <c r="B1052" s="180" t="s">
        <v>963</v>
      </c>
      <c r="C1052" s="180">
        <v>118617</v>
      </c>
      <c r="D1052" s="183">
        <v>44344</v>
      </c>
      <c r="E1052" s="184">
        <v>51.74</v>
      </c>
      <c r="F1052" s="184">
        <v>0.3296</v>
      </c>
      <c r="G1052" s="184">
        <v>1.0744</v>
      </c>
      <c r="H1052" s="184">
        <v>1.3119000000000001</v>
      </c>
      <c r="I1052" s="184">
        <v>4.4198000000000004</v>
      </c>
      <c r="J1052" s="184">
        <v>3.5629</v>
      </c>
      <c r="K1052" s="184">
        <v>5.4626999999999999</v>
      </c>
      <c r="L1052" s="184">
        <v>18.235800000000001</v>
      </c>
      <c r="M1052" s="184">
        <v>30.8217</v>
      </c>
      <c r="N1052" s="184">
        <v>62.042000000000002</v>
      </c>
      <c r="O1052" s="184">
        <v>13.6332</v>
      </c>
      <c r="P1052" s="184">
        <v>15.057499999999999</v>
      </c>
      <c r="Q1052" s="184">
        <v>14.731400000000001</v>
      </c>
      <c r="R1052" s="184">
        <v>16.3263</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949</v>
      </c>
      <c r="B1053" s="180" t="s">
        <v>964</v>
      </c>
      <c r="C1053" s="180">
        <v>100471</v>
      </c>
      <c r="D1053" s="183">
        <v>44344</v>
      </c>
      <c r="E1053" s="184">
        <v>1543.4331678963099</v>
      </c>
      <c r="F1053" s="184">
        <v>-0.27210000000000001</v>
      </c>
      <c r="G1053" s="184">
        <v>0.56699999999999995</v>
      </c>
      <c r="H1053" s="184">
        <v>1.635</v>
      </c>
      <c r="I1053" s="184">
        <v>5.1132</v>
      </c>
      <c r="J1053" s="184">
        <v>6.5797999999999996</v>
      </c>
      <c r="K1053" s="184">
        <v>6.7709000000000001</v>
      </c>
      <c r="L1053" s="184">
        <v>29.176600000000001</v>
      </c>
      <c r="M1053" s="184">
        <v>43.080599999999997</v>
      </c>
      <c r="N1053" s="184">
        <v>70.556700000000006</v>
      </c>
      <c r="O1053" s="184">
        <v>12.7273</v>
      </c>
      <c r="P1053" s="184">
        <v>12.1663</v>
      </c>
      <c r="Q1053" s="184">
        <v>20.1051</v>
      </c>
      <c r="R1053" s="184">
        <v>16.2561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949</v>
      </c>
      <c r="B1054" s="180" t="s">
        <v>965</v>
      </c>
      <c r="C1054" s="180">
        <v>118531</v>
      </c>
      <c r="D1054" s="183">
        <v>44344</v>
      </c>
      <c r="E1054" s="184">
        <v>689.13049999999998</v>
      </c>
      <c r="F1054" s="184">
        <v>-0.27</v>
      </c>
      <c r="G1054" s="184">
        <v>0.57310000000000005</v>
      </c>
      <c r="H1054" s="184">
        <v>1.6494</v>
      </c>
      <c r="I1054" s="184">
        <v>5.1425000000000001</v>
      </c>
      <c r="J1054" s="184">
        <v>6.6433</v>
      </c>
      <c r="K1054" s="184">
        <v>6.9645999999999999</v>
      </c>
      <c r="L1054" s="184">
        <v>29.644600000000001</v>
      </c>
      <c r="M1054" s="184">
        <v>43.856299999999997</v>
      </c>
      <c r="N1054" s="184">
        <v>71.794499999999999</v>
      </c>
      <c r="O1054" s="184">
        <v>13.6059</v>
      </c>
      <c r="P1054" s="184">
        <v>13.0884</v>
      </c>
      <c r="Q1054" s="184">
        <v>13.459</v>
      </c>
      <c r="R1054" s="184">
        <v>17.118200000000002</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949</v>
      </c>
      <c r="B1055" s="180" t="s">
        <v>966</v>
      </c>
      <c r="C1055" s="180">
        <v>102000</v>
      </c>
      <c r="D1055" s="183">
        <v>44344</v>
      </c>
      <c r="E1055" s="184">
        <v>751.75967057152002</v>
      </c>
      <c r="F1055" s="184">
        <v>0.36480000000000001</v>
      </c>
      <c r="G1055" s="184">
        <v>0.83530000000000004</v>
      </c>
      <c r="H1055" s="184">
        <v>1.4077999999999999</v>
      </c>
      <c r="I1055" s="184">
        <v>4.8987999999999996</v>
      </c>
      <c r="J1055" s="184">
        <v>6.0613000000000001</v>
      </c>
      <c r="K1055" s="184">
        <v>4.9147999999999996</v>
      </c>
      <c r="L1055" s="184">
        <v>25.112200000000001</v>
      </c>
      <c r="M1055" s="184">
        <v>34.853700000000003</v>
      </c>
      <c r="N1055" s="184">
        <v>64.44</v>
      </c>
      <c r="O1055" s="184">
        <v>11.083600000000001</v>
      </c>
      <c r="P1055" s="184">
        <v>13.3201</v>
      </c>
      <c r="Q1055" s="184">
        <v>19.071400000000001</v>
      </c>
      <c r="R1055" s="184">
        <v>8.8109000000000002</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949</v>
      </c>
      <c r="B1056" s="180" t="s">
        <v>967</v>
      </c>
      <c r="C1056" s="180">
        <v>119018</v>
      </c>
      <c r="D1056" s="183">
        <v>44344</v>
      </c>
      <c r="E1056" s="184">
        <v>646.90099999999995</v>
      </c>
      <c r="F1056" s="184">
        <v>0.36649999999999999</v>
      </c>
      <c r="G1056" s="184">
        <v>0.84050000000000002</v>
      </c>
      <c r="H1056" s="184">
        <v>1.419</v>
      </c>
      <c r="I1056" s="184">
        <v>4.9226999999999999</v>
      </c>
      <c r="J1056" s="184">
        <v>6.1120999999999999</v>
      </c>
      <c r="K1056" s="184">
        <v>5.0552999999999999</v>
      </c>
      <c r="L1056" s="184">
        <v>25.460599999999999</v>
      </c>
      <c r="M1056" s="184">
        <v>35.431800000000003</v>
      </c>
      <c r="N1056" s="184">
        <v>65.376800000000003</v>
      </c>
      <c r="O1056" s="184">
        <v>11.762499999999999</v>
      </c>
      <c r="P1056" s="184">
        <v>14.0756</v>
      </c>
      <c r="Q1056" s="184">
        <v>13.304399999999999</v>
      </c>
      <c r="R1056" s="184">
        <v>9.4255999999999993</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949</v>
      </c>
      <c r="B1057" s="180" t="s">
        <v>968</v>
      </c>
      <c r="C1057" s="180">
        <v>101594</v>
      </c>
      <c r="D1057" s="183">
        <v>44344</v>
      </c>
      <c r="E1057" s="184">
        <v>282.7833</v>
      </c>
      <c r="F1057" s="184">
        <v>6.7599999999999993E-2</v>
      </c>
      <c r="G1057" s="184">
        <v>1.3274999999999999</v>
      </c>
      <c r="H1057" s="184">
        <v>1.5883</v>
      </c>
      <c r="I1057" s="184">
        <v>5.7340999999999998</v>
      </c>
      <c r="J1057" s="184">
        <v>3.823</v>
      </c>
      <c r="K1057" s="184">
        <v>4.5640999999999998</v>
      </c>
      <c r="L1057" s="184">
        <v>17.206900000000001</v>
      </c>
      <c r="M1057" s="184">
        <v>30.867899999999999</v>
      </c>
      <c r="N1057" s="184">
        <v>56.765300000000003</v>
      </c>
      <c r="O1057" s="184">
        <v>11.643700000000001</v>
      </c>
      <c r="P1057" s="184">
        <v>13.4887</v>
      </c>
      <c r="Q1057" s="184">
        <v>19.827300000000001</v>
      </c>
      <c r="R1057" s="184">
        <v>14.2827</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949</v>
      </c>
      <c r="B1058" s="180" t="s">
        <v>969</v>
      </c>
      <c r="C1058" s="180">
        <v>120030</v>
      </c>
      <c r="D1058" s="183">
        <v>44344</v>
      </c>
      <c r="E1058" s="184">
        <v>302.1225</v>
      </c>
      <c r="F1058" s="184">
        <v>7.0099999999999996E-2</v>
      </c>
      <c r="G1058" s="184">
        <v>1.3351999999999999</v>
      </c>
      <c r="H1058" s="184">
        <v>1.6064000000000001</v>
      </c>
      <c r="I1058" s="184">
        <v>5.7717999999999998</v>
      </c>
      <c r="J1058" s="184">
        <v>3.9022000000000001</v>
      </c>
      <c r="K1058" s="184">
        <v>4.8099999999999996</v>
      </c>
      <c r="L1058" s="184">
        <v>17.7575</v>
      </c>
      <c r="M1058" s="184">
        <v>31.790600000000001</v>
      </c>
      <c r="N1058" s="184">
        <v>58.249600000000001</v>
      </c>
      <c r="O1058" s="184">
        <v>12.6257</v>
      </c>
      <c r="P1058" s="184">
        <v>14.4148</v>
      </c>
      <c r="Q1058" s="184">
        <v>13.114599999999999</v>
      </c>
      <c r="R1058" s="184">
        <v>15.3645</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949</v>
      </c>
      <c r="B1059" s="180" t="s">
        <v>970</v>
      </c>
      <c r="C1059" s="180">
        <v>108466</v>
      </c>
      <c r="D1059" s="183">
        <v>44344</v>
      </c>
      <c r="E1059" s="184">
        <v>56.51</v>
      </c>
      <c r="F1059" s="184">
        <v>0.19500000000000001</v>
      </c>
      <c r="G1059" s="184">
        <v>0.8387</v>
      </c>
      <c r="H1059" s="184">
        <v>1.2543</v>
      </c>
      <c r="I1059" s="184">
        <v>4.1467000000000001</v>
      </c>
      <c r="J1059" s="184">
        <v>3.8978000000000002</v>
      </c>
      <c r="K1059" s="184">
        <v>5.3112000000000004</v>
      </c>
      <c r="L1059" s="184">
        <v>21.136099999999999</v>
      </c>
      <c r="M1059" s="184">
        <v>31.971</v>
      </c>
      <c r="N1059" s="184">
        <v>59.093499999999999</v>
      </c>
      <c r="O1059" s="184">
        <v>11.8522</v>
      </c>
      <c r="P1059" s="184">
        <v>14.1782</v>
      </c>
      <c r="Q1059" s="184">
        <v>14.224299999999999</v>
      </c>
      <c r="R1059" s="184">
        <v>14.0092</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949</v>
      </c>
      <c r="B1060" s="180" t="s">
        <v>971</v>
      </c>
      <c r="C1060" s="180">
        <v>120586</v>
      </c>
      <c r="D1060" s="183">
        <v>44344</v>
      </c>
      <c r="E1060" s="184">
        <v>60.55</v>
      </c>
      <c r="F1060" s="184">
        <v>0.182</v>
      </c>
      <c r="G1060" s="184">
        <v>0.84940000000000004</v>
      </c>
      <c r="H1060" s="184">
        <v>1.2710999999999999</v>
      </c>
      <c r="I1060" s="184">
        <v>4.1631</v>
      </c>
      <c r="J1060" s="184">
        <v>3.9485000000000001</v>
      </c>
      <c r="K1060" s="184">
        <v>5.4694000000000003</v>
      </c>
      <c r="L1060" s="184">
        <v>21.488800000000001</v>
      </c>
      <c r="M1060" s="184">
        <v>32.581600000000002</v>
      </c>
      <c r="N1060" s="184">
        <v>60.058199999999999</v>
      </c>
      <c r="O1060" s="184">
        <v>12.6347</v>
      </c>
      <c r="P1060" s="184">
        <v>15.108000000000001</v>
      </c>
      <c r="Q1060" s="184">
        <v>15.1074</v>
      </c>
      <c r="R1060" s="184">
        <v>14.696300000000001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949</v>
      </c>
      <c r="B1061" s="180" t="s">
        <v>972</v>
      </c>
      <c r="C1061" s="180">
        <v>117311</v>
      </c>
      <c r="D1061" s="183">
        <v>44344</v>
      </c>
      <c r="E1061" s="184">
        <v>33.86</v>
      </c>
      <c r="F1061" s="184">
        <v>0.38540000000000002</v>
      </c>
      <c r="G1061" s="184">
        <v>1.3772</v>
      </c>
      <c r="H1061" s="184">
        <v>1.804</v>
      </c>
      <c r="I1061" s="184">
        <v>5.9118000000000004</v>
      </c>
      <c r="J1061" s="184">
        <v>5.09</v>
      </c>
      <c r="K1061" s="184">
        <v>7.8343999999999996</v>
      </c>
      <c r="L1061" s="184">
        <v>20.928599999999999</v>
      </c>
      <c r="M1061" s="184">
        <v>34.205300000000001</v>
      </c>
      <c r="N1061" s="184">
        <v>60.170299999999997</v>
      </c>
      <c r="O1061" s="184">
        <v>12.5052</v>
      </c>
      <c r="P1061" s="184">
        <v>12.4376</v>
      </c>
      <c r="Q1061" s="184">
        <v>14.442299999999999</v>
      </c>
      <c r="R1061" s="184">
        <v>17.870999999999999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949</v>
      </c>
      <c r="B1062" s="180" t="s">
        <v>973</v>
      </c>
      <c r="C1062" s="180">
        <v>118344</v>
      </c>
      <c r="D1062" s="183">
        <v>44344</v>
      </c>
      <c r="E1062" s="184">
        <v>37.090000000000003</v>
      </c>
      <c r="F1062" s="184">
        <v>0.35170000000000001</v>
      </c>
      <c r="G1062" s="184">
        <v>1.3665</v>
      </c>
      <c r="H1062" s="184">
        <v>1.8117000000000001</v>
      </c>
      <c r="I1062" s="184">
        <v>5.9412000000000003</v>
      </c>
      <c r="J1062" s="184">
        <v>5.1601999999999997</v>
      </c>
      <c r="K1062" s="184">
        <v>8.1026000000000007</v>
      </c>
      <c r="L1062" s="184">
        <v>21.566700000000001</v>
      </c>
      <c r="M1062" s="184">
        <v>35.315600000000003</v>
      </c>
      <c r="N1062" s="184">
        <v>61.9651</v>
      </c>
      <c r="O1062" s="184">
        <v>14.008699999999999</v>
      </c>
      <c r="P1062" s="184">
        <v>14.046900000000001</v>
      </c>
      <c r="Q1062" s="184">
        <v>14.205299999999999</v>
      </c>
      <c r="R1062" s="184">
        <v>19.2029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949</v>
      </c>
      <c r="B1063" s="180" t="s">
        <v>974</v>
      </c>
      <c r="C1063" s="180">
        <v>118479</v>
      </c>
      <c r="D1063" s="183">
        <v>44344</v>
      </c>
      <c r="E1063" s="184">
        <v>47.42</v>
      </c>
      <c r="F1063" s="184">
        <v>0.42349999999999999</v>
      </c>
      <c r="G1063" s="184">
        <v>1.3897999999999999</v>
      </c>
      <c r="H1063" s="184">
        <v>1.6941999999999999</v>
      </c>
      <c r="I1063" s="184">
        <v>5.4950000000000001</v>
      </c>
      <c r="J1063" s="184">
        <v>3.8546</v>
      </c>
      <c r="K1063" s="184">
        <v>5.7774000000000001</v>
      </c>
      <c r="L1063" s="184">
        <v>18.0777</v>
      </c>
      <c r="M1063" s="184">
        <v>28.127500000000001</v>
      </c>
      <c r="N1063" s="184">
        <v>55.935499999999998</v>
      </c>
      <c r="O1063" s="184">
        <v>12.74</v>
      </c>
      <c r="P1063" s="184">
        <v>14.443899999999999</v>
      </c>
      <c r="Q1063" s="184">
        <v>12.8147</v>
      </c>
      <c r="R1063" s="184">
        <v>15.569100000000001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949</v>
      </c>
      <c r="B1064" s="180" t="s">
        <v>975</v>
      </c>
      <c r="C1064" s="180">
        <v>108799</v>
      </c>
      <c r="D1064" s="183">
        <v>44344</v>
      </c>
      <c r="E1064" s="184">
        <v>43.41</v>
      </c>
      <c r="F1064" s="184">
        <v>0.41639999999999999</v>
      </c>
      <c r="G1064" s="184">
        <v>1.3778999999999999</v>
      </c>
      <c r="H1064" s="184">
        <v>1.6866000000000001</v>
      </c>
      <c r="I1064" s="184">
        <v>5.4409000000000001</v>
      </c>
      <c r="J1064" s="184">
        <v>3.7524000000000002</v>
      </c>
      <c r="K1064" s="184">
        <v>5.4664999999999999</v>
      </c>
      <c r="L1064" s="184">
        <v>17.356000000000002</v>
      </c>
      <c r="M1064" s="184">
        <v>27.004100000000001</v>
      </c>
      <c r="N1064" s="184">
        <v>54.154800000000002</v>
      </c>
      <c r="O1064" s="184">
        <v>11.6074</v>
      </c>
      <c r="P1064" s="184">
        <v>13.205500000000001</v>
      </c>
      <c r="Q1064" s="184">
        <v>10.2981</v>
      </c>
      <c r="R1064" s="184">
        <v>14.3779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949</v>
      </c>
      <c r="B1065" s="180" t="s">
        <v>976</v>
      </c>
      <c r="C1065" s="180">
        <v>116547</v>
      </c>
      <c r="D1065" s="183">
        <v>44344</v>
      </c>
      <c r="E1065" s="184">
        <v>25.75</v>
      </c>
      <c r="F1065" s="184">
        <v>0.54669999999999996</v>
      </c>
      <c r="G1065" s="184">
        <v>1.1788000000000001</v>
      </c>
      <c r="H1065" s="184">
        <v>1.3381000000000001</v>
      </c>
      <c r="I1065" s="184">
        <v>4.6322999999999999</v>
      </c>
      <c r="J1065" s="184">
        <v>2.2231000000000001</v>
      </c>
      <c r="K1065" s="184">
        <v>4.2931999999999997</v>
      </c>
      <c r="L1065" s="184">
        <v>11.2311</v>
      </c>
      <c r="M1065" s="184">
        <v>23.146799999999999</v>
      </c>
      <c r="N1065" s="184">
        <v>49.883600000000001</v>
      </c>
      <c r="O1065" s="184">
        <v>8.6355000000000004</v>
      </c>
      <c r="P1065" s="184">
        <v>11.549099999999999</v>
      </c>
      <c r="Q1065" s="184">
        <v>10.703900000000001</v>
      </c>
      <c r="R1065" s="184">
        <v>8.3975000000000009</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949</v>
      </c>
      <c r="B1066" s="180" t="s">
        <v>977</v>
      </c>
      <c r="C1066" s="180">
        <v>119133</v>
      </c>
      <c r="D1066" s="183">
        <v>44344</v>
      </c>
      <c r="E1066" s="184">
        <v>29.21</v>
      </c>
      <c r="F1066" s="184">
        <v>0.58540000000000003</v>
      </c>
      <c r="G1066" s="184">
        <v>1.2128000000000001</v>
      </c>
      <c r="H1066" s="184">
        <v>1.3884000000000001</v>
      </c>
      <c r="I1066" s="184">
        <v>4.6952999999999996</v>
      </c>
      <c r="J1066" s="184">
        <v>2.3475999999999999</v>
      </c>
      <c r="K1066" s="184">
        <v>4.6577999999999999</v>
      </c>
      <c r="L1066" s="184">
        <v>12.044499999999999</v>
      </c>
      <c r="M1066" s="184">
        <v>24.509799999999998</v>
      </c>
      <c r="N1066" s="184">
        <v>52.2941</v>
      </c>
      <c r="O1066" s="184">
        <v>10.251899999999999</v>
      </c>
      <c r="P1066" s="184">
        <v>13.3066</v>
      </c>
      <c r="Q1066" s="184">
        <v>12.6739</v>
      </c>
      <c r="R1066" s="184">
        <v>9.9868000000000006</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949</v>
      </c>
      <c r="B1067" s="180" t="s">
        <v>978</v>
      </c>
      <c r="C1067" s="180">
        <v>112098</v>
      </c>
      <c r="D1067" s="183">
        <v>44344</v>
      </c>
      <c r="E1067" s="184">
        <v>37.99</v>
      </c>
      <c r="F1067" s="184">
        <v>0.21099999999999999</v>
      </c>
      <c r="G1067" s="184">
        <v>1.3607</v>
      </c>
      <c r="H1067" s="184">
        <v>1.6047</v>
      </c>
      <c r="I1067" s="184">
        <v>6.7735000000000003</v>
      </c>
      <c r="J1067" s="184">
        <v>5.4691999999999998</v>
      </c>
      <c r="K1067" s="184">
        <v>7.4985999999999997</v>
      </c>
      <c r="L1067" s="184">
        <v>19.090900000000001</v>
      </c>
      <c r="M1067" s="184">
        <v>28.6053</v>
      </c>
      <c r="N1067" s="184">
        <v>53.123699999999999</v>
      </c>
      <c r="O1067" s="184">
        <v>11.415800000000001</v>
      </c>
      <c r="P1067" s="184">
        <v>12.508699999999999</v>
      </c>
      <c r="Q1067" s="184">
        <v>12.0024</v>
      </c>
      <c r="R1067" s="184">
        <v>14.5327</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949</v>
      </c>
      <c r="B1068" s="180" t="s">
        <v>979</v>
      </c>
      <c r="C1068" s="180">
        <v>120392</v>
      </c>
      <c r="D1068" s="183">
        <v>44344</v>
      </c>
      <c r="E1068" s="184">
        <v>42.98</v>
      </c>
      <c r="F1068" s="184">
        <v>0.20979999999999999</v>
      </c>
      <c r="G1068" s="184">
        <v>1.3678999999999999</v>
      </c>
      <c r="H1068" s="184">
        <v>1.6315999999999999</v>
      </c>
      <c r="I1068" s="184">
        <v>6.8357000000000001</v>
      </c>
      <c r="J1068" s="184">
        <v>5.5759999999999996</v>
      </c>
      <c r="K1068" s="184">
        <v>7.8544999999999998</v>
      </c>
      <c r="L1068" s="184">
        <v>19.888400000000001</v>
      </c>
      <c r="M1068" s="184">
        <v>29.888200000000001</v>
      </c>
      <c r="N1068" s="184">
        <v>55.162500000000001</v>
      </c>
      <c r="O1068" s="184">
        <v>13.0219</v>
      </c>
      <c r="P1068" s="184">
        <v>14.2844</v>
      </c>
      <c r="Q1068" s="184">
        <v>15.2615</v>
      </c>
      <c r="R1068" s="184">
        <v>16.014800000000001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949</v>
      </c>
      <c r="B1069" s="180" t="s">
        <v>1911</v>
      </c>
      <c r="C1069" s="180">
        <v>148353</v>
      </c>
      <c r="D1069" s="183">
        <v>44344</v>
      </c>
      <c r="E1069" s="184">
        <v>11.305899999999999</v>
      </c>
      <c r="F1069" s="184">
        <v>0.61319999999999997</v>
      </c>
      <c r="G1069" s="184">
        <v>1.7148000000000001</v>
      </c>
      <c r="H1069" s="184">
        <v>1.9735</v>
      </c>
      <c r="I1069" s="184">
        <v>4.7755000000000001</v>
      </c>
      <c r="J1069" s="184">
        <v>5.5541</v>
      </c>
      <c r="K1069" s="184">
        <v>4.3211000000000004</v>
      </c>
      <c r="L1069" s="184"/>
      <c r="M1069" s="184"/>
      <c r="N1069" s="184"/>
      <c r="O1069" s="184"/>
      <c r="P1069" s="184"/>
      <c r="Q1069" s="184">
        <v>13.058999999999999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949</v>
      </c>
      <c r="B1070" s="180" t="s">
        <v>1912</v>
      </c>
      <c r="C1070" s="180">
        <v>148351</v>
      </c>
      <c r="D1070" s="183">
        <v>44344</v>
      </c>
      <c r="E1070" s="184">
        <v>11.1889</v>
      </c>
      <c r="F1070" s="184">
        <v>0.6069</v>
      </c>
      <c r="G1070" s="184">
        <v>1.696</v>
      </c>
      <c r="H1070" s="184">
        <v>1.9295</v>
      </c>
      <c r="I1070" s="184">
        <v>4.6856</v>
      </c>
      <c r="J1070" s="184">
        <v>5.2656999999999998</v>
      </c>
      <c r="K1070" s="184">
        <v>3.6480000000000001</v>
      </c>
      <c r="L1070" s="184"/>
      <c r="M1070" s="184"/>
      <c r="N1070" s="184"/>
      <c r="O1070" s="184"/>
      <c r="P1070" s="184"/>
      <c r="Q1070" s="184">
        <v>11.888999999999999</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949</v>
      </c>
      <c r="B1071" s="180" t="s">
        <v>980</v>
      </c>
      <c r="C1071" s="180">
        <v>100219</v>
      </c>
      <c r="D1071" s="183">
        <v>44344</v>
      </c>
      <c r="E1071" s="184">
        <v>86.190700000000007</v>
      </c>
      <c r="F1071" s="184">
        <v>0.76139999999999997</v>
      </c>
      <c r="G1071" s="184">
        <v>1.5258</v>
      </c>
      <c r="H1071" s="184">
        <v>1.7081</v>
      </c>
      <c r="I1071" s="184">
        <v>4.0185000000000004</v>
      </c>
      <c r="J1071" s="184">
        <v>3.2524000000000002</v>
      </c>
      <c r="K1071" s="184">
        <v>4.4898999999999996</v>
      </c>
      <c r="L1071" s="184">
        <v>12.510400000000001</v>
      </c>
      <c r="M1071" s="184">
        <v>20.927</v>
      </c>
      <c r="N1071" s="184">
        <v>38.757199999999997</v>
      </c>
      <c r="O1071" s="184">
        <v>10.273</v>
      </c>
      <c r="P1071" s="184">
        <v>10.053000000000001</v>
      </c>
      <c r="Q1071" s="184">
        <v>8.5770999999999997</v>
      </c>
      <c r="R1071" s="184">
        <v>13.0617</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949</v>
      </c>
      <c r="B1072" s="180" t="s">
        <v>981</v>
      </c>
      <c r="C1072" s="180">
        <v>120490</v>
      </c>
      <c r="D1072" s="183">
        <v>44344</v>
      </c>
      <c r="E1072" s="184">
        <v>94.309700000000007</v>
      </c>
      <c r="F1072" s="184">
        <v>0.76439999999999997</v>
      </c>
      <c r="G1072" s="184">
        <v>1.5347999999999999</v>
      </c>
      <c r="H1072" s="184">
        <v>1.7295</v>
      </c>
      <c r="I1072" s="184">
        <v>4.0624000000000002</v>
      </c>
      <c r="J1072" s="184">
        <v>3.3458000000000001</v>
      </c>
      <c r="K1072" s="184">
        <v>4.7769000000000004</v>
      </c>
      <c r="L1072" s="184">
        <v>13.1289</v>
      </c>
      <c r="M1072" s="184">
        <v>21.925599999999999</v>
      </c>
      <c r="N1072" s="184">
        <v>40.291499999999999</v>
      </c>
      <c r="O1072" s="184">
        <v>11.403600000000001</v>
      </c>
      <c r="P1072" s="184">
        <v>11.2761</v>
      </c>
      <c r="Q1072" s="184">
        <v>12.064399999999999</v>
      </c>
      <c r="R1072" s="184">
        <v>14.234400000000001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949</v>
      </c>
      <c r="B1073" s="180" t="s">
        <v>1913</v>
      </c>
      <c r="C1073" s="180">
        <v>114458</v>
      </c>
      <c r="D1073" s="183">
        <v>44344</v>
      </c>
      <c r="E1073" s="184">
        <v>328.99700000000001</v>
      </c>
      <c r="F1073" s="184">
        <v>0.36149999999999999</v>
      </c>
      <c r="G1073" s="184">
        <v>1.214</v>
      </c>
      <c r="H1073" s="184">
        <v>1.6297999999999999</v>
      </c>
      <c r="I1073" s="184">
        <v>5.4108999999999998</v>
      </c>
      <c r="J1073" s="184">
        <v>3.9958</v>
      </c>
      <c r="K1073" s="184">
        <v>6.4419000000000004</v>
      </c>
      <c r="L1073" s="184">
        <v>19.949300000000001</v>
      </c>
      <c r="M1073" s="184">
        <v>33.287300000000002</v>
      </c>
      <c r="N1073" s="184">
        <v>63.2667</v>
      </c>
      <c r="O1073" s="184">
        <v>13.9033</v>
      </c>
      <c r="P1073" s="184">
        <v>13.4755</v>
      </c>
      <c r="Q1073" s="184">
        <v>19.788399999999999</v>
      </c>
      <c r="R1073" s="184">
        <v>16.958500000000001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949</v>
      </c>
      <c r="B1074" s="180" t="s">
        <v>1914</v>
      </c>
      <c r="C1074" s="180">
        <v>120152</v>
      </c>
      <c r="D1074" s="183">
        <v>44344</v>
      </c>
      <c r="E1074" s="184">
        <v>359.91800000000001</v>
      </c>
      <c r="F1074" s="184">
        <v>0.36499999999999999</v>
      </c>
      <c r="G1074" s="184">
        <v>1.2242</v>
      </c>
      <c r="H1074" s="184">
        <v>1.6531</v>
      </c>
      <c r="I1074" s="184">
        <v>5.4593999999999996</v>
      </c>
      <c r="J1074" s="184">
        <v>4.0965999999999996</v>
      </c>
      <c r="K1074" s="184">
        <v>6.7648000000000001</v>
      </c>
      <c r="L1074" s="184">
        <v>20.668500000000002</v>
      </c>
      <c r="M1074" s="184">
        <v>34.466799999999999</v>
      </c>
      <c r="N1074" s="184">
        <v>65.183300000000003</v>
      </c>
      <c r="O1074" s="184">
        <v>15.181800000000001</v>
      </c>
      <c r="P1074" s="184">
        <v>14.8423</v>
      </c>
      <c r="Q1074" s="184">
        <v>15.0037</v>
      </c>
      <c r="R1074" s="184">
        <v>18.2852</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949</v>
      </c>
      <c r="B1075" s="180" t="s">
        <v>1992</v>
      </c>
      <c r="C1075" s="180">
        <v>114457</v>
      </c>
      <c r="D1075" s="183">
        <v>44344</v>
      </c>
      <c r="E1075" s="184">
        <v>438.958095779877</v>
      </c>
      <c r="F1075" s="184">
        <v>0.36159999999999998</v>
      </c>
      <c r="G1075" s="184">
        <v>1.2131000000000001</v>
      </c>
      <c r="H1075" s="184">
        <v>1.6296999999999999</v>
      </c>
      <c r="I1075" s="184">
        <v>5.4109999999999996</v>
      </c>
      <c r="J1075" s="184">
        <v>3.9939</v>
      </c>
      <c r="K1075" s="184">
        <v>6.4413999999999998</v>
      </c>
      <c r="L1075" s="184">
        <v>19.947199999999999</v>
      </c>
      <c r="M1075" s="184">
        <v>33.286299999999997</v>
      </c>
      <c r="N1075" s="184">
        <v>63.268700000000003</v>
      </c>
      <c r="O1075" s="184">
        <v>13.4339</v>
      </c>
      <c r="P1075" s="184">
        <v>13.1592</v>
      </c>
      <c r="Q1075" s="184">
        <v>18.367599999999999</v>
      </c>
      <c r="R1075" s="184">
        <v>16.4329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949</v>
      </c>
      <c r="B1076" s="180" t="s">
        <v>1993</v>
      </c>
      <c r="C1076" s="180">
        <v>120153</v>
      </c>
      <c r="D1076" s="183">
        <v>44344</v>
      </c>
      <c r="E1076" s="184">
        <v>98.9786149140985</v>
      </c>
      <c r="F1076" s="184">
        <v>0.36480000000000001</v>
      </c>
      <c r="G1076" s="184">
        <v>1.2249000000000001</v>
      </c>
      <c r="H1076" s="184">
        <v>1.6529</v>
      </c>
      <c r="I1076" s="184">
        <v>5.4612999999999996</v>
      </c>
      <c r="J1076" s="184">
        <v>4.0982000000000003</v>
      </c>
      <c r="K1076" s="184">
        <v>6.7670000000000003</v>
      </c>
      <c r="L1076" s="184">
        <v>20.668199999999999</v>
      </c>
      <c r="M1076" s="184">
        <v>34.469900000000003</v>
      </c>
      <c r="N1076" s="184">
        <v>65.186599999999999</v>
      </c>
      <c r="O1076" s="184">
        <v>14.7118</v>
      </c>
      <c r="P1076" s="184">
        <v>14.5307</v>
      </c>
      <c r="Q1076" s="184">
        <v>14.5182</v>
      </c>
      <c r="R1076" s="184">
        <v>17.763300000000001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949</v>
      </c>
      <c r="B1077" s="180" t="s">
        <v>982</v>
      </c>
      <c r="C1077" s="180">
        <v>119308</v>
      </c>
      <c r="D1077" s="183">
        <v>44344</v>
      </c>
      <c r="E1077" s="184">
        <v>38.469000000000001</v>
      </c>
      <c r="F1077" s="184">
        <v>0.20580000000000001</v>
      </c>
      <c r="G1077" s="184">
        <v>1.0427999999999999</v>
      </c>
      <c r="H1077" s="184">
        <v>1.2076</v>
      </c>
      <c r="I1077" s="184">
        <v>5.0892999999999997</v>
      </c>
      <c r="J1077" s="184">
        <v>4.1025</v>
      </c>
      <c r="K1077" s="184">
        <v>6.2004999999999999</v>
      </c>
      <c r="L1077" s="184">
        <v>19.1433</v>
      </c>
      <c r="M1077" s="184">
        <v>31.168199999999999</v>
      </c>
      <c r="N1077" s="184">
        <v>57.414700000000003</v>
      </c>
      <c r="O1077" s="184">
        <v>12.5115</v>
      </c>
      <c r="P1077" s="184">
        <v>13.3477</v>
      </c>
      <c r="Q1077" s="184">
        <v>13.8004</v>
      </c>
      <c r="R1077" s="184">
        <v>13.994300000000001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949</v>
      </c>
      <c r="B1078" s="180" t="s">
        <v>983</v>
      </c>
      <c r="C1078" s="180">
        <v>118069</v>
      </c>
      <c r="D1078" s="183">
        <v>44344</v>
      </c>
      <c r="E1078" s="184">
        <v>36.100999999999999</v>
      </c>
      <c r="F1078" s="184">
        <v>0.2026</v>
      </c>
      <c r="G1078" s="184">
        <v>1.0355000000000001</v>
      </c>
      <c r="H1078" s="184">
        <v>1.1913</v>
      </c>
      <c r="I1078" s="184">
        <v>5.0517000000000003</v>
      </c>
      <c r="J1078" s="184">
        <v>4.0225</v>
      </c>
      <c r="K1078" s="184">
        <v>5.9581</v>
      </c>
      <c r="L1078" s="184">
        <v>18.6128</v>
      </c>
      <c r="M1078" s="184">
        <v>30.290900000000001</v>
      </c>
      <c r="N1078" s="184">
        <v>56.0045</v>
      </c>
      <c r="O1078" s="184">
        <v>11.547800000000001</v>
      </c>
      <c r="P1078" s="184">
        <v>12.4222</v>
      </c>
      <c r="Q1078" s="184">
        <v>9.8948999999999998</v>
      </c>
      <c r="R1078" s="184">
        <v>12.9938</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949</v>
      </c>
      <c r="B1079" s="180" t="s">
        <v>984</v>
      </c>
      <c r="C1079" s="180">
        <v>106871</v>
      </c>
      <c r="D1079" s="183">
        <v>44344</v>
      </c>
      <c r="E1079" s="184">
        <v>39.405400045238601</v>
      </c>
      <c r="F1079" s="184">
        <v>0.1641</v>
      </c>
      <c r="G1079" s="184">
        <v>1.0337000000000001</v>
      </c>
      <c r="H1079" s="184">
        <v>1.3731</v>
      </c>
      <c r="I1079" s="184">
        <v>4.9352999999999998</v>
      </c>
      <c r="J1079" s="184">
        <v>3.3607999999999998</v>
      </c>
      <c r="K1079" s="184">
        <v>5.8167</v>
      </c>
      <c r="L1079" s="184">
        <v>14.957100000000001</v>
      </c>
      <c r="M1079" s="184">
        <v>28.493400000000001</v>
      </c>
      <c r="N1079" s="184">
        <v>51.290799999999997</v>
      </c>
      <c r="O1079" s="184">
        <v>11.994300000000001</v>
      </c>
      <c r="P1079" s="184">
        <v>12.292</v>
      </c>
      <c r="Q1079" s="184">
        <v>10.164999999999999</v>
      </c>
      <c r="R1079" s="184">
        <v>14.393599999999999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949</v>
      </c>
      <c r="B1080" s="180" t="s">
        <v>985</v>
      </c>
      <c r="C1080" s="180">
        <v>120267</v>
      </c>
      <c r="D1080" s="183">
        <v>44344</v>
      </c>
      <c r="E1080" s="184">
        <v>38.3277</v>
      </c>
      <c r="F1080" s="184">
        <v>0.16830000000000001</v>
      </c>
      <c r="G1080" s="184">
        <v>1.0474000000000001</v>
      </c>
      <c r="H1080" s="184">
        <v>1.4054</v>
      </c>
      <c r="I1080" s="184">
        <v>5.0025000000000004</v>
      </c>
      <c r="J1080" s="184">
        <v>3.5024999999999999</v>
      </c>
      <c r="K1080" s="184">
        <v>6.2538999999999998</v>
      </c>
      <c r="L1080" s="184">
        <v>15.815300000000001</v>
      </c>
      <c r="M1080" s="184">
        <v>29.799900000000001</v>
      </c>
      <c r="N1080" s="184">
        <v>53.228099999999998</v>
      </c>
      <c r="O1080" s="184">
        <v>13.2331</v>
      </c>
      <c r="P1080" s="184">
        <v>13.5306</v>
      </c>
      <c r="Q1080" s="184">
        <v>13.294499999999999</v>
      </c>
      <c r="R1080" s="184">
        <v>15.6457</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949</v>
      </c>
      <c r="B1081" s="180" t="s">
        <v>986</v>
      </c>
      <c r="C1081" s="180">
        <v>146549</v>
      </c>
      <c r="D1081" s="183">
        <v>44344</v>
      </c>
      <c r="E1081" s="184">
        <v>14.509499999999999</v>
      </c>
      <c r="F1081" s="184">
        <v>0.41660000000000003</v>
      </c>
      <c r="G1081" s="184">
        <v>1.4117999999999999</v>
      </c>
      <c r="H1081" s="184">
        <v>1.8039000000000001</v>
      </c>
      <c r="I1081" s="184">
        <v>5.1284000000000001</v>
      </c>
      <c r="J1081" s="184">
        <v>5.2816999999999998</v>
      </c>
      <c r="K1081" s="184">
        <v>7.8044000000000002</v>
      </c>
      <c r="L1081" s="184">
        <v>25.7987</v>
      </c>
      <c r="M1081" s="184">
        <v>39.395099999999999</v>
      </c>
      <c r="N1081" s="184">
        <v>64.676699999999997</v>
      </c>
      <c r="O1081" s="184"/>
      <c r="P1081" s="184"/>
      <c r="Q1081" s="184">
        <v>18.384799999999998</v>
      </c>
      <c r="R1081" s="184">
        <v>18.116499999999998</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949</v>
      </c>
      <c r="B1082" s="180" t="s">
        <v>987</v>
      </c>
      <c r="C1082" s="180">
        <v>146551</v>
      </c>
      <c r="D1082" s="183">
        <v>44344</v>
      </c>
      <c r="E1082" s="184">
        <v>13.9123</v>
      </c>
      <c r="F1082" s="184">
        <v>0.41210000000000002</v>
      </c>
      <c r="G1082" s="184">
        <v>1.3978999999999999</v>
      </c>
      <c r="H1082" s="184">
        <v>1.7703</v>
      </c>
      <c r="I1082" s="184">
        <v>5.0587999999999997</v>
      </c>
      <c r="J1082" s="184">
        <v>5.1334</v>
      </c>
      <c r="K1082" s="184">
        <v>7.3414000000000001</v>
      </c>
      <c r="L1082" s="184">
        <v>24.716899999999999</v>
      </c>
      <c r="M1082" s="184">
        <v>37.583399999999997</v>
      </c>
      <c r="N1082" s="184">
        <v>61.720199999999998</v>
      </c>
      <c r="O1082" s="184"/>
      <c r="P1082" s="184"/>
      <c r="Q1082" s="184">
        <v>16.149999999999999</v>
      </c>
      <c r="R1082" s="184">
        <v>15.917199999999999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949</v>
      </c>
      <c r="B1083" s="180" t="s">
        <v>988</v>
      </c>
      <c r="C1083" s="180">
        <v>118825</v>
      </c>
      <c r="D1083" s="183">
        <v>44344</v>
      </c>
      <c r="E1083" s="184">
        <v>74.037999999999997</v>
      </c>
      <c r="F1083" s="184">
        <v>0.33739999999999998</v>
      </c>
      <c r="G1083" s="184">
        <v>1.0246999999999999</v>
      </c>
      <c r="H1083" s="184">
        <v>1.3026</v>
      </c>
      <c r="I1083" s="184">
        <v>4.9112999999999998</v>
      </c>
      <c r="J1083" s="184">
        <v>3.6873999999999998</v>
      </c>
      <c r="K1083" s="184">
        <v>5.2918000000000003</v>
      </c>
      <c r="L1083" s="184">
        <v>19.414200000000001</v>
      </c>
      <c r="M1083" s="184">
        <v>30.128699999999998</v>
      </c>
      <c r="N1083" s="184">
        <v>63.075699999999998</v>
      </c>
      <c r="O1083" s="184">
        <v>14.674899999999999</v>
      </c>
      <c r="P1083" s="184">
        <v>16.7669</v>
      </c>
      <c r="Q1083" s="184">
        <v>17.6965</v>
      </c>
      <c r="R1083" s="184">
        <v>15.544499999999999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949</v>
      </c>
      <c r="B1084" s="180" t="s">
        <v>989</v>
      </c>
      <c r="C1084" s="180">
        <v>107578</v>
      </c>
      <c r="D1084" s="183">
        <v>44344</v>
      </c>
      <c r="E1084" s="184">
        <v>68.489000000000004</v>
      </c>
      <c r="F1084" s="184">
        <v>0.33400000000000002</v>
      </c>
      <c r="G1084" s="184">
        <v>1.0162</v>
      </c>
      <c r="H1084" s="184">
        <v>1.2806</v>
      </c>
      <c r="I1084" s="184">
        <v>4.8676000000000004</v>
      </c>
      <c r="J1084" s="184">
        <v>3.5954000000000002</v>
      </c>
      <c r="K1084" s="184">
        <v>5.0026000000000002</v>
      </c>
      <c r="L1084" s="184">
        <v>18.7622</v>
      </c>
      <c r="M1084" s="184">
        <v>29.066199999999998</v>
      </c>
      <c r="N1084" s="184">
        <v>61.306199999999997</v>
      </c>
      <c r="O1084" s="184">
        <v>13.4657</v>
      </c>
      <c r="P1084" s="184">
        <v>15.682600000000001</v>
      </c>
      <c r="Q1084" s="184">
        <v>15.7485</v>
      </c>
      <c r="R1084" s="184">
        <v>14.2887</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949</v>
      </c>
      <c r="B1085" s="180" t="s">
        <v>2023</v>
      </c>
      <c r="C1085" s="180">
        <v>115790</v>
      </c>
      <c r="D1085" s="183">
        <v>44344</v>
      </c>
      <c r="E1085" s="184">
        <v>30.004300000000001</v>
      </c>
      <c r="F1085" s="184">
        <v>0.37230000000000002</v>
      </c>
      <c r="G1085" s="184">
        <v>1.3426</v>
      </c>
      <c r="H1085" s="184">
        <v>1.4207000000000001</v>
      </c>
      <c r="I1085" s="184">
        <v>4.8701999999999996</v>
      </c>
      <c r="J1085" s="184">
        <v>3.1589999999999998</v>
      </c>
      <c r="K1085" s="184">
        <v>4.9420999999999999</v>
      </c>
      <c r="L1085" s="184">
        <v>18.805900000000001</v>
      </c>
      <c r="M1085" s="184">
        <v>30.627300000000002</v>
      </c>
      <c r="N1085" s="184">
        <v>57.065899999999999</v>
      </c>
      <c r="O1085" s="184">
        <v>10.2334</v>
      </c>
      <c r="P1085" s="184">
        <v>12.0063</v>
      </c>
      <c r="Q1085" s="184">
        <v>12.031599999999999</v>
      </c>
      <c r="R1085" s="184">
        <v>12.315200000000001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949</v>
      </c>
      <c r="B1086" s="180" t="s">
        <v>2024</v>
      </c>
      <c r="C1086" s="180">
        <v>119148</v>
      </c>
      <c r="D1086" s="183">
        <v>44344</v>
      </c>
      <c r="E1086" s="184">
        <v>33.766800000000003</v>
      </c>
      <c r="F1086" s="184">
        <v>0.37780000000000002</v>
      </c>
      <c r="G1086" s="184">
        <v>1.3594999999999999</v>
      </c>
      <c r="H1086" s="184">
        <v>1.46</v>
      </c>
      <c r="I1086" s="184">
        <v>4.9519000000000002</v>
      </c>
      <c r="J1086" s="184">
        <v>3.3401000000000001</v>
      </c>
      <c r="K1086" s="184">
        <v>5.5278</v>
      </c>
      <c r="L1086" s="184">
        <v>20.1067</v>
      </c>
      <c r="M1086" s="184">
        <v>32.5899</v>
      </c>
      <c r="N1086" s="184">
        <v>60.141500000000001</v>
      </c>
      <c r="O1086" s="184">
        <v>12.128299999999999</v>
      </c>
      <c r="P1086" s="184">
        <v>13.719200000000001</v>
      </c>
      <c r="Q1086" s="184">
        <v>13.2705</v>
      </c>
      <c r="R1086" s="184">
        <v>14.2843</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949</v>
      </c>
      <c r="B1087" s="180" t="s">
        <v>990</v>
      </c>
      <c r="C1087" s="180">
        <v>106235</v>
      </c>
      <c r="D1087" s="183">
        <v>44344</v>
      </c>
      <c r="E1087" s="184">
        <v>43.074399999999997</v>
      </c>
      <c r="F1087" s="184">
        <v>0.21959999999999999</v>
      </c>
      <c r="G1087" s="184">
        <v>0.98629999999999995</v>
      </c>
      <c r="H1087" s="184">
        <v>1.6546000000000001</v>
      </c>
      <c r="I1087" s="184">
        <v>5.2432999999999996</v>
      </c>
      <c r="J1087" s="184">
        <v>5.5292000000000003</v>
      </c>
      <c r="K1087" s="184">
        <v>4.9188000000000001</v>
      </c>
      <c r="L1087" s="184">
        <v>25.605499999999999</v>
      </c>
      <c r="M1087" s="184">
        <v>32.926000000000002</v>
      </c>
      <c r="N1087" s="184">
        <v>68.040800000000004</v>
      </c>
      <c r="O1087" s="184">
        <v>10.375299999999999</v>
      </c>
      <c r="P1087" s="184">
        <v>13.530900000000001</v>
      </c>
      <c r="Q1087" s="184">
        <v>11.150700000000001</v>
      </c>
      <c r="R1087" s="184">
        <v>8.1717999999999993</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949</v>
      </c>
      <c r="B1088" s="180" t="s">
        <v>991</v>
      </c>
      <c r="C1088" s="180">
        <v>118632</v>
      </c>
      <c r="D1088" s="183">
        <v>44344</v>
      </c>
      <c r="E1088" s="184">
        <v>46.390500000000003</v>
      </c>
      <c r="F1088" s="184">
        <v>0.22189999999999999</v>
      </c>
      <c r="G1088" s="184">
        <v>0.99270000000000003</v>
      </c>
      <c r="H1088" s="184">
        <v>1.67</v>
      </c>
      <c r="I1088" s="184">
        <v>5.2778999999999998</v>
      </c>
      <c r="J1088" s="184">
        <v>5.6031000000000004</v>
      </c>
      <c r="K1088" s="184">
        <v>5.1481000000000003</v>
      </c>
      <c r="L1088" s="184">
        <v>26.104299999999999</v>
      </c>
      <c r="M1088" s="184">
        <v>33.734499999999997</v>
      </c>
      <c r="N1088" s="184">
        <v>69.436400000000006</v>
      </c>
      <c r="O1088" s="184">
        <v>11.3531</v>
      </c>
      <c r="P1088" s="184">
        <v>14.638199999999999</v>
      </c>
      <c r="Q1088" s="184">
        <v>14.756500000000001</v>
      </c>
      <c r="R1088" s="184">
        <v>9.0911000000000008</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949</v>
      </c>
      <c r="B1089" s="180" t="s">
        <v>992</v>
      </c>
      <c r="C1089" s="180">
        <v>138308</v>
      </c>
      <c r="D1089" s="183">
        <v>44344</v>
      </c>
      <c r="E1089" s="184">
        <v>225.73</v>
      </c>
      <c r="F1089" s="184">
        <v>0.41370000000000001</v>
      </c>
      <c r="G1089" s="184">
        <v>1.0972999999999999</v>
      </c>
      <c r="H1089" s="184">
        <v>1.4107000000000001</v>
      </c>
      <c r="I1089" s="184">
        <v>5.0933000000000002</v>
      </c>
      <c r="J1089" s="184">
        <v>4.4417999999999997</v>
      </c>
      <c r="K1089" s="184">
        <v>7.2504</v>
      </c>
      <c r="L1089" s="184">
        <v>19.2194</v>
      </c>
      <c r="M1089" s="184">
        <v>32.907400000000003</v>
      </c>
      <c r="N1089" s="184">
        <v>60.217199999999998</v>
      </c>
      <c r="O1089" s="184">
        <v>12.3482</v>
      </c>
      <c r="P1089" s="184">
        <v>12.302300000000001</v>
      </c>
      <c r="Q1089" s="184">
        <v>18.527000000000001</v>
      </c>
      <c r="R1089" s="184">
        <v>14.151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949</v>
      </c>
      <c r="B1090" s="180" t="s">
        <v>993</v>
      </c>
      <c r="C1090" s="180">
        <v>138312</v>
      </c>
      <c r="D1090" s="183">
        <v>44344</v>
      </c>
      <c r="E1090" s="184">
        <v>251.58</v>
      </c>
      <c r="F1090" s="184">
        <v>0.41510000000000002</v>
      </c>
      <c r="G1090" s="184">
        <v>1.1092</v>
      </c>
      <c r="H1090" s="184">
        <v>1.4395</v>
      </c>
      <c r="I1090" s="184">
        <v>5.1536</v>
      </c>
      <c r="J1090" s="184">
        <v>4.5723000000000003</v>
      </c>
      <c r="K1090" s="184">
        <v>7.6508000000000003</v>
      </c>
      <c r="L1090" s="184">
        <v>20.131799999999998</v>
      </c>
      <c r="M1090" s="184">
        <v>34.412599999999998</v>
      </c>
      <c r="N1090" s="184">
        <v>62.655999999999999</v>
      </c>
      <c r="O1090" s="184">
        <v>13.934900000000001</v>
      </c>
      <c r="P1090" s="184">
        <v>13.9702</v>
      </c>
      <c r="Q1090" s="184">
        <v>14.965</v>
      </c>
      <c r="R1090" s="184">
        <v>15.7525</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949</v>
      </c>
      <c r="B1091" s="180" t="s">
        <v>1915</v>
      </c>
      <c r="C1091" s="180">
        <v>148524</v>
      </c>
      <c r="D1091" s="183">
        <v>44344</v>
      </c>
      <c r="E1091" s="184">
        <v>12.98</v>
      </c>
      <c r="F1091" s="184">
        <v>0.30909999999999999</v>
      </c>
      <c r="G1091" s="184">
        <v>1.0903</v>
      </c>
      <c r="H1091" s="184">
        <v>1.4855</v>
      </c>
      <c r="I1091" s="184">
        <v>4.6773999999999996</v>
      </c>
      <c r="J1091" s="184">
        <v>4.0898000000000003</v>
      </c>
      <c r="K1091" s="184">
        <v>6.5681000000000003</v>
      </c>
      <c r="L1091" s="184">
        <v>18.538799999999998</v>
      </c>
      <c r="M1091" s="184"/>
      <c r="N1091" s="184"/>
      <c r="O1091" s="184"/>
      <c r="P1091" s="184"/>
      <c r="Q1091" s="184">
        <v>29.8</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949</v>
      </c>
      <c r="B1092" s="180" t="s">
        <v>1916</v>
      </c>
      <c r="C1092" s="180">
        <v>148491</v>
      </c>
      <c r="D1092" s="183">
        <v>44344</v>
      </c>
      <c r="E1092" s="184">
        <v>12.82</v>
      </c>
      <c r="F1092" s="184">
        <v>0.313</v>
      </c>
      <c r="G1092" s="184">
        <v>1.1041000000000001</v>
      </c>
      <c r="H1092" s="184">
        <v>1.5044</v>
      </c>
      <c r="I1092" s="184">
        <v>4.5677000000000003</v>
      </c>
      <c r="J1092" s="184">
        <v>3.8898000000000001</v>
      </c>
      <c r="K1092" s="184">
        <v>6.1257999999999999</v>
      </c>
      <c r="L1092" s="184">
        <v>17.291899999999998</v>
      </c>
      <c r="M1092" s="184"/>
      <c r="N1092" s="184"/>
      <c r="O1092" s="184"/>
      <c r="P1092" s="184"/>
      <c r="Q1092" s="184">
        <v>28.2</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949</v>
      </c>
      <c r="B1093" s="180" t="s">
        <v>994</v>
      </c>
      <c r="C1093" s="180">
        <v>119598</v>
      </c>
      <c r="D1093" s="183">
        <v>44344</v>
      </c>
      <c r="E1093" s="184">
        <v>58.005800000000001</v>
      </c>
      <c r="F1093" s="184">
        <v>0.4713</v>
      </c>
      <c r="G1093" s="184">
        <v>0.88039999999999996</v>
      </c>
      <c r="H1093" s="184">
        <v>1.1019000000000001</v>
      </c>
      <c r="I1093" s="184">
        <v>5.1368999999999998</v>
      </c>
      <c r="J1093" s="184">
        <v>3.6145</v>
      </c>
      <c r="K1093" s="184">
        <v>4.4455</v>
      </c>
      <c r="L1093" s="184">
        <v>20.086099999999998</v>
      </c>
      <c r="M1093" s="184">
        <v>34.888399999999997</v>
      </c>
      <c r="N1093" s="184">
        <v>65.657499999999999</v>
      </c>
      <c r="O1093" s="184">
        <v>12.723800000000001</v>
      </c>
      <c r="P1093" s="184">
        <v>13.7171</v>
      </c>
      <c r="Q1093" s="184">
        <v>15.944699999999999</v>
      </c>
      <c r="R1093" s="184">
        <v>15.7317</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949</v>
      </c>
      <c r="B1094" s="180" t="s">
        <v>995</v>
      </c>
      <c r="C1094" s="180">
        <v>103504</v>
      </c>
      <c r="D1094" s="183">
        <v>44344</v>
      </c>
      <c r="E1094" s="184">
        <v>53.927599999999998</v>
      </c>
      <c r="F1094" s="184">
        <v>0.46929999999999999</v>
      </c>
      <c r="G1094" s="184">
        <v>0.87409999999999999</v>
      </c>
      <c r="H1094" s="184">
        <v>1.0871999999999999</v>
      </c>
      <c r="I1094" s="184">
        <v>5.1055999999999999</v>
      </c>
      <c r="J1094" s="184">
        <v>3.5472000000000001</v>
      </c>
      <c r="K1094" s="184">
        <v>4.2394999999999996</v>
      </c>
      <c r="L1094" s="184">
        <v>19.621099999999998</v>
      </c>
      <c r="M1094" s="184">
        <v>34.139899999999997</v>
      </c>
      <c r="N1094" s="184">
        <v>64.433499999999995</v>
      </c>
      <c r="O1094" s="184">
        <v>11.823399999999999</v>
      </c>
      <c r="P1094" s="184">
        <v>12.667</v>
      </c>
      <c r="Q1094" s="184">
        <v>11.593500000000001</v>
      </c>
      <c r="R1094" s="184">
        <v>14.840999999999999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949</v>
      </c>
      <c r="B1095" s="180" t="s">
        <v>1917</v>
      </c>
      <c r="C1095" s="180">
        <v>148507</v>
      </c>
      <c r="D1095" s="183">
        <v>44344</v>
      </c>
      <c r="E1095" s="184">
        <v>13.1015</v>
      </c>
      <c r="F1095" s="184">
        <v>0.34770000000000001</v>
      </c>
      <c r="G1095" s="184">
        <v>1.3766</v>
      </c>
      <c r="H1095" s="184">
        <v>1.9088000000000001</v>
      </c>
      <c r="I1095" s="184">
        <v>5.3818999999999999</v>
      </c>
      <c r="J1095" s="184">
        <v>4.5092999999999996</v>
      </c>
      <c r="K1095" s="184">
        <v>6.8663999999999996</v>
      </c>
      <c r="L1095" s="184">
        <v>20.381699999999999</v>
      </c>
      <c r="M1095" s="184"/>
      <c r="N1095" s="184"/>
      <c r="O1095" s="184"/>
      <c r="P1095" s="184"/>
      <c r="Q1095" s="184">
        <v>31.015000000000001</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949</v>
      </c>
      <c r="B1096" s="180" t="s">
        <v>1918</v>
      </c>
      <c r="C1096" s="180">
        <v>148504</v>
      </c>
      <c r="D1096" s="183">
        <v>44344</v>
      </c>
      <c r="E1096" s="184">
        <v>12.9383</v>
      </c>
      <c r="F1096" s="184">
        <v>0.34200000000000003</v>
      </c>
      <c r="G1096" s="184">
        <v>1.36</v>
      </c>
      <c r="H1096" s="184">
        <v>1.87</v>
      </c>
      <c r="I1096" s="184">
        <v>5.3015999999999996</v>
      </c>
      <c r="J1096" s="184">
        <v>4.3385999999999996</v>
      </c>
      <c r="K1096" s="184">
        <v>6.3349000000000002</v>
      </c>
      <c r="L1096" s="184">
        <v>19.203099999999999</v>
      </c>
      <c r="M1096" s="184"/>
      <c r="N1096" s="184"/>
      <c r="O1096" s="184"/>
      <c r="P1096" s="184"/>
      <c r="Q1096" s="184">
        <v>29.382999999999999</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949</v>
      </c>
      <c r="B1097" s="180" t="s">
        <v>996</v>
      </c>
      <c r="C1097" s="180">
        <v>100475</v>
      </c>
      <c r="D1097" s="183">
        <v>44344</v>
      </c>
      <c r="E1097" s="184">
        <v>637.10753213408805</v>
      </c>
      <c r="F1097" s="184">
        <v>0.2457</v>
      </c>
      <c r="G1097" s="184">
        <v>1.2630999999999999</v>
      </c>
      <c r="H1097" s="184">
        <v>1.5673999999999999</v>
      </c>
      <c r="I1097" s="184">
        <v>5.2735000000000003</v>
      </c>
      <c r="J1097" s="184">
        <v>4.4617000000000004</v>
      </c>
      <c r="K1097" s="184">
        <v>6.7336</v>
      </c>
      <c r="L1097" s="184">
        <v>25.370200000000001</v>
      </c>
      <c r="M1097" s="184">
        <v>35.953600000000002</v>
      </c>
      <c r="N1097" s="184">
        <v>64.694800000000001</v>
      </c>
      <c r="O1097" s="184">
        <v>11.841900000000001</v>
      </c>
      <c r="P1097" s="184">
        <v>12.2554</v>
      </c>
      <c r="Q1097" s="184">
        <v>19.7271</v>
      </c>
      <c r="R1097" s="184">
        <v>12.606400000000001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949</v>
      </c>
      <c r="B1098" s="180" t="s">
        <v>997</v>
      </c>
      <c r="C1098" s="180">
        <v>119160</v>
      </c>
      <c r="D1098" s="183">
        <v>44344</v>
      </c>
      <c r="E1098" s="184">
        <v>319.97190000000001</v>
      </c>
      <c r="F1098" s="184">
        <v>0.24759999999999999</v>
      </c>
      <c r="G1098" s="184">
        <v>1.2687999999999999</v>
      </c>
      <c r="H1098" s="184">
        <v>1.581</v>
      </c>
      <c r="I1098" s="184">
        <v>5.3014000000000001</v>
      </c>
      <c r="J1098" s="184">
        <v>4.5204000000000004</v>
      </c>
      <c r="K1098" s="184">
        <v>6.923</v>
      </c>
      <c r="L1098" s="184">
        <v>25.845800000000001</v>
      </c>
      <c r="M1098" s="184">
        <v>36.742600000000003</v>
      </c>
      <c r="N1098" s="184">
        <v>66.006299999999996</v>
      </c>
      <c r="O1098" s="184">
        <v>12.9099</v>
      </c>
      <c r="P1098" s="184">
        <v>13.635300000000001</v>
      </c>
      <c r="Q1098" s="184">
        <v>13.714600000000001</v>
      </c>
      <c r="R1098" s="184">
        <v>13.5556</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949</v>
      </c>
      <c r="B1099" s="180" t="s">
        <v>998</v>
      </c>
      <c r="C1099" s="180">
        <v>118870</v>
      </c>
      <c r="D1099" s="183">
        <v>44344</v>
      </c>
      <c r="E1099" s="184">
        <v>98.45</v>
      </c>
      <c r="F1099" s="184">
        <v>0.44890000000000002</v>
      </c>
      <c r="G1099" s="184">
        <v>1.2339</v>
      </c>
      <c r="H1099" s="184">
        <v>1.7361</v>
      </c>
      <c r="I1099" s="184">
        <v>4.9684999999999997</v>
      </c>
      <c r="J1099" s="184">
        <v>5.2491000000000003</v>
      </c>
      <c r="K1099" s="184">
        <v>7.4664000000000001</v>
      </c>
      <c r="L1099" s="184">
        <v>17.749099999999999</v>
      </c>
      <c r="M1099" s="184">
        <v>29.097799999999999</v>
      </c>
      <c r="N1099" s="184">
        <v>52.777799999999999</v>
      </c>
      <c r="O1099" s="184">
        <v>9.7571999999999992</v>
      </c>
      <c r="P1099" s="184">
        <v>9.9776000000000007</v>
      </c>
      <c r="Q1099" s="184">
        <v>9.9808000000000003</v>
      </c>
      <c r="R1099" s="184">
        <v>11.2446</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949</v>
      </c>
      <c r="B1100" s="180" t="s">
        <v>999</v>
      </c>
      <c r="C1100" s="180">
        <v>101209</v>
      </c>
      <c r="D1100" s="183">
        <v>44344</v>
      </c>
      <c r="E1100" s="184">
        <v>124.613333333333</v>
      </c>
      <c r="F1100" s="184">
        <v>0.44059999999999999</v>
      </c>
      <c r="G1100" s="184">
        <v>1.2239</v>
      </c>
      <c r="H1100" s="184">
        <v>1.7306999999999999</v>
      </c>
      <c r="I1100" s="184">
        <v>4.9641000000000002</v>
      </c>
      <c r="J1100" s="184">
        <v>5.2359</v>
      </c>
      <c r="K1100" s="184">
        <v>7.4375999999999998</v>
      </c>
      <c r="L1100" s="184">
        <v>17.707799999999999</v>
      </c>
      <c r="M1100" s="184">
        <v>29.017099999999999</v>
      </c>
      <c r="N1100" s="184">
        <v>52.637599999999999</v>
      </c>
      <c r="O1100" s="184">
        <v>9.4367999999999999</v>
      </c>
      <c r="P1100" s="184">
        <v>9.4701000000000004</v>
      </c>
      <c r="Q1100" s="184">
        <v>10.0817</v>
      </c>
      <c r="R1100" s="184">
        <v>11.0457</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949</v>
      </c>
      <c r="B1101" s="180" t="s">
        <v>1000</v>
      </c>
      <c r="C1101" s="180">
        <v>141248</v>
      </c>
      <c r="D1101" s="183">
        <v>44344</v>
      </c>
      <c r="E1101" s="184">
        <v>14.76</v>
      </c>
      <c r="F1101" s="184">
        <v>0.40820000000000001</v>
      </c>
      <c r="G1101" s="184">
        <v>1.3735999999999999</v>
      </c>
      <c r="H1101" s="184">
        <v>1.8633999999999999</v>
      </c>
      <c r="I1101" s="184">
        <v>5.1281999999999996</v>
      </c>
      <c r="J1101" s="184">
        <v>4.1637000000000004</v>
      </c>
      <c r="K1101" s="184">
        <v>5.6550000000000002</v>
      </c>
      <c r="L1101" s="184">
        <v>18.840599999999998</v>
      </c>
      <c r="M1101" s="184">
        <v>30.851099999999999</v>
      </c>
      <c r="N1101" s="184">
        <v>58.880499999999998</v>
      </c>
      <c r="O1101" s="184">
        <v>11.481400000000001</v>
      </c>
      <c r="P1101" s="184"/>
      <c r="Q1101" s="184">
        <v>10.0923</v>
      </c>
      <c r="R1101" s="184">
        <v>14.5722</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949</v>
      </c>
      <c r="B1102" s="180" t="s">
        <v>1001</v>
      </c>
      <c r="C1102" s="180">
        <v>141247</v>
      </c>
      <c r="D1102" s="183">
        <v>44344</v>
      </c>
      <c r="E1102" s="184">
        <v>14.35</v>
      </c>
      <c r="F1102" s="184">
        <v>0.4199</v>
      </c>
      <c r="G1102" s="184">
        <v>1.3418000000000001</v>
      </c>
      <c r="H1102" s="184">
        <v>1.8452999999999999</v>
      </c>
      <c r="I1102" s="184">
        <v>5.1281999999999996</v>
      </c>
      <c r="J1102" s="184">
        <v>4.0609000000000002</v>
      </c>
      <c r="K1102" s="184">
        <v>5.5147000000000004</v>
      </c>
      <c r="L1102" s="184">
        <v>18.4971</v>
      </c>
      <c r="M1102" s="184">
        <v>30.336099999999998</v>
      </c>
      <c r="N1102" s="184">
        <v>58.0396</v>
      </c>
      <c r="O1102" s="184">
        <v>10.8931</v>
      </c>
      <c r="P1102" s="184"/>
      <c r="Q1102" s="184">
        <v>9.3290000000000006</v>
      </c>
      <c r="R1102" s="184">
        <v>13.886200000000001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949</v>
      </c>
      <c r="B1103" s="180" t="s">
        <v>1919</v>
      </c>
      <c r="C1103" s="180">
        <v>120656</v>
      </c>
      <c r="D1103" s="183">
        <v>44344</v>
      </c>
      <c r="E1103" s="184">
        <v>178.62129999999999</v>
      </c>
      <c r="F1103" s="184">
        <v>0.155</v>
      </c>
      <c r="G1103" s="184">
        <v>0.76380000000000003</v>
      </c>
      <c r="H1103" s="184">
        <v>1.2388999999999999</v>
      </c>
      <c r="I1103" s="184">
        <v>4.3647999999999998</v>
      </c>
      <c r="J1103" s="184">
        <v>3.2822</v>
      </c>
      <c r="K1103" s="184">
        <v>7.0679999999999996</v>
      </c>
      <c r="L1103" s="184">
        <v>19.7836</v>
      </c>
      <c r="M1103" s="184">
        <v>33.458399999999997</v>
      </c>
      <c r="N1103" s="184">
        <v>62.106699999999996</v>
      </c>
      <c r="O1103" s="184">
        <v>13.976599999999999</v>
      </c>
      <c r="P1103" s="184">
        <v>14.6579</v>
      </c>
      <c r="Q1103" s="184">
        <v>14.3208</v>
      </c>
      <c r="R1103" s="184">
        <v>17.430299999999999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949</v>
      </c>
      <c r="B1104" s="180" t="s">
        <v>1994</v>
      </c>
      <c r="C1104" s="180">
        <v>120657</v>
      </c>
      <c r="D1104" s="183">
        <v>44344</v>
      </c>
      <c r="E1104" s="184">
        <v>80.172085441616005</v>
      </c>
      <c r="F1104" s="184">
        <v>0.155</v>
      </c>
      <c r="G1104" s="184">
        <v>0.76390000000000002</v>
      </c>
      <c r="H1104" s="184">
        <v>1.2388999999999999</v>
      </c>
      <c r="I1104" s="184">
        <v>4.3647</v>
      </c>
      <c r="J1104" s="184">
        <v>3.2822</v>
      </c>
      <c r="K1104" s="184">
        <v>7.0678999999999998</v>
      </c>
      <c r="L1104" s="184">
        <v>19.7837</v>
      </c>
      <c r="M1104" s="184">
        <v>33.4587</v>
      </c>
      <c r="N1104" s="184">
        <v>62.107100000000003</v>
      </c>
      <c r="O1104" s="184">
        <v>13.453799999999999</v>
      </c>
      <c r="P1104" s="184">
        <v>14.3423</v>
      </c>
      <c r="Q1104" s="184">
        <v>14.133699999999999</v>
      </c>
      <c r="R1104" s="184">
        <v>17.148399999999999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949</v>
      </c>
      <c r="B1105" s="180" t="s">
        <v>1920</v>
      </c>
      <c r="C1105" s="180">
        <v>100651</v>
      </c>
      <c r="D1105" s="183">
        <v>44344</v>
      </c>
      <c r="E1105" s="184">
        <v>168.9941</v>
      </c>
      <c r="F1105" s="184">
        <v>0.15279999999999999</v>
      </c>
      <c r="G1105" s="184">
        <v>0.75609999999999999</v>
      </c>
      <c r="H1105" s="184">
        <v>1.2217</v>
      </c>
      <c r="I1105" s="184">
        <v>4.3285999999999998</v>
      </c>
      <c r="J1105" s="184">
        <v>3.2054</v>
      </c>
      <c r="K1105" s="184">
        <v>6.8226000000000004</v>
      </c>
      <c r="L1105" s="184">
        <v>19.2453</v>
      </c>
      <c r="M1105" s="184">
        <v>32.505499999999998</v>
      </c>
      <c r="N1105" s="184">
        <v>60.611600000000003</v>
      </c>
      <c r="O1105" s="184">
        <v>12.9832</v>
      </c>
      <c r="P1105" s="184">
        <v>13.726800000000001</v>
      </c>
      <c r="Q1105" s="184">
        <v>13.410399999999999</v>
      </c>
      <c r="R1105" s="184">
        <v>16.4129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949</v>
      </c>
      <c r="B1106" s="180" t="s">
        <v>1995</v>
      </c>
      <c r="C1106" s="180">
        <v>100650</v>
      </c>
      <c r="D1106" s="183">
        <v>44344</v>
      </c>
      <c r="E1106" s="184">
        <v>831.60793270816396</v>
      </c>
      <c r="F1106" s="184">
        <v>0.15279999999999999</v>
      </c>
      <c r="G1106" s="184">
        <v>0.75619999999999998</v>
      </c>
      <c r="H1106" s="184">
        <v>1.2216</v>
      </c>
      <c r="I1106" s="184">
        <v>4.3285999999999998</v>
      </c>
      <c r="J1106" s="184">
        <v>3.2054999999999998</v>
      </c>
      <c r="K1106" s="184">
        <v>6.8227000000000002</v>
      </c>
      <c r="L1106" s="184">
        <v>19.2453</v>
      </c>
      <c r="M1106" s="184">
        <v>32.506</v>
      </c>
      <c r="N1106" s="184">
        <v>60.612099999999998</v>
      </c>
      <c r="O1106" s="184">
        <v>12.2879</v>
      </c>
      <c r="P1106" s="184">
        <v>13.3064</v>
      </c>
      <c r="Q1106" s="184">
        <v>13.611700000000001</v>
      </c>
      <c r="R1106" s="184">
        <v>15.8813</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0.27552173913043476</v>
      </c>
      <c r="G1107" s="186">
        <v>1.0845797101449277</v>
      </c>
      <c r="H1107" s="186">
        <v>1.4450797101449278</v>
      </c>
      <c r="I1107" s="186">
        <v>4.9684173913043477</v>
      </c>
      <c r="J1107" s="186">
        <v>4.1575304347826085</v>
      </c>
      <c r="K1107" s="186">
        <v>5.9884000000000013</v>
      </c>
      <c r="L1107" s="186">
        <v>19.546741791044777</v>
      </c>
      <c r="M1107" s="186">
        <v>31.745253968253973</v>
      </c>
      <c r="N1107" s="186">
        <v>58.997622222222226</v>
      </c>
      <c r="O1107" s="186">
        <v>12.499431147540982</v>
      </c>
      <c r="P1107" s="186">
        <v>13.536025423728816</v>
      </c>
      <c r="Q1107" s="186">
        <v>15.081785507246373</v>
      </c>
      <c r="R1107" s="186">
        <v>14.695938095238093</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0.313</v>
      </c>
      <c r="G1108" s="186">
        <v>1.0744</v>
      </c>
      <c r="H1108" s="186">
        <v>1.4207000000000001</v>
      </c>
      <c r="I1108" s="186">
        <v>4.9519000000000002</v>
      </c>
      <c r="J1108" s="186">
        <v>4.0225</v>
      </c>
      <c r="K1108" s="186">
        <v>5.8167</v>
      </c>
      <c r="L1108" s="186">
        <v>19.2194</v>
      </c>
      <c r="M1108" s="186">
        <v>31.8948</v>
      </c>
      <c r="N1108" s="186">
        <v>60.058199999999999</v>
      </c>
      <c r="O1108" s="186">
        <v>12.390599999999999</v>
      </c>
      <c r="P1108" s="186">
        <v>13.4887</v>
      </c>
      <c r="Q1108" s="186">
        <v>14.205299999999999</v>
      </c>
      <c r="R1108" s="186">
        <v>14.5722</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44346</v>
      </c>
      <c r="E1111" s="184">
        <v>222.98643784168601</v>
      </c>
      <c r="F1111" s="184">
        <v>3.7332999999999998</v>
      </c>
      <c r="G1111" s="184">
        <v>3.7286000000000001</v>
      </c>
      <c r="H1111" s="184">
        <v>4.1571999999999996</v>
      </c>
      <c r="I1111" s="184">
        <v>3.7336</v>
      </c>
      <c r="J1111" s="184">
        <v>3.3146</v>
      </c>
      <c r="K1111" s="184">
        <v>3.5876999999999999</v>
      </c>
      <c r="L1111" s="184">
        <v>3.3755999999999999</v>
      </c>
      <c r="M1111" s="184">
        <v>3.2993000000000001</v>
      </c>
      <c r="N1111" s="184">
        <v>3.3458999999999999</v>
      </c>
      <c r="O1111" s="184">
        <v>5.6338999999999997</v>
      </c>
      <c r="P1111" s="184">
        <v>6.1764999999999999</v>
      </c>
      <c r="Q1111" s="184">
        <v>6.9446000000000003</v>
      </c>
      <c r="R1111" s="184">
        <v>4.5594000000000001</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44346</v>
      </c>
      <c r="E1112" s="184">
        <v>330.99779999999998</v>
      </c>
      <c r="F1112" s="184">
        <v>3.2753999999999999</v>
      </c>
      <c r="G1112" s="184">
        <v>3.1951000000000001</v>
      </c>
      <c r="H1112" s="184">
        <v>3.2313999999999998</v>
      </c>
      <c r="I1112" s="184">
        <v>3.2389000000000001</v>
      </c>
      <c r="J1112" s="184">
        <v>3.1116999999999999</v>
      </c>
      <c r="K1112" s="184">
        <v>3.1694</v>
      </c>
      <c r="L1112" s="184">
        <v>3.0712999999999999</v>
      </c>
      <c r="M1112" s="184">
        <v>3.1261999999999999</v>
      </c>
      <c r="N1112" s="184">
        <v>3.2839999999999998</v>
      </c>
      <c r="O1112" s="184">
        <v>5.5624000000000002</v>
      </c>
      <c r="P1112" s="184">
        <v>6.1031000000000004</v>
      </c>
      <c r="Q1112" s="184">
        <v>7.2156000000000002</v>
      </c>
      <c r="R1112" s="184">
        <v>4.5907</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44346</v>
      </c>
      <c r="E1113" s="184">
        <v>333.30020000000002</v>
      </c>
      <c r="F1113" s="184">
        <v>3.3952</v>
      </c>
      <c r="G1113" s="184">
        <v>3.3117999999999999</v>
      </c>
      <c r="H1113" s="184">
        <v>3.3469000000000002</v>
      </c>
      <c r="I1113" s="184">
        <v>3.3546</v>
      </c>
      <c r="J1113" s="184">
        <v>3.2425000000000002</v>
      </c>
      <c r="K1113" s="184">
        <v>3.2906</v>
      </c>
      <c r="L1113" s="184">
        <v>3.1863000000000001</v>
      </c>
      <c r="M1113" s="184">
        <v>3.2376</v>
      </c>
      <c r="N1113" s="184">
        <v>3.3969</v>
      </c>
      <c r="O1113" s="184">
        <v>5.6646999999999998</v>
      </c>
      <c r="P1113" s="184">
        <v>6.2005999999999997</v>
      </c>
      <c r="Q1113" s="184">
        <v>7.3159999999999998</v>
      </c>
      <c r="R1113" s="184">
        <v>4.6955999999999998</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44346</v>
      </c>
      <c r="E1114" s="184">
        <v>551.21510000000001</v>
      </c>
      <c r="F1114" s="184">
        <v>3.2713999999999999</v>
      </c>
      <c r="G1114" s="184">
        <v>3.1947000000000001</v>
      </c>
      <c r="H1114" s="184">
        <v>3.2315</v>
      </c>
      <c r="I1114" s="184">
        <v>3.2387000000000001</v>
      </c>
      <c r="J1114" s="184">
        <v>3.1114999999999999</v>
      </c>
      <c r="K1114" s="184">
        <v>3.1695000000000002</v>
      </c>
      <c r="L1114" s="184">
        <v>3.0712999999999999</v>
      </c>
      <c r="M1114" s="184">
        <v>3.1261999999999999</v>
      </c>
      <c r="N1114" s="184">
        <v>3.2839999999999998</v>
      </c>
      <c r="O1114" s="184">
        <v>5.5625999999999998</v>
      </c>
      <c r="P1114" s="184">
        <v>6.1032999999999999</v>
      </c>
      <c r="Q1114" s="184">
        <v>6.9396000000000004</v>
      </c>
      <c r="R1114" s="184">
        <v>4.5907999999999998</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44346</v>
      </c>
      <c r="E1115" s="184">
        <v>537.13840000000005</v>
      </c>
      <c r="F1115" s="184">
        <v>3.2755999999999998</v>
      </c>
      <c r="G1115" s="184">
        <v>3.1945999999999999</v>
      </c>
      <c r="H1115" s="184">
        <v>3.2317</v>
      </c>
      <c r="I1115" s="184">
        <v>3.2385999999999999</v>
      </c>
      <c r="J1115" s="184">
        <v>3.1116000000000001</v>
      </c>
      <c r="K1115" s="184">
        <v>3.1695000000000002</v>
      </c>
      <c r="L1115" s="184">
        <v>3.0712999999999999</v>
      </c>
      <c r="M1115" s="184">
        <v>3.1261999999999999</v>
      </c>
      <c r="N1115" s="184">
        <v>3.2839999999999998</v>
      </c>
      <c r="O1115" s="184">
        <v>5.5625999999999998</v>
      </c>
      <c r="P1115" s="184">
        <v>6.1032999999999999</v>
      </c>
      <c r="Q1115" s="184">
        <v>7.2651000000000003</v>
      </c>
      <c r="R1115" s="184">
        <v>4.5907999999999998</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44346</v>
      </c>
      <c r="E1116" s="184">
        <v>2296.7606999999998</v>
      </c>
      <c r="F1116" s="184">
        <v>3.2612999999999999</v>
      </c>
      <c r="G1116" s="184">
        <v>3.2810000000000001</v>
      </c>
      <c r="H1116" s="184">
        <v>3.2677999999999998</v>
      </c>
      <c r="I1116" s="184">
        <v>3.2475999999999998</v>
      </c>
      <c r="J1116" s="184">
        <v>3.1595</v>
      </c>
      <c r="K1116" s="184">
        <v>3.2513999999999998</v>
      </c>
      <c r="L1116" s="184">
        <v>3.1556000000000002</v>
      </c>
      <c r="M1116" s="184">
        <v>3.2242999999999999</v>
      </c>
      <c r="N1116" s="184">
        <v>3.3092000000000001</v>
      </c>
      <c r="O1116" s="184">
        <v>5.6120999999999999</v>
      </c>
      <c r="P1116" s="184">
        <v>6.1771000000000003</v>
      </c>
      <c r="Q1116" s="184">
        <v>7.2636000000000003</v>
      </c>
      <c r="R1116" s="184">
        <v>4.6199000000000003</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44346</v>
      </c>
      <c r="E1117" s="184">
        <v>2284.3685999999998</v>
      </c>
      <c r="F1117" s="184">
        <v>3.1894999999999998</v>
      </c>
      <c r="G1117" s="184">
        <v>3.2092999999999998</v>
      </c>
      <c r="H1117" s="184">
        <v>3.1964000000000001</v>
      </c>
      <c r="I1117" s="184">
        <v>3.1762000000000001</v>
      </c>
      <c r="J1117" s="184">
        <v>3.0882000000000001</v>
      </c>
      <c r="K1117" s="184">
        <v>3.1798999999999999</v>
      </c>
      <c r="L1117" s="184">
        <v>3.0840000000000001</v>
      </c>
      <c r="M1117" s="184">
        <v>3.1515</v>
      </c>
      <c r="N1117" s="184">
        <v>3.2357</v>
      </c>
      <c r="O1117" s="184">
        <v>5.5492999999999997</v>
      </c>
      <c r="P1117" s="184">
        <v>6.1089000000000002</v>
      </c>
      <c r="Q1117" s="184">
        <v>7.3506</v>
      </c>
      <c r="R1117" s="184">
        <v>4.5545</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44346</v>
      </c>
      <c r="E1118" s="184">
        <v>2134.9258</v>
      </c>
      <c r="F1118" s="184">
        <v>2.6894999999999998</v>
      </c>
      <c r="G1118" s="184">
        <v>2.7092999999999998</v>
      </c>
      <c r="H1118" s="184">
        <v>2.6953</v>
      </c>
      <c r="I1118" s="184">
        <v>2.6757</v>
      </c>
      <c r="J1118" s="184">
        <v>2.5871</v>
      </c>
      <c r="K1118" s="184">
        <v>2.6764000000000001</v>
      </c>
      <c r="L1118" s="184">
        <v>2.577</v>
      </c>
      <c r="M1118" s="184">
        <v>2.6406000000000001</v>
      </c>
      <c r="N1118" s="184">
        <v>2.7208000000000001</v>
      </c>
      <c r="O1118" s="184">
        <v>5.0290999999999997</v>
      </c>
      <c r="P1118" s="184">
        <v>5.5616000000000003</v>
      </c>
      <c r="Q1118" s="184">
        <v>6.9710000000000001</v>
      </c>
      <c r="R1118" s="184">
        <v>4.0617000000000001</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44346</v>
      </c>
      <c r="E1119" s="184">
        <v>2363.0630000000001</v>
      </c>
      <c r="F1119" s="184">
        <v>3.2191999999999998</v>
      </c>
      <c r="G1119" s="184">
        <v>3.2105000000000001</v>
      </c>
      <c r="H1119" s="184">
        <v>3.2191999999999998</v>
      </c>
      <c r="I1119" s="184">
        <v>3.2227999999999999</v>
      </c>
      <c r="J1119" s="184">
        <v>3.1637</v>
      </c>
      <c r="K1119" s="184">
        <v>3.2945000000000002</v>
      </c>
      <c r="L1119" s="184">
        <v>3.1560999999999999</v>
      </c>
      <c r="M1119" s="184">
        <v>3.1850000000000001</v>
      </c>
      <c r="N1119" s="184">
        <v>3.1964999999999999</v>
      </c>
      <c r="O1119" s="184">
        <v>5.5084999999999997</v>
      </c>
      <c r="P1119" s="184">
        <v>6.0841000000000003</v>
      </c>
      <c r="Q1119" s="184">
        <v>7.2291999999999996</v>
      </c>
      <c r="R1119" s="184">
        <v>4.4955999999999996</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44346</v>
      </c>
      <c r="E1120" s="184">
        <v>2382.1963000000001</v>
      </c>
      <c r="F1120" s="184">
        <v>3.319</v>
      </c>
      <c r="G1120" s="184">
        <v>3.3098999999999998</v>
      </c>
      <c r="H1120" s="184">
        <v>3.3193000000000001</v>
      </c>
      <c r="I1120" s="184">
        <v>3.3229000000000002</v>
      </c>
      <c r="J1120" s="184">
        <v>3.2639</v>
      </c>
      <c r="K1120" s="184">
        <v>3.3954</v>
      </c>
      <c r="L1120" s="184">
        <v>3.2576999999999998</v>
      </c>
      <c r="M1120" s="184">
        <v>3.2873999999999999</v>
      </c>
      <c r="N1120" s="184">
        <v>3.2997999999999998</v>
      </c>
      <c r="O1120" s="184">
        <v>5.6125999999999996</v>
      </c>
      <c r="P1120" s="184">
        <v>6.1917999999999997</v>
      </c>
      <c r="Q1120" s="184">
        <v>7.3036000000000003</v>
      </c>
      <c r="R1120" s="184">
        <v>4.5999999999999996</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44346</v>
      </c>
      <c r="E1121" s="184">
        <v>3477.2375000000002</v>
      </c>
      <c r="F1121" s="184">
        <v>3.2185999999999999</v>
      </c>
      <c r="G1121" s="184">
        <v>3.2101000000000002</v>
      </c>
      <c r="H1121" s="184">
        <v>3.2193000000000001</v>
      </c>
      <c r="I1121" s="184">
        <v>3.2229000000000001</v>
      </c>
      <c r="J1121" s="184">
        <v>3.1637</v>
      </c>
      <c r="K1121" s="184">
        <v>3.2946</v>
      </c>
      <c r="L1121" s="184">
        <v>3.1562000000000001</v>
      </c>
      <c r="M1121" s="184">
        <v>3.1850000000000001</v>
      </c>
      <c r="N1121" s="184">
        <v>3.1964999999999999</v>
      </c>
      <c r="O1121" s="184">
        <v>5.5084</v>
      </c>
      <c r="P1121" s="184">
        <v>6.0061999999999998</v>
      </c>
      <c r="Q1121" s="184">
        <v>6.6756000000000002</v>
      </c>
      <c r="R1121" s="184">
        <v>4.4955999999999996</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44346</v>
      </c>
      <c r="E1122" s="184">
        <v>3157.7649999999999</v>
      </c>
      <c r="F1122" s="184">
        <v>3.4371</v>
      </c>
      <c r="G1122" s="184">
        <v>3.2917000000000001</v>
      </c>
      <c r="H1122" s="184">
        <v>3.3129</v>
      </c>
      <c r="I1122" s="184">
        <v>3.2621000000000002</v>
      </c>
      <c r="J1122" s="184">
        <v>3.1957</v>
      </c>
      <c r="K1122" s="184">
        <v>3.2437999999999998</v>
      </c>
      <c r="L1122" s="184">
        <v>3.2031000000000001</v>
      </c>
      <c r="M1122" s="184">
        <v>3.2246999999999999</v>
      </c>
      <c r="N1122" s="184">
        <v>3.2397</v>
      </c>
      <c r="O1122" s="184">
        <v>5.5237999999999996</v>
      </c>
      <c r="P1122" s="184">
        <v>6.0578000000000003</v>
      </c>
      <c r="Q1122" s="184">
        <v>7.1056999999999997</v>
      </c>
      <c r="R1122" s="184">
        <v>4.5243000000000002</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44346</v>
      </c>
      <c r="E1123" s="184">
        <v>3183.9888000000001</v>
      </c>
      <c r="F1123" s="184">
        <v>3.5366</v>
      </c>
      <c r="G1123" s="184">
        <v>3.3915000000000002</v>
      </c>
      <c r="H1123" s="184">
        <v>3.4127999999999998</v>
      </c>
      <c r="I1123" s="184">
        <v>3.3622000000000001</v>
      </c>
      <c r="J1123" s="184">
        <v>3.2957999999999998</v>
      </c>
      <c r="K1123" s="184">
        <v>3.3445</v>
      </c>
      <c r="L1123" s="184">
        <v>3.3047</v>
      </c>
      <c r="M1123" s="184">
        <v>3.3271999999999999</v>
      </c>
      <c r="N1123" s="184">
        <v>3.3431999999999999</v>
      </c>
      <c r="O1123" s="184">
        <v>5.6471999999999998</v>
      </c>
      <c r="P1123" s="184">
        <v>6.1684000000000001</v>
      </c>
      <c r="Q1123" s="184">
        <v>7.2447999999999997</v>
      </c>
      <c r="R1123" s="184">
        <v>4.6379000000000001</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44346</v>
      </c>
      <c r="E1124" s="184">
        <v>2984.5581000000002</v>
      </c>
      <c r="F1124" s="184">
        <v>3.4011</v>
      </c>
      <c r="G1124" s="184">
        <v>3.2559999999999998</v>
      </c>
      <c r="H1124" s="184">
        <v>3.2772999999999999</v>
      </c>
      <c r="I1124" s="184">
        <v>3.2265999999999999</v>
      </c>
      <c r="J1124" s="184">
        <v>3.1600999999999999</v>
      </c>
      <c r="K1124" s="184">
        <v>3.2081</v>
      </c>
      <c r="L1124" s="184">
        <v>3.1671999999999998</v>
      </c>
      <c r="M1124" s="184">
        <v>3.1884000000000001</v>
      </c>
      <c r="N1124" s="184">
        <v>3.2031999999999998</v>
      </c>
      <c r="O1124" s="184">
        <v>5.4833999999999996</v>
      </c>
      <c r="P1124" s="184">
        <v>6.008</v>
      </c>
      <c r="Q1124" s="184">
        <v>6.7455999999999996</v>
      </c>
      <c r="R1124" s="184">
        <v>4.4964000000000004</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44346</v>
      </c>
      <c r="E1125" s="184">
        <v>2379.5086000000001</v>
      </c>
      <c r="F1125" s="184">
        <v>3.2000999999999999</v>
      </c>
      <c r="G1125" s="184">
        <v>3.2665999999999999</v>
      </c>
      <c r="H1125" s="184">
        <v>3.2416999999999998</v>
      </c>
      <c r="I1125" s="184">
        <v>3.1802000000000001</v>
      </c>
      <c r="J1125" s="184">
        <v>3.1379000000000001</v>
      </c>
      <c r="K1125" s="184">
        <v>3.2504</v>
      </c>
      <c r="L1125" s="184">
        <v>3.1572</v>
      </c>
      <c r="M1125" s="184">
        <v>3.2018</v>
      </c>
      <c r="N1125" s="184">
        <v>3.2629999999999999</v>
      </c>
      <c r="O1125" s="184">
        <v>5.4962999999999997</v>
      </c>
      <c r="P1125" s="184">
        <v>6.1131000000000002</v>
      </c>
      <c r="Q1125" s="184">
        <v>7.2320000000000002</v>
      </c>
      <c r="R1125" s="184">
        <v>4.4768999999999997</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44346</v>
      </c>
      <c r="E1126" s="184">
        <v>2360.8809000000001</v>
      </c>
      <c r="F1126" s="184">
        <v>3.1309999999999998</v>
      </c>
      <c r="G1126" s="184">
        <v>3.1974999999999998</v>
      </c>
      <c r="H1126" s="184">
        <v>3.1724000000000001</v>
      </c>
      <c r="I1126" s="184">
        <v>3.1109</v>
      </c>
      <c r="J1126" s="184">
        <v>3.0680000000000001</v>
      </c>
      <c r="K1126" s="184">
        <v>3.1728000000000001</v>
      </c>
      <c r="L1126" s="184">
        <v>3.0767000000000002</v>
      </c>
      <c r="M1126" s="184">
        <v>3.1193</v>
      </c>
      <c r="N1126" s="184">
        <v>3.1793</v>
      </c>
      <c r="O1126" s="184">
        <v>5.4077000000000002</v>
      </c>
      <c r="P1126" s="184">
        <v>6.0202</v>
      </c>
      <c r="Q1126" s="184">
        <v>6.8973000000000004</v>
      </c>
      <c r="R1126" s="184">
        <v>4.3913000000000002</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44346</v>
      </c>
      <c r="E1127" s="184">
        <v>2479.7287000000001</v>
      </c>
      <c r="F1127" s="184">
        <v>3.2031999999999998</v>
      </c>
      <c r="G1127" s="184">
        <v>3.3622999999999998</v>
      </c>
      <c r="H1127" s="184">
        <v>3.2585999999999999</v>
      </c>
      <c r="I1127" s="184">
        <v>3.2263000000000002</v>
      </c>
      <c r="J1127" s="184">
        <v>3.1555</v>
      </c>
      <c r="K1127" s="184">
        <v>3.2107000000000001</v>
      </c>
      <c r="L1127" s="184">
        <v>3.1089000000000002</v>
      </c>
      <c r="M1127" s="184">
        <v>3.141</v>
      </c>
      <c r="N1127" s="184">
        <v>3.1537999999999999</v>
      </c>
      <c r="O1127" s="184">
        <v>5.2643000000000004</v>
      </c>
      <c r="P1127" s="184">
        <v>5.8860999999999999</v>
      </c>
      <c r="Q1127" s="184">
        <v>7.0571999999999999</v>
      </c>
      <c r="R1127" s="184">
        <v>4.1764000000000001</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44346</v>
      </c>
      <c r="E1128" s="184">
        <v>2471.9227000000001</v>
      </c>
      <c r="F1128" s="184">
        <v>3.1823000000000001</v>
      </c>
      <c r="G1128" s="184">
        <v>3.3418999999999999</v>
      </c>
      <c r="H1128" s="184">
        <v>3.2385000000000002</v>
      </c>
      <c r="I1128" s="184">
        <v>3.2061999999999999</v>
      </c>
      <c r="J1128" s="184">
        <v>3.1354000000000002</v>
      </c>
      <c r="K1128" s="184">
        <v>3.1867999999999999</v>
      </c>
      <c r="L1128" s="184">
        <v>3.0771999999999999</v>
      </c>
      <c r="M1128" s="184">
        <v>3.1128999999999998</v>
      </c>
      <c r="N1128" s="184">
        <v>3.1265000000000001</v>
      </c>
      <c r="O1128" s="184">
        <v>5.2333999999999996</v>
      </c>
      <c r="P1128" s="184">
        <v>5.8536999999999999</v>
      </c>
      <c r="Q1128" s="184">
        <v>7.2416999999999998</v>
      </c>
      <c r="R1128" s="184">
        <v>4.1517999999999997</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1002</v>
      </c>
      <c r="C1129" s="180">
        <v>142589</v>
      </c>
      <c r="D1129" s="183">
        <v>44346</v>
      </c>
      <c r="E1129" s="184">
        <v>1116.1237517028201</v>
      </c>
      <c r="F1129" s="184">
        <v>2.6282999999999999</v>
      </c>
      <c r="G1129" s="184">
        <v>2.6244000000000001</v>
      </c>
      <c r="H1129" s="184">
        <v>2.653</v>
      </c>
      <c r="I1129" s="184">
        <v>2.6682000000000001</v>
      </c>
      <c r="J1129" s="184">
        <v>2.6482000000000001</v>
      </c>
      <c r="K1129" s="184">
        <v>2.7519</v>
      </c>
      <c r="L1129" s="184">
        <v>2.6230000000000002</v>
      </c>
      <c r="M1129" s="184">
        <v>2.5990000000000002</v>
      </c>
      <c r="N1129" s="184">
        <v>2.5615000000000001</v>
      </c>
      <c r="O1129" s="184">
        <v>3.4113000000000002</v>
      </c>
      <c r="P1129" s="184"/>
      <c r="Q1129" s="184">
        <v>3.4775999999999998</v>
      </c>
      <c r="R1129" s="184">
        <v>2.9455</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44346</v>
      </c>
      <c r="E1130" s="184">
        <v>2956.7728999999999</v>
      </c>
      <c r="F1130" s="184">
        <v>3.2740999999999998</v>
      </c>
      <c r="G1130" s="184">
        <v>3.2738</v>
      </c>
      <c r="H1130" s="184">
        <v>3.2355999999999998</v>
      </c>
      <c r="I1130" s="184">
        <v>3.2355</v>
      </c>
      <c r="J1130" s="184">
        <v>3.1939000000000002</v>
      </c>
      <c r="K1130" s="184">
        <v>3.2852999999999999</v>
      </c>
      <c r="L1130" s="184">
        <v>3.1945000000000001</v>
      </c>
      <c r="M1130" s="184">
        <v>3.2193000000000001</v>
      </c>
      <c r="N1130" s="184">
        <v>3.2749999999999999</v>
      </c>
      <c r="O1130" s="184">
        <v>5.5575999999999999</v>
      </c>
      <c r="P1130" s="184">
        <v>6.1311999999999998</v>
      </c>
      <c r="Q1130" s="184">
        <v>7.2256999999999998</v>
      </c>
      <c r="R1130" s="184">
        <v>4.5502000000000002</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44346</v>
      </c>
      <c r="E1131" s="184">
        <v>2934.7269000000001</v>
      </c>
      <c r="F1131" s="184">
        <v>3.1855000000000002</v>
      </c>
      <c r="G1131" s="184">
        <v>3.1839</v>
      </c>
      <c r="H1131" s="184">
        <v>3.1455000000000002</v>
      </c>
      <c r="I1131" s="184">
        <v>3.1454</v>
      </c>
      <c r="J1131" s="184">
        <v>3.1036999999999999</v>
      </c>
      <c r="K1131" s="184">
        <v>3.1880999999999999</v>
      </c>
      <c r="L1131" s="184">
        <v>3.1048</v>
      </c>
      <c r="M1131" s="184">
        <v>3.1356999999999999</v>
      </c>
      <c r="N1131" s="184">
        <v>3.1926000000000001</v>
      </c>
      <c r="O1131" s="184">
        <v>5.4610000000000003</v>
      </c>
      <c r="P1131" s="184">
        <v>6.0231000000000003</v>
      </c>
      <c r="Q1131" s="184">
        <v>7.1790000000000003</v>
      </c>
      <c r="R1131" s="184">
        <v>4.4581999999999997</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44346</v>
      </c>
      <c r="E1132" s="184">
        <v>2668.6462999999999</v>
      </c>
      <c r="F1132" s="184">
        <v>4.1487999999999996</v>
      </c>
      <c r="G1132" s="184">
        <v>3.6966999999999999</v>
      </c>
      <c r="H1132" s="184">
        <v>3.5720000000000001</v>
      </c>
      <c r="I1132" s="184">
        <v>3.5939999999999999</v>
      </c>
      <c r="J1132" s="184">
        <v>3.4076</v>
      </c>
      <c r="K1132" s="184">
        <v>3.4781</v>
      </c>
      <c r="L1132" s="184">
        <v>3.3742999999999999</v>
      </c>
      <c r="M1132" s="184">
        <v>3.3959999999999999</v>
      </c>
      <c r="N1132" s="184">
        <v>3.4018000000000002</v>
      </c>
      <c r="O1132" s="184">
        <v>5.7007000000000003</v>
      </c>
      <c r="P1132" s="184">
        <v>6.1162000000000001</v>
      </c>
      <c r="Q1132" s="184">
        <v>7.1782000000000004</v>
      </c>
      <c r="R1132" s="184">
        <v>4.7412999999999998</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44346</v>
      </c>
      <c r="E1133" s="184">
        <v>2637.1878999999999</v>
      </c>
      <c r="F1133" s="184">
        <v>3.8993000000000002</v>
      </c>
      <c r="G1133" s="184">
        <v>3.4462999999999999</v>
      </c>
      <c r="H1133" s="184">
        <v>3.3218999999999999</v>
      </c>
      <c r="I1133" s="184">
        <v>3.3435999999999999</v>
      </c>
      <c r="J1133" s="184">
        <v>3.1568999999999998</v>
      </c>
      <c r="K1133" s="184">
        <v>3.226</v>
      </c>
      <c r="L1133" s="184">
        <v>3.1202999999999999</v>
      </c>
      <c r="M1133" s="184">
        <v>3.1398999999999999</v>
      </c>
      <c r="N1133" s="184">
        <v>3.1436000000000002</v>
      </c>
      <c r="O1133" s="184">
        <v>5.4877000000000002</v>
      </c>
      <c r="P1133" s="184">
        <v>5.9448999999999996</v>
      </c>
      <c r="Q1133" s="184">
        <v>7.2491000000000003</v>
      </c>
      <c r="R1133" s="184">
        <v>4.4787999999999997</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44346</v>
      </c>
      <c r="E1134" s="184">
        <v>2398.3348000000001</v>
      </c>
      <c r="F1134" s="184">
        <v>3.8980000000000001</v>
      </c>
      <c r="G1134" s="184">
        <v>3.4460000000000002</v>
      </c>
      <c r="H1134" s="184">
        <v>3.3220000000000001</v>
      </c>
      <c r="I1134" s="184">
        <v>3.3441000000000001</v>
      </c>
      <c r="J1134" s="184">
        <v>3.1575000000000002</v>
      </c>
      <c r="K1134" s="184">
        <v>3.2265000000000001</v>
      </c>
      <c r="L1134" s="184">
        <v>3.1206</v>
      </c>
      <c r="M1134" s="184">
        <v>3.1402000000000001</v>
      </c>
      <c r="N1134" s="184">
        <v>3.1438999999999999</v>
      </c>
      <c r="O1134" s="184">
        <v>5.4875999999999996</v>
      </c>
      <c r="P1134" s="184">
        <v>5.9284999999999997</v>
      </c>
      <c r="Q1134" s="184">
        <v>6.5941999999999998</v>
      </c>
      <c r="R1134" s="184">
        <v>4.4785000000000004</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44346</v>
      </c>
      <c r="E1136" s="184">
        <v>4777.5883999999996</v>
      </c>
      <c r="F1136" s="184">
        <v>2.5015000000000001</v>
      </c>
      <c r="G1136" s="184">
        <v>2.5514999999999999</v>
      </c>
      <c r="H1136" s="184">
        <v>2.536</v>
      </c>
      <c r="I1136" s="184">
        <v>2.5053999999999998</v>
      </c>
      <c r="J1136" s="184">
        <v>2.4268999999999998</v>
      </c>
      <c r="K1136" s="184">
        <v>2.4922</v>
      </c>
      <c r="L1136" s="184">
        <v>2.4087999999999998</v>
      </c>
      <c r="M1136" s="184">
        <v>2.4424000000000001</v>
      </c>
      <c r="N1136" s="184">
        <v>2.5005000000000002</v>
      </c>
      <c r="O1136" s="184">
        <v>4.9524999999999997</v>
      </c>
      <c r="P1136" s="184">
        <v>5.4577999999999998</v>
      </c>
      <c r="Q1136" s="184">
        <v>7.0042999999999997</v>
      </c>
      <c r="R1136" s="184">
        <v>3.9639000000000002</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44346</v>
      </c>
      <c r="E1137" s="184">
        <v>3091.6504</v>
      </c>
      <c r="F1137" s="184">
        <v>3.1631</v>
      </c>
      <c r="G1137" s="184">
        <v>3.214</v>
      </c>
      <c r="H1137" s="184">
        <v>3.1985000000000001</v>
      </c>
      <c r="I1137" s="184">
        <v>3.1711</v>
      </c>
      <c r="J1137" s="184">
        <v>3.097</v>
      </c>
      <c r="K1137" s="184">
        <v>3.1677</v>
      </c>
      <c r="L1137" s="184">
        <v>3.0893000000000002</v>
      </c>
      <c r="M1137" s="184">
        <v>3.1276000000000002</v>
      </c>
      <c r="N1137" s="184">
        <v>3.1905000000000001</v>
      </c>
      <c r="O1137" s="184">
        <v>5.6660000000000004</v>
      </c>
      <c r="P1137" s="184">
        <v>6.1707000000000001</v>
      </c>
      <c r="Q1137" s="184">
        <v>7.4291</v>
      </c>
      <c r="R1137" s="184">
        <v>4.6669</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44346</v>
      </c>
      <c r="E1138" s="184">
        <v>3108.0169999999998</v>
      </c>
      <c r="F1138" s="184">
        <v>3.2391999999999999</v>
      </c>
      <c r="G1138" s="184">
        <v>3.2896000000000001</v>
      </c>
      <c r="H1138" s="184">
        <v>3.2747000000000002</v>
      </c>
      <c r="I1138" s="184">
        <v>3.2473000000000001</v>
      </c>
      <c r="J1138" s="184">
        <v>3.1737000000000002</v>
      </c>
      <c r="K1138" s="184">
        <v>3.2448999999999999</v>
      </c>
      <c r="L1138" s="184">
        <v>3.1676000000000002</v>
      </c>
      <c r="M1138" s="184">
        <v>3.2086000000000001</v>
      </c>
      <c r="N1138" s="184">
        <v>3.2743000000000002</v>
      </c>
      <c r="O1138" s="184">
        <v>5.7380000000000004</v>
      </c>
      <c r="P1138" s="184">
        <v>6.2403000000000004</v>
      </c>
      <c r="Q1138" s="184">
        <v>7.3608000000000002</v>
      </c>
      <c r="R1138" s="184">
        <v>4.7443</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44346</v>
      </c>
      <c r="E1139" s="184">
        <v>4037.7435999999998</v>
      </c>
      <c r="F1139" s="184">
        <v>3.1633</v>
      </c>
      <c r="G1139" s="184">
        <v>3.3245</v>
      </c>
      <c r="H1139" s="184">
        <v>3.2677</v>
      </c>
      <c r="I1139" s="184">
        <v>3.1861000000000002</v>
      </c>
      <c r="J1139" s="184">
        <v>3.0560999999999998</v>
      </c>
      <c r="K1139" s="184">
        <v>3.0785</v>
      </c>
      <c r="L1139" s="184">
        <v>2.972</v>
      </c>
      <c r="M1139" s="184">
        <v>3.0526</v>
      </c>
      <c r="N1139" s="184">
        <v>3.1297000000000001</v>
      </c>
      <c r="O1139" s="184">
        <v>5.3996000000000004</v>
      </c>
      <c r="P1139" s="184">
        <v>5.9500999999999999</v>
      </c>
      <c r="Q1139" s="184">
        <v>6.9993999999999996</v>
      </c>
      <c r="R1139" s="184">
        <v>4.4109999999999996</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44346</v>
      </c>
      <c r="E1140" s="184">
        <v>4066.3811000000001</v>
      </c>
      <c r="F1140" s="184">
        <v>3.2631000000000001</v>
      </c>
      <c r="G1140" s="184">
        <v>3.4249999999999998</v>
      </c>
      <c r="H1140" s="184">
        <v>3.3681000000000001</v>
      </c>
      <c r="I1140" s="184">
        <v>3.2866</v>
      </c>
      <c r="J1140" s="184">
        <v>3.1566999999999998</v>
      </c>
      <c r="K1140" s="184">
        <v>3.1776</v>
      </c>
      <c r="L1140" s="184">
        <v>3.0728</v>
      </c>
      <c r="M1140" s="184">
        <v>3.1545000000000001</v>
      </c>
      <c r="N1140" s="184">
        <v>3.2326000000000001</v>
      </c>
      <c r="O1140" s="184">
        <v>5.5050999999999997</v>
      </c>
      <c r="P1140" s="184">
        <v>6.0563000000000002</v>
      </c>
      <c r="Q1140" s="184">
        <v>7.1989999999999998</v>
      </c>
      <c r="R1140" s="184">
        <v>4.5153999999999996</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44346</v>
      </c>
      <c r="E1141" s="184">
        <v>2048.7988999999998</v>
      </c>
      <c r="F1141" s="184">
        <v>3.1867999999999999</v>
      </c>
      <c r="G1141" s="184">
        <v>3.1671999999999998</v>
      </c>
      <c r="H1141" s="184">
        <v>3.2187000000000001</v>
      </c>
      <c r="I1141" s="184">
        <v>3.1709999999999998</v>
      </c>
      <c r="J1141" s="184">
        <v>3.0771999999999999</v>
      </c>
      <c r="K1141" s="184">
        <v>3.1453000000000002</v>
      </c>
      <c r="L1141" s="184">
        <v>3.0674000000000001</v>
      </c>
      <c r="M1141" s="184">
        <v>3.1057999999999999</v>
      </c>
      <c r="N1141" s="184">
        <v>3.1880999999999999</v>
      </c>
      <c r="O1141" s="184">
        <v>5.4657</v>
      </c>
      <c r="P1141" s="184">
        <v>6.0400999999999998</v>
      </c>
      <c r="Q1141" s="184">
        <v>4.3079999999999998</v>
      </c>
      <c r="R1141" s="184">
        <v>4.4310999999999998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44346</v>
      </c>
      <c r="E1142" s="184">
        <v>2059.5704000000001</v>
      </c>
      <c r="F1142" s="184">
        <v>3.2827000000000002</v>
      </c>
      <c r="G1142" s="184">
        <v>3.2629000000000001</v>
      </c>
      <c r="H1142" s="184">
        <v>3.3140999999999998</v>
      </c>
      <c r="I1142" s="184">
        <v>3.2665000000000002</v>
      </c>
      <c r="J1142" s="184">
        <v>3.1728000000000001</v>
      </c>
      <c r="K1142" s="184">
        <v>3.2429000000000001</v>
      </c>
      <c r="L1142" s="184">
        <v>3.1674000000000002</v>
      </c>
      <c r="M1142" s="184">
        <v>3.2069000000000001</v>
      </c>
      <c r="N1142" s="184">
        <v>3.2900999999999998</v>
      </c>
      <c r="O1142" s="184">
        <v>5.5557999999999996</v>
      </c>
      <c r="P1142" s="184">
        <v>6.1199000000000003</v>
      </c>
      <c r="Q1142" s="184">
        <v>7.2192999999999996</v>
      </c>
      <c r="R1142" s="184">
        <v>4.5343</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44346</v>
      </c>
      <c r="E1143" s="184">
        <v>2990.5056</v>
      </c>
      <c r="F1143" s="184">
        <v>2.3906999999999998</v>
      </c>
      <c r="G1143" s="184">
        <v>2.3711000000000002</v>
      </c>
      <c r="H1143" s="184">
        <v>2.4220000000000002</v>
      </c>
      <c r="I1143" s="184">
        <v>2.3738000000000001</v>
      </c>
      <c r="J1143" s="184">
        <v>2.2791000000000001</v>
      </c>
      <c r="K1143" s="184">
        <v>2.3447</v>
      </c>
      <c r="L1143" s="184">
        <v>2.2629000000000001</v>
      </c>
      <c r="M1143" s="184">
        <v>2.2961999999999998</v>
      </c>
      <c r="N1143" s="184">
        <v>2.3725999999999998</v>
      </c>
      <c r="O1143" s="184">
        <v>4.6097999999999999</v>
      </c>
      <c r="P1143" s="184">
        <v>5.1576000000000004</v>
      </c>
      <c r="Q1143" s="184">
        <v>6.1006</v>
      </c>
      <c r="R1143" s="184">
        <v>3.6067</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1003</v>
      </c>
      <c r="C1144" s="180">
        <v>144947</v>
      </c>
      <c r="D1144" s="183">
        <v>44346</v>
      </c>
      <c r="E1144" s="184">
        <v>1087.5133967654699</v>
      </c>
      <c r="F1144" s="184">
        <v>2.5817000000000001</v>
      </c>
      <c r="G1144" s="184">
        <v>2.5838000000000001</v>
      </c>
      <c r="H1144" s="184">
        <v>2.6048</v>
      </c>
      <c r="I1144" s="184">
        <v>2.6208999999999998</v>
      </c>
      <c r="J1144" s="184">
        <v>2.6053000000000002</v>
      </c>
      <c r="K1144" s="184">
        <v>2.5783999999999998</v>
      </c>
      <c r="L1144" s="184">
        <v>2.5066999999999999</v>
      </c>
      <c r="M1144" s="184">
        <v>2.4767000000000001</v>
      </c>
      <c r="N1144" s="184">
        <v>2.4981</v>
      </c>
      <c r="O1144" s="184"/>
      <c r="P1144" s="184"/>
      <c r="Q1144" s="184">
        <v>3.1720000000000002</v>
      </c>
      <c r="R1144" s="184">
        <v>2.8052000000000001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44346</v>
      </c>
      <c r="E1145" s="184">
        <v>304.56979999999999</v>
      </c>
      <c r="F1145" s="184">
        <v>3.2360000000000002</v>
      </c>
      <c r="G1145" s="184">
        <v>3.3005</v>
      </c>
      <c r="H1145" s="184">
        <v>3.2103000000000002</v>
      </c>
      <c r="I1145" s="184">
        <v>3.1677</v>
      </c>
      <c r="J1145" s="184">
        <v>3.0488</v>
      </c>
      <c r="K1145" s="184">
        <v>3.1333000000000002</v>
      </c>
      <c r="L1145" s="184">
        <v>3.0438999999999998</v>
      </c>
      <c r="M1145" s="184">
        <v>3.1181999999999999</v>
      </c>
      <c r="N1145" s="184">
        <v>3.2410000000000001</v>
      </c>
      <c r="O1145" s="184">
        <v>5.5151000000000003</v>
      </c>
      <c r="P1145" s="184">
        <v>6.0692000000000004</v>
      </c>
      <c r="Q1145" s="184">
        <v>7.4287000000000001</v>
      </c>
      <c r="R1145" s="184">
        <v>4.5366</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44346</v>
      </c>
      <c r="E1146" s="184">
        <v>306.33190000000002</v>
      </c>
      <c r="F1146" s="184">
        <v>3.3485</v>
      </c>
      <c r="G1146" s="184">
        <v>3.4205999999999999</v>
      </c>
      <c r="H1146" s="184">
        <v>3.3298999999999999</v>
      </c>
      <c r="I1146" s="184">
        <v>3.2867999999999999</v>
      </c>
      <c r="J1146" s="184">
        <v>3.1688999999999998</v>
      </c>
      <c r="K1146" s="184">
        <v>3.2542</v>
      </c>
      <c r="L1146" s="184">
        <v>3.1657000000000002</v>
      </c>
      <c r="M1146" s="184">
        <v>3.2410999999999999</v>
      </c>
      <c r="N1146" s="184">
        <v>3.3649</v>
      </c>
      <c r="O1146" s="184">
        <v>5.6113999999999997</v>
      </c>
      <c r="P1146" s="184">
        <v>6.1492000000000004</v>
      </c>
      <c r="Q1146" s="184">
        <v>7.2572999999999999</v>
      </c>
      <c r="R1146" s="184">
        <v>4.6429999999999998</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44346</v>
      </c>
      <c r="E1147" s="184">
        <v>2208.1106</v>
      </c>
      <c r="F1147" s="184">
        <v>3.3723999999999998</v>
      </c>
      <c r="G1147" s="184">
        <v>3.4689999999999999</v>
      </c>
      <c r="H1147" s="184">
        <v>3.4883000000000002</v>
      </c>
      <c r="I1147" s="184">
        <v>3.3868</v>
      </c>
      <c r="J1147" s="184">
        <v>3.2315999999999998</v>
      </c>
      <c r="K1147" s="184">
        <v>3.3235999999999999</v>
      </c>
      <c r="L1147" s="184">
        <v>3.2606999999999999</v>
      </c>
      <c r="M1147" s="184">
        <v>3.3279000000000001</v>
      </c>
      <c r="N1147" s="184">
        <v>3.4803999999999999</v>
      </c>
      <c r="O1147" s="184">
        <v>5.6679000000000004</v>
      </c>
      <c r="P1147" s="184">
        <v>6.1368999999999998</v>
      </c>
      <c r="Q1147" s="184">
        <v>7.5388999999999999</v>
      </c>
      <c r="R1147" s="184">
        <v>4.7300000000000004</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44346</v>
      </c>
      <c r="E1148" s="184">
        <v>2225.3624</v>
      </c>
      <c r="F1148" s="184">
        <v>3.4119000000000002</v>
      </c>
      <c r="G1148" s="184">
        <v>3.5087999999999999</v>
      </c>
      <c r="H1148" s="184">
        <v>3.5283000000000002</v>
      </c>
      <c r="I1148" s="184">
        <v>3.4283999999999999</v>
      </c>
      <c r="J1148" s="184">
        <v>3.2724000000000002</v>
      </c>
      <c r="K1148" s="184">
        <v>3.3641000000000001</v>
      </c>
      <c r="L1148" s="184">
        <v>3.3014000000000001</v>
      </c>
      <c r="M1148" s="184">
        <v>3.3690000000000002</v>
      </c>
      <c r="N1148" s="184">
        <v>3.5219</v>
      </c>
      <c r="O1148" s="184">
        <v>5.7461000000000002</v>
      </c>
      <c r="P1148" s="184">
        <v>6.2312000000000003</v>
      </c>
      <c r="Q1148" s="184">
        <v>7.2708000000000004</v>
      </c>
      <c r="R1148" s="184">
        <v>4.7866999999999997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44346</v>
      </c>
      <c r="E1149" s="184">
        <v>2498.9513000000002</v>
      </c>
      <c r="F1149" s="184">
        <v>3.2136</v>
      </c>
      <c r="G1149" s="184">
        <v>3.2696999999999998</v>
      </c>
      <c r="H1149" s="184">
        <v>3.3073000000000001</v>
      </c>
      <c r="I1149" s="184">
        <v>3.2610000000000001</v>
      </c>
      <c r="J1149" s="184">
        <v>3.1587000000000001</v>
      </c>
      <c r="K1149" s="184">
        <v>3.2374999999999998</v>
      </c>
      <c r="L1149" s="184">
        <v>3.1175999999999999</v>
      </c>
      <c r="M1149" s="184">
        <v>3.1585000000000001</v>
      </c>
      <c r="N1149" s="184">
        <v>3.2176</v>
      </c>
      <c r="O1149" s="184">
        <v>5.3978999999999999</v>
      </c>
      <c r="P1149" s="184">
        <v>6.0136000000000003</v>
      </c>
      <c r="Q1149" s="184">
        <v>7.1584000000000003</v>
      </c>
      <c r="R1149" s="184">
        <v>4.3956</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44346</v>
      </c>
      <c r="E1150" s="184">
        <v>2486.1716000000001</v>
      </c>
      <c r="F1150" s="184">
        <v>3.1625999999999999</v>
      </c>
      <c r="G1150" s="184">
        <v>3.2195</v>
      </c>
      <c r="H1150" s="184">
        <v>3.2572999999999999</v>
      </c>
      <c r="I1150" s="184">
        <v>3.2107999999999999</v>
      </c>
      <c r="J1150" s="184">
        <v>3.1084999999999998</v>
      </c>
      <c r="K1150" s="184">
        <v>3.1871999999999998</v>
      </c>
      <c r="L1150" s="184">
        <v>3.0669</v>
      </c>
      <c r="M1150" s="184">
        <v>3.1073</v>
      </c>
      <c r="N1150" s="184">
        <v>3.1659000000000002</v>
      </c>
      <c r="O1150" s="184">
        <v>5.3352000000000004</v>
      </c>
      <c r="P1150" s="184">
        <v>5.9421999999999997</v>
      </c>
      <c r="Q1150" s="184">
        <v>5.4466999999999999</v>
      </c>
      <c r="R1150" s="184">
        <v>4.3419999999999996</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44346</v>
      </c>
      <c r="E1151" s="184">
        <v>1597.6193000000001</v>
      </c>
      <c r="F1151" s="184">
        <v>2.9864999999999999</v>
      </c>
      <c r="G1151" s="184">
        <v>3.1276999999999999</v>
      </c>
      <c r="H1151" s="184">
        <v>3.0142000000000002</v>
      </c>
      <c r="I1151" s="184">
        <v>3.0366</v>
      </c>
      <c r="J1151" s="184">
        <v>2.923</v>
      </c>
      <c r="K1151" s="184">
        <v>2.9270999999999998</v>
      </c>
      <c r="L1151" s="184">
        <v>2.8134999999999999</v>
      </c>
      <c r="M1151" s="184">
        <v>2.8329</v>
      </c>
      <c r="N1151" s="184">
        <v>2.9043999999999999</v>
      </c>
      <c r="O1151" s="184">
        <v>4.9020000000000001</v>
      </c>
      <c r="P1151" s="184">
        <v>5.5441000000000003</v>
      </c>
      <c r="Q1151" s="184">
        <v>6.4005999999999998</v>
      </c>
      <c r="R1151" s="184">
        <v>3.9365000000000001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44346</v>
      </c>
      <c r="E1152" s="184">
        <v>1591.5957000000001</v>
      </c>
      <c r="F1152" s="184">
        <v>2.9359000000000002</v>
      </c>
      <c r="G1152" s="184">
        <v>3.0775999999999999</v>
      </c>
      <c r="H1152" s="184">
        <v>2.964</v>
      </c>
      <c r="I1152" s="184">
        <v>2.9864999999999999</v>
      </c>
      <c r="J1152" s="184">
        <v>2.8727999999999998</v>
      </c>
      <c r="K1152" s="184">
        <v>2.8767999999999998</v>
      </c>
      <c r="L1152" s="184">
        <v>2.7629000000000001</v>
      </c>
      <c r="M1152" s="184">
        <v>2.7818000000000001</v>
      </c>
      <c r="N1152" s="184">
        <v>2.8531</v>
      </c>
      <c r="O1152" s="184">
        <v>4.8497000000000003</v>
      </c>
      <c r="P1152" s="184">
        <v>5.4915000000000003</v>
      </c>
      <c r="Q1152" s="184">
        <v>6.3474000000000004</v>
      </c>
      <c r="R1152" s="184">
        <v>3.8847</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44346</v>
      </c>
      <c r="E1153" s="184">
        <v>1999.2248</v>
      </c>
      <c r="F1153" s="184">
        <v>2.8483000000000001</v>
      </c>
      <c r="G1153" s="184">
        <v>2.9504999999999999</v>
      </c>
      <c r="H1153" s="184">
        <v>2.8410000000000002</v>
      </c>
      <c r="I1153" s="184">
        <v>2.8281999999999998</v>
      </c>
      <c r="J1153" s="184">
        <v>2.8163999999999998</v>
      </c>
      <c r="K1153" s="184">
        <v>2.8027000000000002</v>
      </c>
      <c r="L1153" s="184">
        <v>3.1732999999999998</v>
      </c>
      <c r="M1153" s="184">
        <v>3.1383999999999999</v>
      </c>
      <c r="N1153" s="184">
        <v>3.1166999999999998</v>
      </c>
      <c r="O1153" s="184">
        <v>5.3677999999999999</v>
      </c>
      <c r="P1153" s="184">
        <v>6.0197000000000003</v>
      </c>
      <c r="Q1153" s="184">
        <v>7.4808000000000003</v>
      </c>
      <c r="R1153" s="184">
        <v>4.3505000000000003</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44346</v>
      </c>
      <c r="E1154" s="184">
        <v>2015.7708</v>
      </c>
      <c r="F1154" s="184">
        <v>2.9499</v>
      </c>
      <c r="G1154" s="184">
        <v>3.0506000000000002</v>
      </c>
      <c r="H1154" s="184">
        <v>2.9373999999999998</v>
      </c>
      <c r="I1154" s="184">
        <v>2.9268000000000001</v>
      </c>
      <c r="J1154" s="184">
        <v>2.9159999999999999</v>
      </c>
      <c r="K1154" s="184">
        <v>2.9020999999999999</v>
      </c>
      <c r="L1154" s="184">
        <v>3.2757999999999998</v>
      </c>
      <c r="M1154" s="184">
        <v>3.2414000000000001</v>
      </c>
      <c r="N1154" s="184">
        <v>3.2204000000000002</v>
      </c>
      <c r="O1154" s="184">
        <v>5.4733999999999998</v>
      </c>
      <c r="P1154" s="184">
        <v>6.1261999999999999</v>
      </c>
      <c r="Q1154" s="184">
        <v>7.2648000000000001</v>
      </c>
      <c r="R1154" s="184">
        <v>4.4550000000000001</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44346</v>
      </c>
      <c r="E1155" s="184">
        <v>2005.2632000000001</v>
      </c>
      <c r="F1155" s="184">
        <v>1.3688</v>
      </c>
      <c r="G1155" s="184">
        <v>1.369</v>
      </c>
      <c r="H1155" s="184">
        <v>1.3692</v>
      </c>
      <c r="I1155" s="184">
        <v>2.0546000000000002</v>
      </c>
      <c r="J1155" s="184">
        <v>2.331</v>
      </c>
      <c r="K1155" s="184">
        <v>2.7101999999999999</v>
      </c>
      <c r="L1155" s="184">
        <v>2.8058999999999998</v>
      </c>
      <c r="M1155" s="184">
        <v>2.8205</v>
      </c>
      <c r="N1155" s="184">
        <v>2.7429000000000001</v>
      </c>
      <c r="O1155" s="184"/>
      <c r="P1155" s="184"/>
      <c r="Q1155" s="184">
        <v>3.3285999999999998</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44346</v>
      </c>
      <c r="E1156" s="184">
        <v>2016.1035999999999</v>
      </c>
      <c r="F1156" s="184">
        <v>2.8008999999999999</v>
      </c>
      <c r="G1156" s="184">
        <v>2.9245000000000001</v>
      </c>
      <c r="H1156" s="184">
        <v>2.8557999999999999</v>
      </c>
      <c r="I1156" s="184">
        <v>2.8487</v>
      </c>
      <c r="J1156" s="184">
        <v>2.8902000000000001</v>
      </c>
      <c r="K1156" s="184">
        <v>2.8992</v>
      </c>
      <c r="L1156" s="184">
        <v>3.2675000000000001</v>
      </c>
      <c r="M1156" s="184">
        <v>3.2233999999999998</v>
      </c>
      <c r="N1156" s="184">
        <v>3.2025999999999999</v>
      </c>
      <c r="O1156" s="184"/>
      <c r="P1156" s="184"/>
      <c r="Q1156" s="184">
        <v>3.7267999999999999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44346</v>
      </c>
      <c r="E1157" s="184">
        <v>2016.1857</v>
      </c>
      <c r="F1157" s="184">
        <v>2.9474999999999998</v>
      </c>
      <c r="G1157" s="184">
        <v>3.0493999999999999</v>
      </c>
      <c r="H1157" s="184">
        <v>2.9369999999999998</v>
      </c>
      <c r="I1157" s="184">
        <v>2.9270999999999998</v>
      </c>
      <c r="J1157" s="184">
        <v>2.9363000000000001</v>
      </c>
      <c r="K1157" s="184">
        <v>2.9113000000000002</v>
      </c>
      <c r="L1157" s="184">
        <v>3.2801999999999998</v>
      </c>
      <c r="M1157" s="184">
        <v>3.2444999999999999</v>
      </c>
      <c r="N1157" s="184">
        <v>3.2227999999999999</v>
      </c>
      <c r="O1157" s="184"/>
      <c r="P1157" s="184"/>
      <c r="Q1157" s="184">
        <v>3.7313000000000001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44346</v>
      </c>
      <c r="E1158" s="184">
        <v>2015.7571</v>
      </c>
      <c r="F1158" s="184">
        <v>2.863</v>
      </c>
      <c r="G1158" s="184">
        <v>2.9636999999999998</v>
      </c>
      <c r="H1158" s="184">
        <v>2.9070999999999998</v>
      </c>
      <c r="I1158" s="184">
        <v>2.8978000000000002</v>
      </c>
      <c r="J1158" s="184">
        <v>2.8992</v>
      </c>
      <c r="K1158" s="184">
        <v>2.8946000000000001</v>
      </c>
      <c r="L1158" s="184">
        <v>3.2629000000000001</v>
      </c>
      <c r="M1158" s="184">
        <v>3.2216999999999998</v>
      </c>
      <c r="N1158" s="184">
        <v>3.1934</v>
      </c>
      <c r="O1158" s="184"/>
      <c r="P1158" s="184"/>
      <c r="Q1158" s="184">
        <v>3.7126000000000001</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44346</v>
      </c>
      <c r="E1159" s="184">
        <v>2824.5263</v>
      </c>
      <c r="F1159" s="184">
        <v>3.2839</v>
      </c>
      <c r="G1159" s="184">
        <v>3.2082000000000002</v>
      </c>
      <c r="H1159" s="184">
        <v>3.2669999999999999</v>
      </c>
      <c r="I1159" s="184">
        <v>3.2343000000000002</v>
      </c>
      <c r="J1159" s="184">
        <v>3.0897999999999999</v>
      </c>
      <c r="K1159" s="184">
        <v>3.1427999999999998</v>
      </c>
      <c r="L1159" s="184">
        <v>3.0674999999999999</v>
      </c>
      <c r="M1159" s="184">
        <v>3.1288</v>
      </c>
      <c r="N1159" s="184">
        <v>3.1928999999999998</v>
      </c>
      <c r="O1159" s="184">
        <v>5.4211999999999998</v>
      </c>
      <c r="P1159" s="184">
        <v>6.0202999999999998</v>
      </c>
      <c r="Q1159" s="184">
        <v>7.4010999999999996</v>
      </c>
      <c r="R1159" s="184">
        <v>4.3921000000000001</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44346</v>
      </c>
      <c r="E1160" s="184">
        <v>2840.7602999999999</v>
      </c>
      <c r="F1160" s="184">
        <v>3.3551000000000002</v>
      </c>
      <c r="G1160" s="184">
        <v>3.2789999999999999</v>
      </c>
      <c r="H1160" s="184">
        <v>3.3374999999999999</v>
      </c>
      <c r="I1160" s="184">
        <v>3.3045</v>
      </c>
      <c r="J1160" s="184">
        <v>3.1602000000000001</v>
      </c>
      <c r="K1160" s="184">
        <v>3.2136</v>
      </c>
      <c r="L1160" s="184">
        <v>3.1387999999999998</v>
      </c>
      <c r="M1160" s="184">
        <v>3.2006000000000001</v>
      </c>
      <c r="N1160" s="184">
        <v>3.2654000000000001</v>
      </c>
      <c r="O1160" s="184">
        <v>5.4951999999999996</v>
      </c>
      <c r="P1160" s="184">
        <v>6.0945999999999998</v>
      </c>
      <c r="Q1160" s="184">
        <v>7.2260999999999997</v>
      </c>
      <c r="R1160" s="184">
        <v>4.4653</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44346</v>
      </c>
      <c r="E1161" s="184">
        <v>2555.9157</v>
      </c>
      <c r="F1161" s="184">
        <v>2.7534999999999998</v>
      </c>
      <c r="G1161" s="184">
        <v>2.6781999999999999</v>
      </c>
      <c r="H1161" s="184">
        <v>2.7368000000000001</v>
      </c>
      <c r="I1161" s="184">
        <v>2.7038000000000002</v>
      </c>
      <c r="J1161" s="184">
        <v>2.5586000000000002</v>
      </c>
      <c r="K1161" s="184">
        <v>2.6091000000000002</v>
      </c>
      <c r="L1161" s="184">
        <v>2.5301999999999998</v>
      </c>
      <c r="M1161" s="184">
        <v>2.5874999999999999</v>
      </c>
      <c r="N1161" s="184">
        <v>2.6475</v>
      </c>
      <c r="O1161" s="184">
        <v>4.8659999999999997</v>
      </c>
      <c r="P1161" s="184">
        <v>5.4321000000000002</v>
      </c>
      <c r="Q1161" s="184">
        <v>6.6656000000000004</v>
      </c>
      <c r="R1161" s="184">
        <v>3.8431000000000002</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44346</v>
      </c>
      <c r="E1162" s="184">
        <v>1085.4052999999999</v>
      </c>
      <c r="F1162" s="184">
        <v>3.0771999999999999</v>
      </c>
      <c r="G1162" s="184">
        <v>3.0789</v>
      </c>
      <c r="H1162" s="184">
        <v>3.0926999999999998</v>
      </c>
      <c r="I1162" s="184">
        <v>3.1067999999999998</v>
      </c>
      <c r="J1162" s="184">
        <v>3.0994000000000002</v>
      </c>
      <c r="K1162" s="184">
        <v>3.0619000000000001</v>
      </c>
      <c r="L1162" s="184">
        <v>3.0028000000000001</v>
      </c>
      <c r="M1162" s="184">
        <v>3.0003000000000002</v>
      </c>
      <c r="N1162" s="184">
        <v>2.9922</v>
      </c>
      <c r="O1162" s="184"/>
      <c r="P1162" s="184"/>
      <c r="Q1162" s="184">
        <v>3.9727000000000001</v>
      </c>
      <c r="R1162" s="184">
        <v>3.8319000000000001</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44346</v>
      </c>
      <c r="E1163" s="184">
        <v>1082.8973000000001</v>
      </c>
      <c r="F1163" s="184">
        <v>2.9664000000000001</v>
      </c>
      <c r="G1163" s="184">
        <v>2.9691000000000001</v>
      </c>
      <c r="H1163" s="184">
        <v>2.9826999999999999</v>
      </c>
      <c r="I1163" s="184">
        <v>2.9965000000000002</v>
      </c>
      <c r="J1163" s="184">
        <v>2.9891000000000001</v>
      </c>
      <c r="K1163" s="184">
        <v>2.9504999999999999</v>
      </c>
      <c r="L1163" s="184">
        <v>2.8906999999999998</v>
      </c>
      <c r="M1163" s="184">
        <v>2.8875000000000002</v>
      </c>
      <c r="N1163" s="184">
        <v>2.8786999999999998</v>
      </c>
      <c r="O1163" s="184"/>
      <c r="P1163" s="184"/>
      <c r="Q1163" s="184">
        <v>3.8584999999999998</v>
      </c>
      <c r="R1163" s="184">
        <v>3.7178</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44346</v>
      </c>
      <c r="E1164" s="184">
        <v>56.170499999999997</v>
      </c>
      <c r="F1164" s="184">
        <v>3.1842999999999999</v>
      </c>
      <c r="G1164" s="184">
        <v>3.2498999999999998</v>
      </c>
      <c r="H1164" s="184">
        <v>3.2231999999999998</v>
      </c>
      <c r="I1164" s="184">
        <v>3.2065999999999999</v>
      </c>
      <c r="J1164" s="184">
        <v>3.1663000000000001</v>
      </c>
      <c r="K1164" s="184">
        <v>3.2669000000000001</v>
      </c>
      <c r="L1164" s="184">
        <v>3.1524999999999999</v>
      </c>
      <c r="M1164" s="184">
        <v>3.1454</v>
      </c>
      <c r="N1164" s="184">
        <v>3.2109999999999999</v>
      </c>
      <c r="O1164" s="184">
        <v>5.4405000000000001</v>
      </c>
      <c r="P1164" s="184">
        <v>6.0468000000000002</v>
      </c>
      <c r="Q1164" s="184">
        <v>7.6447000000000003</v>
      </c>
      <c r="R1164" s="184">
        <v>4.3815</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44346</v>
      </c>
      <c r="E1165" s="184">
        <v>56.546599999999998</v>
      </c>
      <c r="F1165" s="184">
        <v>3.2923</v>
      </c>
      <c r="G1165" s="184">
        <v>3.3144</v>
      </c>
      <c r="H1165" s="184">
        <v>3.3033000000000001</v>
      </c>
      <c r="I1165" s="184">
        <v>3.2869000000000002</v>
      </c>
      <c r="J1165" s="184">
        <v>3.2467999999999999</v>
      </c>
      <c r="K1165" s="184">
        <v>3.3473000000000002</v>
      </c>
      <c r="L1165" s="184">
        <v>3.2339000000000002</v>
      </c>
      <c r="M1165" s="184">
        <v>3.2273999999999998</v>
      </c>
      <c r="N1165" s="184">
        <v>3.2934999999999999</v>
      </c>
      <c r="O1165" s="184">
        <v>5.5248999999999997</v>
      </c>
      <c r="P1165" s="184">
        <v>6.1308999999999996</v>
      </c>
      <c r="Q1165" s="184">
        <v>7.2747000000000002</v>
      </c>
      <c r="R1165" s="184">
        <v>4.4649000000000001</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44346</v>
      </c>
      <c r="E1166" s="184">
        <v>32.299500000000002</v>
      </c>
      <c r="F1166" s="184">
        <v>3.2774000000000001</v>
      </c>
      <c r="G1166" s="184">
        <v>3.2403</v>
      </c>
      <c r="H1166" s="184">
        <v>3.2307000000000001</v>
      </c>
      <c r="I1166" s="184">
        <v>3.2084000000000001</v>
      </c>
      <c r="J1166" s="184">
        <v>3.1686000000000001</v>
      </c>
      <c r="K1166" s="184">
        <v>3.2675000000000001</v>
      </c>
      <c r="L1166" s="184">
        <v>3.1534</v>
      </c>
      <c r="M1166" s="184">
        <v>3.1461999999999999</v>
      </c>
      <c r="N1166" s="184">
        <v>3.2113999999999998</v>
      </c>
      <c r="O1166" s="184">
        <v>5.4409000000000001</v>
      </c>
      <c r="P1166" s="184">
        <v>6.0469999999999997</v>
      </c>
      <c r="Q1166" s="184">
        <v>7.1223999999999998</v>
      </c>
      <c r="R1166" s="184">
        <v>4.3821000000000003</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1921</v>
      </c>
      <c r="C1167" s="180">
        <v>148414</v>
      </c>
      <c r="D1167" s="183">
        <v>44346</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1922</v>
      </c>
      <c r="C1168" s="180">
        <v>148413</v>
      </c>
      <c r="D1168" s="183">
        <v>44346</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1923</v>
      </c>
      <c r="C1169" s="180">
        <v>139260</v>
      </c>
      <c r="D1169" s="183">
        <v>44346</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1924</v>
      </c>
      <c r="C1170" s="180">
        <v>139258</v>
      </c>
      <c r="D1170" s="183">
        <v>44346</v>
      </c>
      <c r="E1170" s="184">
        <v>56.548699999999997</v>
      </c>
      <c r="F1170" s="184">
        <v>3.2921</v>
      </c>
      <c r="G1170" s="184">
        <v>3.3142999999999998</v>
      </c>
      <c r="H1170" s="184">
        <v>3.3031999999999999</v>
      </c>
      <c r="I1170" s="184">
        <v>3.2867999999999999</v>
      </c>
      <c r="J1170" s="184">
        <v>3.2467000000000001</v>
      </c>
      <c r="K1170" s="184">
        <v>3.3472</v>
      </c>
      <c r="L1170" s="184">
        <v>3.2338</v>
      </c>
      <c r="M1170" s="184">
        <v>3.2271999999999998</v>
      </c>
      <c r="N1170" s="184">
        <v>3.2934000000000001</v>
      </c>
      <c r="O1170" s="184">
        <v>5.5247999999999999</v>
      </c>
      <c r="P1170" s="184">
        <v>6.1318000000000001</v>
      </c>
      <c r="Q1170" s="184">
        <v>6.2022000000000004</v>
      </c>
      <c r="R1170" s="184">
        <v>4.4648000000000003</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1925</v>
      </c>
      <c r="C1171" s="180">
        <v>139259</v>
      </c>
      <c r="D1171" s="183">
        <v>44346</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1926</v>
      </c>
      <c r="C1172" s="180">
        <v>139257</v>
      </c>
      <c r="D1172" s="183">
        <v>44346</v>
      </c>
      <c r="E1172" s="184">
        <v>56.5488</v>
      </c>
      <c r="F1172" s="184">
        <v>3.2921</v>
      </c>
      <c r="G1172" s="184">
        <v>3.3357999999999999</v>
      </c>
      <c r="H1172" s="184">
        <v>3.3031999999999999</v>
      </c>
      <c r="I1172" s="184">
        <v>3.2913999999999999</v>
      </c>
      <c r="J1172" s="184">
        <v>3.2467000000000001</v>
      </c>
      <c r="K1172" s="184">
        <v>3.3479000000000001</v>
      </c>
      <c r="L1172" s="184">
        <v>3.2338</v>
      </c>
      <c r="M1172" s="184">
        <v>3.2271999999999998</v>
      </c>
      <c r="N1172" s="184">
        <v>3.2936000000000001</v>
      </c>
      <c r="O1172" s="184">
        <v>5.5248999999999997</v>
      </c>
      <c r="P1172" s="184">
        <v>6.1318000000000001</v>
      </c>
      <c r="Q1172" s="184">
        <v>6.2023000000000001</v>
      </c>
      <c r="R1172" s="184">
        <v>4.4649000000000001</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1927</v>
      </c>
      <c r="C1173" s="180">
        <v>148415</v>
      </c>
      <c r="D1173" s="183">
        <v>44346</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44346</v>
      </c>
      <c r="E1174" s="184">
        <v>4181.0344999999998</v>
      </c>
      <c r="F1174" s="184">
        <v>3.2877999999999998</v>
      </c>
      <c r="G1174" s="184">
        <v>3.4923999999999999</v>
      </c>
      <c r="H1174" s="184">
        <v>3.383</v>
      </c>
      <c r="I1174" s="184">
        <v>3.3098000000000001</v>
      </c>
      <c r="J1174" s="184">
        <v>3.2025999999999999</v>
      </c>
      <c r="K1174" s="184">
        <v>3.2997999999999998</v>
      </c>
      <c r="L1174" s="184">
        <v>3.1482999999999999</v>
      </c>
      <c r="M1174" s="184">
        <v>3.2088999999999999</v>
      </c>
      <c r="N1174" s="184">
        <v>3.3106</v>
      </c>
      <c r="O1174" s="184">
        <v>5.4886999999999997</v>
      </c>
      <c r="P1174" s="184">
        <v>6.0659999999999998</v>
      </c>
      <c r="Q1174" s="184">
        <v>7.1942000000000004</v>
      </c>
      <c r="R1174" s="184">
        <v>4.5000999999999998</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44346</v>
      </c>
      <c r="E1175" s="184">
        <v>4161.8591999999999</v>
      </c>
      <c r="F1175" s="184">
        <v>3.1657000000000002</v>
      </c>
      <c r="G1175" s="184">
        <v>3.3704000000000001</v>
      </c>
      <c r="H1175" s="184">
        <v>3.2608000000000001</v>
      </c>
      <c r="I1175" s="184">
        <v>3.1876000000000002</v>
      </c>
      <c r="J1175" s="184">
        <v>3.0804</v>
      </c>
      <c r="K1175" s="184">
        <v>3.1778</v>
      </c>
      <c r="L1175" s="184">
        <v>3.0350999999999999</v>
      </c>
      <c r="M1175" s="184">
        <v>3.1021999999999998</v>
      </c>
      <c r="N1175" s="184">
        <v>3.2158000000000002</v>
      </c>
      <c r="O1175" s="184">
        <v>5.4207000000000001</v>
      </c>
      <c r="P1175" s="184">
        <v>6.0037000000000003</v>
      </c>
      <c r="Q1175" s="184">
        <v>7.0915999999999997</v>
      </c>
      <c r="R1175" s="184">
        <v>4.4252000000000002</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44346</v>
      </c>
      <c r="E1176" s="184">
        <v>2820.4924999999998</v>
      </c>
      <c r="F1176" s="184">
        <v>3.1901999999999999</v>
      </c>
      <c r="G1176" s="184">
        <v>3.2616000000000001</v>
      </c>
      <c r="H1176" s="184">
        <v>3.2328000000000001</v>
      </c>
      <c r="I1176" s="184">
        <v>3.1829999999999998</v>
      </c>
      <c r="J1176" s="184">
        <v>3.0773000000000001</v>
      </c>
      <c r="K1176" s="184">
        <v>3.1494</v>
      </c>
      <c r="L1176" s="184">
        <v>3.0691999999999999</v>
      </c>
      <c r="M1176" s="184">
        <v>3.1254</v>
      </c>
      <c r="N1176" s="184">
        <v>3.2191000000000001</v>
      </c>
      <c r="O1176" s="184">
        <v>5.4814999999999996</v>
      </c>
      <c r="P1176" s="184">
        <v>6.0594999999999999</v>
      </c>
      <c r="Q1176" s="184">
        <v>7.3262</v>
      </c>
      <c r="R1176" s="184">
        <v>4.4827000000000004</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44346</v>
      </c>
      <c r="E1177" s="184">
        <v>2833.4917999999998</v>
      </c>
      <c r="F1177" s="184">
        <v>3.24</v>
      </c>
      <c r="G1177" s="184">
        <v>3.3115000000000001</v>
      </c>
      <c r="H1177" s="184">
        <v>3.2826</v>
      </c>
      <c r="I1177" s="184">
        <v>3.2330000000000001</v>
      </c>
      <c r="J1177" s="184">
        <v>3.1274000000000002</v>
      </c>
      <c r="K1177" s="184">
        <v>3.1997</v>
      </c>
      <c r="L1177" s="184">
        <v>3.12</v>
      </c>
      <c r="M1177" s="184">
        <v>3.1766000000000001</v>
      </c>
      <c r="N1177" s="184">
        <v>3.2707000000000002</v>
      </c>
      <c r="O1177" s="184">
        <v>5.5354000000000001</v>
      </c>
      <c r="P1177" s="184">
        <v>6.1174999999999997</v>
      </c>
      <c r="Q1177" s="184">
        <v>7.2218</v>
      </c>
      <c r="R1177" s="184">
        <v>4.5347999999999997</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44346</v>
      </c>
      <c r="E1178" s="184">
        <v>3721.8496</v>
      </c>
      <c r="F1178" s="184">
        <v>3.1640000000000001</v>
      </c>
      <c r="G1178" s="184">
        <v>3.2675999999999998</v>
      </c>
      <c r="H1178" s="184">
        <v>3.1941000000000002</v>
      </c>
      <c r="I1178" s="184">
        <v>3.1865999999999999</v>
      </c>
      <c r="J1178" s="184">
        <v>3.1143999999999998</v>
      </c>
      <c r="K1178" s="184">
        <v>3.1770999999999998</v>
      </c>
      <c r="L1178" s="184">
        <v>3.1092</v>
      </c>
      <c r="M1178" s="184">
        <v>3.1374</v>
      </c>
      <c r="N1178" s="184">
        <v>3.2494999999999998</v>
      </c>
      <c r="O1178" s="184">
        <v>5.4805999999999999</v>
      </c>
      <c r="P1178" s="184">
        <v>6.0308999999999999</v>
      </c>
      <c r="Q1178" s="184">
        <v>7.0742000000000003</v>
      </c>
      <c r="R1178" s="184">
        <v>4.5294999999999996</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44346</v>
      </c>
      <c r="E1179" s="184">
        <v>3756.8978999999999</v>
      </c>
      <c r="F1179" s="184">
        <v>3.3045</v>
      </c>
      <c r="G1179" s="184">
        <v>3.4075000000000002</v>
      </c>
      <c r="H1179" s="184">
        <v>3.3344</v>
      </c>
      <c r="I1179" s="184">
        <v>3.3269000000000002</v>
      </c>
      <c r="J1179" s="184">
        <v>3.2547999999999999</v>
      </c>
      <c r="K1179" s="184">
        <v>3.3182999999999998</v>
      </c>
      <c r="L1179" s="184">
        <v>3.2522000000000002</v>
      </c>
      <c r="M1179" s="184">
        <v>3.2793999999999999</v>
      </c>
      <c r="N1179" s="184">
        <v>3.3932000000000002</v>
      </c>
      <c r="O1179" s="184">
        <v>5.6260000000000003</v>
      </c>
      <c r="P1179" s="184">
        <v>6.1780999999999997</v>
      </c>
      <c r="Q1179" s="184">
        <v>7.2474999999999996</v>
      </c>
      <c r="R1179" s="184">
        <v>4.6725000000000003</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44346</v>
      </c>
      <c r="E1180" s="184">
        <v>1344.4935</v>
      </c>
      <c r="F1180" s="184">
        <v>3.3910999999999998</v>
      </c>
      <c r="G1180" s="184">
        <v>3.4405999999999999</v>
      </c>
      <c r="H1180" s="184">
        <v>3.3996</v>
      </c>
      <c r="I1180" s="184">
        <v>3.4216000000000002</v>
      </c>
      <c r="J1180" s="184">
        <v>3.3148</v>
      </c>
      <c r="K1180" s="184">
        <v>3.3925999999999998</v>
      </c>
      <c r="L1180" s="184">
        <v>3.2797999999999998</v>
      </c>
      <c r="M1180" s="184">
        <v>3.3306</v>
      </c>
      <c r="N1180" s="184">
        <v>3.4508999999999999</v>
      </c>
      <c r="O1180" s="184">
        <v>5.7080000000000002</v>
      </c>
      <c r="P1180" s="184"/>
      <c r="Q1180" s="184">
        <v>6.2149999999999999</v>
      </c>
      <c r="R1180" s="184">
        <v>4.7205000000000004</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44346</v>
      </c>
      <c r="E1181" s="184">
        <v>1336.2611999999999</v>
      </c>
      <c r="F1181" s="184">
        <v>3.2808000000000002</v>
      </c>
      <c r="G1181" s="184">
        <v>3.3306</v>
      </c>
      <c r="H1181" s="184">
        <v>3.2892000000000001</v>
      </c>
      <c r="I1181" s="184">
        <v>3.3113000000000001</v>
      </c>
      <c r="J1181" s="184">
        <v>3.2044999999999999</v>
      </c>
      <c r="K1181" s="184">
        <v>3.2816999999999998</v>
      </c>
      <c r="L1181" s="184">
        <v>3.1680999999999999</v>
      </c>
      <c r="M1181" s="184">
        <v>3.2178</v>
      </c>
      <c r="N1181" s="184">
        <v>3.3369</v>
      </c>
      <c r="O1181" s="184">
        <v>5.5873999999999997</v>
      </c>
      <c r="P1181" s="184"/>
      <c r="Q1181" s="184">
        <v>6.0820999999999996</v>
      </c>
      <c r="R1181" s="184">
        <v>4.6055999999999999</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44346</v>
      </c>
      <c r="E1182" s="184">
        <v>2183.1961000000001</v>
      </c>
      <c r="F1182" s="184">
        <v>3.2883</v>
      </c>
      <c r="G1182" s="184">
        <v>3.3184</v>
      </c>
      <c r="H1182" s="184">
        <v>3.3441999999999998</v>
      </c>
      <c r="I1182" s="184">
        <v>3.3292999999999999</v>
      </c>
      <c r="J1182" s="184">
        <v>3.2734000000000001</v>
      </c>
      <c r="K1182" s="184">
        <v>3.3557999999999999</v>
      </c>
      <c r="L1182" s="184">
        <v>3.3014000000000001</v>
      </c>
      <c r="M1182" s="184">
        <v>3.3422999999999998</v>
      </c>
      <c r="N1182" s="184">
        <v>3.3971</v>
      </c>
      <c r="O1182" s="184">
        <v>5.5848000000000004</v>
      </c>
      <c r="P1182" s="184">
        <v>6.1024000000000003</v>
      </c>
      <c r="Q1182" s="184">
        <v>7.0332999999999997</v>
      </c>
      <c r="R1182" s="184">
        <v>4.6021000000000001</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44346</v>
      </c>
      <c r="E1183" s="184">
        <v>2155.0886999999998</v>
      </c>
      <c r="F1183" s="184">
        <v>3.1880000000000002</v>
      </c>
      <c r="G1183" s="184">
        <v>3.2187999999999999</v>
      </c>
      <c r="H1183" s="184">
        <v>3.2439</v>
      </c>
      <c r="I1183" s="184">
        <v>3.2309999999999999</v>
      </c>
      <c r="J1183" s="184">
        <v>3.1753</v>
      </c>
      <c r="K1183" s="184">
        <v>3.2599</v>
      </c>
      <c r="L1183" s="184">
        <v>3.2037</v>
      </c>
      <c r="M1183" s="184">
        <v>3.2435</v>
      </c>
      <c r="N1183" s="184">
        <v>3.2991000000000001</v>
      </c>
      <c r="O1183" s="184">
        <v>5.4973999999999998</v>
      </c>
      <c r="P1183" s="184">
        <v>6.0082000000000004</v>
      </c>
      <c r="Q1183" s="184">
        <v>6.3952</v>
      </c>
      <c r="R1183" s="184">
        <v>4.5004</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44346</v>
      </c>
      <c r="E1184" s="184">
        <v>11.0905</v>
      </c>
      <c r="F1184" s="184">
        <v>3.1271</v>
      </c>
      <c r="G1184" s="184">
        <v>3.5114999999999998</v>
      </c>
      <c r="H1184" s="184">
        <v>3.1049000000000002</v>
      </c>
      <c r="I1184" s="184">
        <v>3.0832000000000002</v>
      </c>
      <c r="J1184" s="184">
        <v>3.0023</v>
      </c>
      <c r="K1184" s="184">
        <v>2.9363000000000001</v>
      </c>
      <c r="L1184" s="184">
        <v>2.9106999999999998</v>
      </c>
      <c r="M1184" s="184">
        <v>2.9748999999999999</v>
      </c>
      <c r="N1184" s="184">
        <v>2.9868000000000001</v>
      </c>
      <c r="O1184" s="184"/>
      <c r="P1184" s="184"/>
      <c r="Q1184" s="184">
        <v>4.3212999999999999</v>
      </c>
      <c r="R1184" s="184">
        <v>3.9098999999999999</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44346</v>
      </c>
      <c r="E1185" s="184">
        <v>11.049799999999999</v>
      </c>
      <c r="F1185" s="184">
        <v>2.8081999999999998</v>
      </c>
      <c r="G1185" s="184">
        <v>3.3041</v>
      </c>
      <c r="H1185" s="184">
        <v>2.9746000000000001</v>
      </c>
      <c r="I1185" s="184">
        <v>2.9054000000000002</v>
      </c>
      <c r="J1185" s="184">
        <v>2.8473999999999999</v>
      </c>
      <c r="K1185" s="184">
        <v>2.7852000000000001</v>
      </c>
      <c r="L1185" s="184">
        <v>2.7564000000000002</v>
      </c>
      <c r="M1185" s="184">
        <v>2.8206000000000002</v>
      </c>
      <c r="N1185" s="184">
        <v>2.8317999999999999</v>
      </c>
      <c r="O1185" s="184"/>
      <c r="P1185" s="184"/>
      <c r="Q1185" s="184">
        <v>4.1646999999999998</v>
      </c>
      <c r="R1185" s="184">
        <v>3.7536</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2025</v>
      </c>
      <c r="C1186" s="180">
        <v>119164</v>
      </c>
      <c r="D1186" s="183">
        <v>44346</v>
      </c>
      <c r="E1186" s="184">
        <v>2260.4387000000002</v>
      </c>
      <c r="F1186" s="184">
        <v>3.2833000000000001</v>
      </c>
      <c r="G1186" s="184">
        <v>3.3456000000000001</v>
      </c>
      <c r="H1186" s="184">
        <v>3.4146000000000001</v>
      </c>
      <c r="I1186" s="184">
        <v>3.2490999999999999</v>
      </c>
      <c r="J1186" s="184">
        <v>3.1888999999999998</v>
      </c>
      <c r="K1186" s="184">
        <v>3.2092000000000001</v>
      </c>
      <c r="L1186" s="184">
        <v>3.1200999999999999</v>
      </c>
      <c r="M1186" s="184">
        <v>3.0697999999999999</v>
      </c>
      <c r="N1186" s="184">
        <v>3.0916999999999999</v>
      </c>
      <c r="O1186" s="184">
        <v>5.2823000000000002</v>
      </c>
      <c r="P1186" s="184">
        <v>6.0256999999999996</v>
      </c>
      <c r="Q1186" s="184">
        <v>7.2278000000000002</v>
      </c>
      <c r="R1186" s="184">
        <v>4.1212</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2026</v>
      </c>
      <c r="C1187" s="180">
        <v>112636</v>
      </c>
      <c r="D1187" s="183">
        <v>44346</v>
      </c>
      <c r="E1187" s="184">
        <v>2244.6750999999999</v>
      </c>
      <c r="F1187" s="184">
        <v>3.234</v>
      </c>
      <c r="G1187" s="184">
        <v>3.2959000000000001</v>
      </c>
      <c r="H1187" s="184">
        <v>3.3656000000000001</v>
      </c>
      <c r="I1187" s="184">
        <v>3.1993999999999998</v>
      </c>
      <c r="J1187" s="184">
        <v>3.1393</v>
      </c>
      <c r="K1187" s="184">
        <v>3.1589999999999998</v>
      </c>
      <c r="L1187" s="184">
        <v>3.0695000000000001</v>
      </c>
      <c r="M1187" s="184">
        <v>3.0188000000000001</v>
      </c>
      <c r="N1187" s="184">
        <v>3.0404</v>
      </c>
      <c r="O1187" s="184">
        <v>5.1999000000000004</v>
      </c>
      <c r="P1187" s="184">
        <v>5.9306000000000001</v>
      </c>
      <c r="Q1187" s="184">
        <v>7.4298000000000002</v>
      </c>
      <c r="R1187" s="184">
        <v>4.0564</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1004</v>
      </c>
      <c r="C1188" s="180">
        <v>140086</v>
      </c>
      <c r="D1188" s="183">
        <v>44346</v>
      </c>
      <c r="E1188" s="184">
        <v>2300.7602016912001</v>
      </c>
      <c r="F1188" s="184">
        <v>0</v>
      </c>
      <c r="G1188" s="184">
        <v>0.86929999999999996</v>
      </c>
      <c r="H1188" s="184">
        <v>1.8798999999999999</v>
      </c>
      <c r="I1188" s="184">
        <v>2.2635000000000001</v>
      </c>
      <c r="J1188" s="184">
        <v>2.4493</v>
      </c>
      <c r="K1188" s="184">
        <v>2.5101</v>
      </c>
      <c r="L1188" s="184">
        <v>2.3935</v>
      </c>
      <c r="M1188" s="184">
        <v>2.3896000000000002</v>
      </c>
      <c r="N1188" s="184">
        <v>2.4182000000000001</v>
      </c>
      <c r="O1188" s="184">
        <v>3.2311000000000001</v>
      </c>
      <c r="P1188" s="184">
        <v>3.5874999999999999</v>
      </c>
      <c r="Q1188" s="184">
        <v>4.7630999999999997</v>
      </c>
      <c r="R1188" s="184">
        <v>2.7275</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44346</v>
      </c>
      <c r="E1189" s="184">
        <v>5022.6004999999996</v>
      </c>
      <c r="F1189" s="184">
        <v>3.1396999999999999</v>
      </c>
      <c r="G1189" s="184">
        <v>3.2275</v>
      </c>
      <c r="H1189" s="184">
        <v>3.2258</v>
      </c>
      <c r="I1189" s="184">
        <v>3.1577999999999999</v>
      </c>
      <c r="J1189" s="184">
        <v>3.0297000000000001</v>
      </c>
      <c r="K1189" s="184">
        <v>3.1391</v>
      </c>
      <c r="L1189" s="184">
        <v>3.0427</v>
      </c>
      <c r="M1189" s="184">
        <v>3.1019000000000001</v>
      </c>
      <c r="N1189" s="184">
        <v>3.2227000000000001</v>
      </c>
      <c r="O1189" s="184">
        <v>5.5609000000000002</v>
      </c>
      <c r="P1189" s="184">
        <v>6.1047000000000002</v>
      </c>
      <c r="Q1189" s="184">
        <v>7.0731999999999999</v>
      </c>
      <c r="R1189" s="184">
        <v>4.5571999999999999</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44346</v>
      </c>
      <c r="E1190" s="184">
        <v>5059.0937999999996</v>
      </c>
      <c r="F1190" s="184">
        <v>3.2793999999999999</v>
      </c>
      <c r="G1190" s="184">
        <v>3.3673000000000002</v>
      </c>
      <c r="H1190" s="184">
        <v>3.3660000000000001</v>
      </c>
      <c r="I1190" s="184">
        <v>3.298</v>
      </c>
      <c r="J1190" s="184">
        <v>3.17</v>
      </c>
      <c r="K1190" s="184">
        <v>3.3041</v>
      </c>
      <c r="L1190" s="184">
        <v>3.1934</v>
      </c>
      <c r="M1190" s="184">
        <v>3.2372000000000001</v>
      </c>
      <c r="N1190" s="184">
        <v>3.3490000000000002</v>
      </c>
      <c r="O1190" s="184">
        <v>5.6638000000000002</v>
      </c>
      <c r="P1190" s="184">
        <v>6.2008000000000001</v>
      </c>
      <c r="Q1190" s="184">
        <v>7.2926000000000002</v>
      </c>
      <c r="R1190" s="184">
        <v>4.6681999999999997</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44346</v>
      </c>
      <c r="E1191" s="184">
        <v>4557.1256000000003</v>
      </c>
      <c r="F1191" s="184">
        <v>2.5198999999999998</v>
      </c>
      <c r="G1191" s="184">
        <v>2.6074000000000002</v>
      </c>
      <c r="H1191" s="184">
        <v>2.6057000000000001</v>
      </c>
      <c r="I1191" s="184">
        <v>2.5373000000000001</v>
      </c>
      <c r="J1191" s="184">
        <v>2.4083999999999999</v>
      </c>
      <c r="K1191" s="184">
        <v>2.5146999999999999</v>
      </c>
      <c r="L1191" s="184">
        <v>2.4106999999999998</v>
      </c>
      <c r="M1191" s="184">
        <v>2.4529000000000001</v>
      </c>
      <c r="N1191" s="184">
        <v>2.5587</v>
      </c>
      <c r="O1191" s="184">
        <v>4.7995999999999999</v>
      </c>
      <c r="P1191" s="184">
        <v>5.2840999999999996</v>
      </c>
      <c r="Q1191" s="184">
        <v>6.7510000000000003</v>
      </c>
      <c r="R1191" s="184">
        <v>3.8668999999999998</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44346</v>
      </c>
      <c r="E1192" s="184">
        <v>1158.9313999999999</v>
      </c>
      <c r="F1192" s="184">
        <v>3.2035999999999998</v>
      </c>
      <c r="G1192" s="184">
        <v>3.2301000000000002</v>
      </c>
      <c r="H1192" s="184">
        <v>3.1802000000000001</v>
      </c>
      <c r="I1192" s="184">
        <v>3.1543999999999999</v>
      </c>
      <c r="J1192" s="184">
        <v>3.1034000000000002</v>
      </c>
      <c r="K1192" s="184">
        <v>3.0848</v>
      </c>
      <c r="L1192" s="184">
        <v>3.02</v>
      </c>
      <c r="M1192" s="184">
        <v>3.0844</v>
      </c>
      <c r="N1192" s="184">
        <v>3.0922999999999998</v>
      </c>
      <c r="O1192" s="184">
        <v>4.9185999999999996</v>
      </c>
      <c r="P1192" s="184"/>
      <c r="Q1192" s="184">
        <v>4.9469000000000003</v>
      </c>
      <c r="R1192" s="184">
        <v>4.1532999999999998</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44346</v>
      </c>
      <c r="E1193" s="184">
        <v>1155.2709</v>
      </c>
      <c r="F1193" s="184">
        <v>3.1031</v>
      </c>
      <c r="G1193" s="184">
        <v>3.1297000000000001</v>
      </c>
      <c r="H1193" s="184">
        <v>3.0796000000000001</v>
      </c>
      <c r="I1193" s="184">
        <v>3.0541999999999998</v>
      </c>
      <c r="J1193" s="184">
        <v>3.0032000000000001</v>
      </c>
      <c r="K1193" s="184">
        <v>2.9847999999999999</v>
      </c>
      <c r="L1193" s="184">
        <v>2.9194</v>
      </c>
      <c r="M1193" s="184">
        <v>2.9826000000000001</v>
      </c>
      <c r="N1193" s="184">
        <v>2.9895</v>
      </c>
      <c r="O1193" s="184">
        <v>4.8105000000000002</v>
      </c>
      <c r="P1193" s="184"/>
      <c r="Q1193" s="184">
        <v>4.8383000000000003</v>
      </c>
      <c r="R1193" s="184">
        <v>4.0495000000000001</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44346</v>
      </c>
      <c r="E1194" s="184">
        <v>267.65249999999997</v>
      </c>
      <c r="F1194" s="184">
        <v>3.4369000000000001</v>
      </c>
      <c r="G1194" s="184">
        <v>3.3193000000000001</v>
      </c>
      <c r="H1194" s="184">
        <v>3.2008000000000001</v>
      </c>
      <c r="I1194" s="184">
        <v>3.2145000000000001</v>
      </c>
      <c r="J1194" s="184">
        <v>3.1459999999999999</v>
      </c>
      <c r="K1194" s="184">
        <v>3.2107000000000001</v>
      </c>
      <c r="L1194" s="184">
        <v>3.0859999999999999</v>
      </c>
      <c r="M1194" s="184">
        <v>3.1229</v>
      </c>
      <c r="N1194" s="184">
        <v>3.2484000000000002</v>
      </c>
      <c r="O1194" s="184">
        <v>5.5537000000000001</v>
      </c>
      <c r="P1194" s="184">
        <v>6.1036999999999999</v>
      </c>
      <c r="Q1194" s="184">
        <v>7.4253999999999998</v>
      </c>
      <c r="R1194" s="184">
        <v>4.5332999999999997</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44346</v>
      </c>
      <c r="E1195" s="184">
        <v>269.51679999999999</v>
      </c>
      <c r="F1195" s="184">
        <v>3.5350000000000001</v>
      </c>
      <c r="G1195" s="184">
        <v>3.4182000000000001</v>
      </c>
      <c r="H1195" s="184">
        <v>3.3007</v>
      </c>
      <c r="I1195" s="184">
        <v>3.3153999999999999</v>
      </c>
      <c r="J1195" s="184">
        <v>3.2471999999999999</v>
      </c>
      <c r="K1195" s="184">
        <v>3.3290000000000002</v>
      </c>
      <c r="L1195" s="184">
        <v>3.2246999999999999</v>
      </c>
      <c r="M1195" s="184">
        <v>3.2631000000000001</v>
      </c>
      <c r="N1195" s="184">
        <v>3.3971</v>
      </c>
      <c r="O1195" s="184">
        <v>5.6708999999999996</v>
      </c>
      <c r="P1195" s="184">
        <v>6.1966999999999999</v>
      </c>
      <c r="Q1195" s="184">
        <v>7.2732999999999999</v>
      </c>
      <c r="R1195" s="184">
        <v>4.6791999999999998</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44346</v>
      </c>
      <c r="E1196" s="184">
        <v>2905.1438400000002</v>
      </c>
      <c r="F1196" s="184">
        <v>3.3393000000000002</v>
      </c>
      <c r="G1196" s="184">
        <v>3.2614999999999998</v>
      </c>
      <c r="H1196" s="184">
        <v>3.2151999999999998</v>
      </c>
      <c r="I1196" s="184">
        <v>3.1753</v>
      </c>
      <c r="J1196" s="184">
        <v>3.1101999999999999</v>
      </c>
      <c r="K1196" s="184">
        <v>3.1143000000000001</v>
      </c>
      <c r="L1196" s="184">
        <v>3.0407999999999999</v>
      </c>
      <c r="M1196" s="184">
        <v>3.0710000000000002</v>
      </c>
      <c r="N1196" s="184">
        <v>3.1141999999999999</v>
      </c>
      <c r="O1196" s="184">
        <v>2.1019000000000001</v>
      </c>
      <c r="P1196" s="184">
        <v>4.0273000000000003</v>
      </c>
      <c r="Q1196" s="184">
        <v>6.5705</v>
      </c>
      <c r="R1196" s="184">
        <v>4.1687000000000003</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44346</v>
      </c>
      <c r="E1197" s="184">
        <v>2922.9678399999998</v>
      </c>
      <c r="F1197" s="184">
        <v>3.4287999999999998</v>
      </c>
      <c r="G1197" s="184">
        <v>3.3515000000000001</v>
      </c>
      <c r="H1197" s="184">
        <v>3.3056000000000001</v>
      </c>
      <c r="I1197" s="184">
        <v>3.2660999999999998</v>
      </c>
      <c r="J1197" s="184">
        <v>3.2006999999999999</v>
      </c>
      <c r="K1197" s="184">
        <v>3.2039</v>
      </c>
      <c r="L1197" s="184">
        <v>3.1315</v>
      </c>
      <c r="M1197" s="184">
        <v>3.1530999999999998</v>
      </c>
      <c r="N1197" s="184">
        <v>3.2008999999999999</v>
      </c>
      <c r="O1197" s="184">
        <v>2.1663999999999999</v>
      </c>
      <c r="P1197" s="184">
        <v>4.0953999999999997</v>
      </c>
      <c r="Q1197" s="184">
        <v>6.0218999999999996</v>
      </c>
      <c r="R1197" s="184">
        <v>4.2268999999999997</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1928</v>
      </c>
      <c r="C1198" s="180">
        <v>148513</v>
      </c>
      <c r="D1198" s="183">
        <v>44346</v>
      </c>
      <c r="E1198" s="184">
        <v>10.340299999999999</v>
      </c>
      <c r="F1198" s="184">
        <v>4.4134000000000002</v>
      </c>
      <c r="G1198" s="184">
        <v>4.4728000000000003</v>
      </c>
      <c r="H1198" s="184">
        <v>4.7949999999999999</v>
      </c>
      <c r="I1198" s="184">
        <v>4.6475</v>
      </c>
      <c r="J1198" s="184">
        <v>4.5350999999999999</v>
      </c>
      <c r="K1198" s="184">
        <v>4.7610999999999999</v>
      </c>
      <c r="L1198" s="184">
        <v>4.6303999999999998</v>
      </c>
      <c r="M1198" s="184"/>
      <c r="N1198" s="184"/>
      <c r="O1198" s="184"/>
      <c r="P1198" s="184"/>
      <c r="Q1198" s="184">
        <v>4.8143000000000002</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1929</v>
      </c>
      <c r="C1199" s="180">
        <v>148510</v>
      </c>
      <c r="D1199" s="183">
        <v>44346</v>
      </c>
      <c r="E1199" s="184">
        <v>10.3408</v>
      </c>
      <c r="F1199" s="184">
        <v>4.4131999999999998</v>
      </c>
      <c r="G1199" s="184">
        <v>4.3548999999999998</v>
      </c>
      <c r="H1199" s="184">
        <v>4.7946999999999997</v>
      </c>
      <c r="I1199" s="184">
        <v>4.6473000000000004</v>
      </c>
      <c r="J1199" s="184">
        <v>4.6059999999999999</v>
      </c>
      <c r="K1199" s="184">
        <v>4.7807000000000004</v>
      </c>
      <c r="L1199" s="184">
        <v>4.6424000000000003</v>
      </c>
      <c r="M1199" s="184"/>
      <c r="N1199" s="184"/>
      <c r="O1199" s="184"/>
      <c r="P1199" s="184"/>
      <c r="Q1199" s="184">
        <v>4.8213999999999997</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1930</v>
      </c>
      <c r="C1200" s="180">
        <v>148511</v>
      </c>
      <c r="D1200" s="183">
        <v>44346</v>
      </c>
      <c r="E1200" s="184">
        <v>10.340299999999999</v>
      </c>
      <c r="F1200" s="184">
        <v>4.4134000000000002</v>
      </c>
      <c r="G1200" s="184">
        <v>4.4728000000000003</v>
      </c>
      <c r="H1200" s="184">
        <v>4.7949999999999999</v>
      </c>
      <c r="I1200" s="184">
        <v>4.6475</v>
      </c>
      <c r="J1200" s="184">
        <v>4.5350999999999999</v>
      </c>
      <c r="K1200" s="184">
        <v>4.7610999999999999</v>
      </c>
      <c r="L1200" s="184">
        <v>4.6303999999999998</v>
      </c>
      <c r="M1200" s="184"/>
      <c r="N1200" s="184"/>
      <c r="O1200" s="184"/>
      <c r="P1200" s="184"/>
      <c r="Q1200" s="184">
        <v>4.8143000000000002</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1931</v>
      </c>
      <c r="C1201" s="180">
        <v>148512</v>
      </c>
      <c r="D1201" s="183">
        <v>44346</v>
      </c>
      <c r="E1201" s="184">
        <v>10.3416</v>
      </c>
      <c r="F1201" s="184">
        <v>4.2363</v>
      </c>
      <c r="G1201" s="184">
        <v>4.2367999999999997</v>
      </c>
      <c r="H1201" s="184">
        <v>4.6932999999999998</v>
      </c>
      <c r="I1201" s="184">
        <v>4.6216999999999997</v>
      </c>
      <c r="J1201" s="184">
        <v>4.5582000000000003</v>
      </c>
      <c r="K1201" s="184">
        <v>4.7803000000000004</v>
      </c>
      <c r="L1201" s="184">
        <v>4.6521999999999997</v>
      </c>
      <c r="M1201" s="184"/>
      <c r="N1201" s="184"/>
      <c r="O1201" s="184"/>
      <c r="P1201" s="184"/>
      <c r="Q1201" s="184">
        <v>4.8327</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44346</v>
      </c>
      <c r="E1202" s="184">
        <v>32.671199999999999</v>
      </c>
      <c r="F1202" s="184">
        <v>3.9668999999999999</v>
      </c>
      <c r="G1202" s="184">
        <v>3.9860000000000002</v>
      </c>
      <c r="H1202" s="184">
        <v>4.3926999999999996</v>
      </c>
      <c r="I1202" s="184">
        <v>4.2282000000000002</v>
      </c>
      <c r="J1202" s="184">
        <v>4.1177000000000001</v>
      </c>
      <c r="K1202" s="184">
        <v>4.3459000000000003</v>
      </c>
      <c r="L1202" s="184">
        <v>4.2175000000000002</v>
      </c>
      <c r="M1202" s="184">
        <v>4.4142000000000001</v>
      </c>
      <c r="N1202" s="184">
        <v>4.4374000000000002</v>
      </c>
      <c r="O1202" s="184">
        <v>6.0651999999999999</v>
      </c>
      <c r="P1202" s="184">
        <v>6.4145000000000003</v>
      </c>
      <c r="Q1202" s="184">
        <v>7.8445</v>
      </c>
      <c r="R1202" s="184">
        <v>5.3326000000000002</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44346</v>
      </c>
      <c r="E1203" s="184">
        <v>33.168399999999998</v>
      </c>
      <c r="F1203" s="184">
        <v>4.2377000000000002</v>
      </c>
      <c r="G1203" s="184">
        <v>4.33</v>
      </c>
      <c r="H1203" s="184">
        <v>4.7205000000000004</v>
      </c>
      <c r="I1203" s="184">
        <v>4.5749000000000004</v>
      </c>
      <c r="J1203" s="184">
        <v>4.4732000000000003</v>
      </c>
      <c r="K1203" s="184">
        <v>4.7016999999999998</v>
      </c>
      <c r="L1203" s="184">
        <v>4.5755999999999997</v>
      </c>
      <c r="M1203" s="184">
        <v>4.7747999999999999</v>
      </c>
      <c r="N1203" s="184">
        <v>4.8014999999999999</v>
      </c>
      <c r="O1203" s="184">
        <v>6.3979999999999997</v>
      </c>
      <c r="P1203" s="184">
        <v>6.6398000000000001</v>
      </c>
      <c r="Q1203" s="184">
        <v>7.7454999999999998</v>
      </c>
      <c r="R1203" s="184">
        <v>5.6963999999999997</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44346</v>
      </c>
      <c r="E1204" s="184">
        <v>27.926400000000001</v>
      </c>
      <c r="F1204" s="184">
        <v>3.2677999999999998</v>
      </c>
      <c r="G1204" s="184">
        <v>3.3119999999999998</v>
      </c>
      <c r="H1204" s="184">
        <v>3.2322000000000002</v>
      </c>
      <c r="I1204" s="184">
        <v>3.1124999999999998</v>
      </c>
      <c r="J1204" s="184">
        <v>3.0880000000000001</v>
      </c>
      <c r="K1204" s="184">
        <v>3.0623999999999998</v>
      </c>
      <c r="L1204" s="184">
        <v>3.0137</v>
      </c>
      <c r="M1204" s="184">
        <v>3.0823</v>
      </c>
      <c r="N1204" s="184">
        <v>3.0939999999999999</v>
      </c>
      <c r="O1204" s="184">
        <v>4.9950000000000001</v>
      </c>
      <c r="P1204" s="184">
        <v>5.4831000000000003</v>
      </c>
      <c r="Q1204" s="184">
        <v>7.0109000000000004</v>
      </c>
      <c r="R1204" s="184">
        <v>4.1051000000000002</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44346</v>
      </c>
      <c r="E1205" s="184">
        <v>27.844999999999999</v>
      </c>
      <c r="F1205" s="184">
        <v>3.2774000000000001</v>
      </c>
      <c r="G1205" s="184">
        <v>3.2342</v>
      </c>
      <c r="H1205" s="184">
        <v>3.1291000000000002</v>
      </c>
      <c r="I1205" s="184">
        <v>3.0184000000000002</v>
      </c>
      <c r="J1205" s="184">
        <v>2.9872999999999998</v>
      </c>
      <c r="K1205" s="184">
        <v>2.9617</v>
      </c>
      <c r="L1205" s="184">
        <v>2.9121999999999999</v>
      </c>
      <c r="M1205" s="184">
        <v>2.98</v>
      </c>
      <c r="N1205" s="184">
        <v>2.9908000000000001</v>
      </c>
      <c r="O1205" s="184">
        <v>4.9143999999999997</v>
      </c>
      <c r="P1205" s="184">
        <v>5.4127999999999998</v>
      </c>
      <c r="Q1205" s="184">
        <v>6.9515000000000002</v>
      </c>
      <c r="R1205" s="184">
        <v>4.0152999999999999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44346</v>
      </c>
      <c r="E1206" s="184">
        <v>3219.393</v>
      </c>
      <c r="F1206" s="184">
        <v>3.16</v>
      </c>
      <c r="G1206" s="184">
        <v>3.3639999999999999</v>
      </c>
      <c r="H1206" s="184">
        <v>3.2454999999999998</v>
      </c>
      <c r="I1206" s="184">
        <v>3.1962000000000002</v>
      </c>
      <c r="J1206" s="184">
        <v>3.0783999999999998</v>
      </c>
      <c r="K1206" s="184">
        <v>3.1846999999999999</v>
      </c>
      <c r="L1206" s="184">
        <v>3.0794999999999999</v>
      </c>
      <c r="M1206" s="184">
        <v>3.1375999999999999</v>
      </c>
      <c r="N1206" s="184">
        <v>3.2238000000000002</v>
      </c>
      <c r="O1206" s="184">
        <v>5.4429999999999996</v>
      </c>
      <c r="P1206" s="184">
        <v>5.9875999999999996</v>
      </c>
      <c r="Q1206" s="184">
        <v>6.9297000000000004</v>
      </c>
      <c r="R1206" s="184">
        <v>4.4676</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44346</v>
      </c>
      <c r="E1207" s="184">
        <v>3238.4369000000002</v>
      </c>
      <c r="F1207" s="184">
        <v>3.2395</v>
      </c>
      <c r="G1207" s="184">
        <v>3.4441999999999999</v>
      </c>
      <c r="H1207" s="184">
        <v>3.3256000000000001</v>
      </c>
      <c r="I1207" s="184">
        <v>3.2764000000000002</v>
      </c>
      <c r="J1207" s="184">
        <v>3.1587000000000001</v>
      </c>
      <c r="K1207" s="184">
        <v>3.2646999999999999</v>
      </c>
      <c r="L1207" s="184">
        <v>3.1604000000000001</v>
      </c>
      <c r="M1207" s="184">
        <v>3.2193999999999998</v>
      </c>
      <c r="N1207" s="184">
        <v>3.3062999999999998</v>
      </c>
      <c r="O1207" s="184">
        <v>5.5305</v>
      </c>
      <c r="P1207" s="184">
        <v>6.0670999999999999</v>
      </c>
      <c r="Q1207" s="184">
        <v>7.1885000000000003</v>
      </c>
      <c r="R1207" s="184">
        <v>4.5477999999999996</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44346</v>
      </c>
      <c r="E1208" s="184">
        <v>3249.8072999999999</v>
      </c>
      <c r="F1208" s="184">
        <v>3.1608000000000001</v>
      </c>
      <c r="G1208" s="184">
        <v>3.3643999999999998</v>
      </c>
      <c r="H1208" s="184">
        <v>3.2471000000000001</v>
      </c>
      <c r="I1208" s="184">
        <v>3.1976</v>
      </c>
      <c r="J1208" s="184">
        <v>3.0798000000000001</v>
      </c>
      <c r="K1208" s="184">
        <v>3.1859999999999999</v>
      </c>
      <c r="L1208" s="184">
        <v>3.0802</v>
      </c>
      <c r="M1208" s="184">
        <v>3.1381000000000001</v>
      </c>
      <c r="N1208" s="184">
        <v>3.2242999999999999</v>
      </c>
      <c r="O1208" s="184">
        <v>5.4438000000000004</v>
      </c>
      <c r="P1208" s="184">
        <v>5.9888000000000003</v>
      </c>
      <c r="Q1208" s="184">
        <v>6.9527000000000001</v>
      </c>
      <c r="R1208" s="184">
        <v>4.4683000000000002</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44346</v>
      </c>
      <c r="E1209" s="184">
        <v>43.628100000000003</v>
      </c>
      <c r="F1209" s="184">
        <v>3.2631000000000001</v>
      </c>
      <c r="G1209" s="184">
        <v>3.2637</v>
      </c>
      <c r="H1209" s="184">
        <v>3.2768000000000002</v>
      </c>
      <c r="I1209" s="184">
        <v>3.2848999999999999</v>
      </c>
      <c r="J1209" s="184">
        <v>3.2547999999999999</v>
      </c>
      <c r="K1209" s="184">
        <v>3.3363</v>
      </c>
      <c r="L1209" s="184">
        <v>3.2366999999999999</v>
      </c>
      <c r="M1209" s="184">
        <v>3.2915999999999999</v>
      </c>
      <c r="N1209" s="184">
        <v>3.3508</v>
      </c>
      <c r="O1209" s="184">
        <v>5.5944000000000003</v>
      </c>
      <c r="P1209" s="184">
        <v>6.1425999999999998</v>
      </c>
      <c r="Q1209" s="184">
        <v>7.2436999999999996</v>
      </c>
      <c r="R1209" s="184">
        <v>4.5894000000000004</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44346</v>
      </c>
      <c r="E1210" s="184">
        <v>43.3431</v>
      </c>
      <c r="F1210" s="184">
        <v>3.2002999999999999</v>
      </c>
      <c r="G1210" s="184">
        <v>3.2008999999999999</v>
      </c>
      <c r="H1210" s="184">
        <v>3.19</v>
      </c>
      <c r="I1210" s="184">
        <v>3.198</v>
      </c>
      <c r="J1210" s="184">
        <v>3.1577000000000002</v>
      </c>
      <c r="K1210" s="184">
        <v>3.2408000000000001</v>
      </c>
      <c r="L1210" s="184">
        <v>3.1431</v>
      </c>
      <c r="M1210" s="184">
        <v>3.1979000000000002</v>
      </c>
      <c r="N1210" s="184">
        <v>3.2566000000000002</v>
      </c>
      <c r="O1210" s="184">
        <v>5.5084</v>
      </c>
      <c r="P1210" s="184">
        <v>6.0513000000000003</v>
      </c>
      <c r="Q1210" s="184">
        <v>7.3361000000000001</v>
      </c>
      <c r="R1210" s="184">
        <v>4.4995000000000003</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44346</v>
      </c>
      <c r="E1211" s="184">
        <v>40.506399999999999</v>
      </c>
      <c r="F1211" s="184">
        <v>3.1541000000000001</v>
      </c>
      <c r="G1211" s="184">
        <v>3.1846999999999999</v>
      </c>
      <c r="H1211" s="184">
        <v>3.1815000000000002</v>
      </c>
      <c r="I1211" s="184">
        <v>3.1899000000000002</v>
      </c>
      <c r="J1211" s="184">
        <v>3.153</v>
      </c>
      <c r="K1211" s="184">
        <v>3.2402000000000002</v>
      </c>
      <c r="L1211" s="184">
        <v>3.1427999999999998</v>
      </c>
      <c r="M1211" s="184">
        <v>3.1978</v>
      </c>
      <c r="N1211" s="184">
        <v>3.2563</v>
      </c>
      <c r="O1211" s="184">
        <v>5.5086000000000004</v>
      </c>
      <c r="P1211" s="184">
        <v>6.0521000000000003</v>
      </c>
      <c r="Q1211" s="184">
        <v>6.8056000000000001</v>
      </c>
      <c r="R1211" s="184">
        <v>4.4996</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44346</v>
      </c>
      <c r="E1212" s="184">
        <v>3264.8168000000001</v>
      </c>
      <c r="F1212" s="184">
        <v>3.3050000000000002</v>
      </c>
      <c r="G1212" s="184">
        <v>3.4596</v>
      </c>
      <c r="H1212" s="184">
        <v>3.3395999999999999</v>
      </c>
      <c r="I1212" s="184">
        <v>3.2968000000000002</v>
      </c>
      <c r="J1212" s="184">
        <v>3.1665000000000001</v>
      </c>
      <c r="K1212" s="184">
        <v>3.2713999999999999</v>
      </c>
      <c r="L1212" s="184">
        <v>3.1429</v>
      </c>
      <c r="M1212" s="184">
        <v>3.2282000000000002</v>
      </c>
      <c r="N1212" s="184">
        <v>3.3201000000000001</v>
      </c>
      <c r="O1212" s="184">
        <v>5.6327999999999996</v>
      </c>
      <c r="P1212" s="184">
        <v>6.1760000000000002</v>
      </c>
      <c r="Q1212" s="184">
        <v>7.2923</v>
      </c>
      <c r="R1212" s="184">
        <v>4.6616</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44346</v>
      </c>
      <c r="E1213" s="184">
        <v>3241.2424999999998</v>
      </c>
      <c r="F1213" s="184">
        <v>3.1951000000000001</v>
      </c>
      <c r="G1213" s="184">
        <v>3.35</v>
      </c>
      <c r="H1213" s="184">
        <v>3.2296</v>
      </c>
      <c r="I1213" s="184">
        <v>3.1867000000000001</v>
      </c>
      <c r="J1213" s="184">
        <v>3.0562999999999998</v>
      </c>
      <c r="K1213" s="184">
        <v>3.1534</v>
      </c>
      <c r="L1213" s="184">
        <v>3.0219</v>
      </c>
      <c r="M1213" s="184">
        <v>3.1093000000000002</v>
      </c>
      <c r="N1213" s="184">
        <v>3.2012999999999998</v>
      </c>
      <c r="O1213" s="184">
        <v>5.5281000000000002</v>
      </c>
      <c r="P1213" s="184">
        <v>6.0873999999999997</v>
      </c>
      <c r="Q1213" s="184">
        <v>7.2713999999999999</v>
      </c>
      <c r="R1213" s="184">
        <v>4.5377999999999998</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1005</v>
      </c>
      <c r="C1214" s="180">
        <v>139619</v>
      </c>
      <c r="D1214" s="183">
        <v>44344</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1932</v>
      </c>
      <c r="C1218" s="180">
        <v>148841</v>
      </c>
      <c r="D1218" s="183">
        <v>44346</v>
      </c>
      <c r="E1218" s="184">
        <v>1003.3276</v>
      </c>
      <c r="F1218" s="184">
        <v>3.3147000000000002</v>
      </c>
      <c r="G1218" s="184">
        <v>3.3780999999999999</v>
      </c>
      <c r="H1218" s="184">
        <v>3.3854000000000002</v>
      </c>
      <c r="I1218" s="184">
        <v>3.3168000000000002</v>
      </c>
      <c r="J1218" s="184">
        <v>3.1859000000000002</v>
      </c>
      <c r="K1218" s="184"/>
      <c r="L1218" s="184"/>
      <c r="M1218" s="184"/>
      <c r="N1218" s="184"/>
      <c r="O1218" s="184"/>
      <c r="P1218" s="184"/>
      <c r="Q1218" s="184">
        <v>3.2826</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1933</v>
      </c>
      <c r="C1219" s="180">
        <v>148833</v>
      </c>
      <c r="D1219" s="183">
        <v>44346</v>
      </c>
      <c r="E1219" s="184">
        <v>1003.1709</v>
      </c>
      <c r="F1219" s="184">
        <v>3.1659999999999999</v>
      </c>
      <c r="G1219" s="184">
        <v>3.2282000000000002</v>
      </c>
      <c r="H1219" s="184">
        <v>3.2355999999999998</v>
      </c>
      <c r="I1219" s="184">
        <v>3.1667000000000001</v>
      </c>
      <c r="J1219" s="184">
        <v>3.0354999999999999</v>
      </c>
      <c r="K1219" s="184"/>
      <c r="L1219" s="184"/>
      <c r="M1219" s="184"/>
      <c r="N1219" s="184"/>
      <c r="O1219" s="184"/>
      <c r="P1219" s="184"/>
      <c r="Q1219" s="184">
        <v>3.1280000000000001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44346</v>
      </c>
      <c r="E1220" s="184">
        <v>1976.3942999999999</v>
      </c>
      <c r="F1220" s="184">
        <v>3.2322000000000002</v>
      </c>
      <c r="G1220" s="184">
        <v>3.2562000000000002</v>
      </c>
      <c r="H1220" s="184">
        <v>3.2717000000000001</v>
      </c>
      <c r="I1220" s="184">
        <v>3.2202000000000002</v>
      </c>
      <c r="J1220" s="184">
        <v>3.1513</v>
      </c>
      <c r="K1220" s="184">
        <v>3.2292999999999998</v>
      </c>
      <c r="L1220" s="184">
        <v>3.1394000000000002</v>
      </c>
      <c r="M1220" s="184">
        <v>3.1680999999999999</v>
      </c>
      <c r="N1220" s="184">
        <v>3.2440000000000002</v>
      </c>
      <c r="O1220" s="184">
        <v>4.2206999999999999</v>
      </c>
      <c r="P1220" s="184">
        <v>5.2286000000000001</v>
      </c>
      <c r="Q1220" s="184">
        <v>7.0743</v>
      </c>
      <c r="R1220" s="184">
        <v>4.5270999999999999</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44346</v>
      </c>
      <c r="E1221" s="184">
        <v>1992.7021</v>
      </c>
      <c r="F1221" s="184">
        <v>3.3321000000000001</v>
      </c>
      <c r="G1221" s="184">
        <v>3.3572000000000002</v>
      </c>
      <c r="H1221" s="184">
        <v>3.3733</v>
      </c>
      <c r="I1221" s="184">
        <v>3.3210000000000002</v>
      </c>
      <c r="J1221" s="184">
        <v>3.2519</v>
      </c>
      <c r="K1221" s="184">
        <v>3.3241000000000001</v>
      </c>
      <c r="L1221" s="184">
        <v>3.2305000000000001</v>
      </c>
      <c r="M1221" s="184">
        <v>3.2635000000000001</v>
      </c>
      <c r="N1221" s="184">
        <v>3.3420000000000001</v>
      </c>
      <c r="O1221" s="184">
        <v>4.3263999999999996</v>
      </c>
      <c r="P1221" s="184">
        <v>5.3440000000000003</v>
      </c>
      <c r="Q1221" s="184">
        <v>6.7420999999999998</v>
      </c>
      <c r="R1221" s="184">
        <v>4.6288999999999998</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44346</v>
      </c>
      <c r="E1222" s="184">
        <v>3388.3038999999999</v>
      </c>
      <c r="F1222" s="184">
        <v>3.3008999999999999</v>
      </c>
      <c r="G1222" s="184">
        <v>3.3374999999999999</v>
      </c>
      <c r="H1222" s="184">
        <v>3.3269000000000002</v>
      </c>
      <c r="I1222" s="184">
        <v>3.2932000000000001</v>
      </c>
      <c r="J1222" s="184">
        <v>3.1934999999999998</v>
      </c>
      <c r="K1222" s="184">
        <v>3.2669999999999999</v>
      </c>
      <c r="L1222" s="184">
        <v>3.1846000000000001</v>
      </c>
      <c r="M1222" s="184">
        <v>3.2395999999999998</v>
      </c>
      <c r="N1222" s="184">
        <v>3.3287</v>
      </c>
      <c r="O1222" s="184">
        <v>5.5933999999999999</v>
      </c>
      <c r="P1222" s="184">
        <v>6.141</v>
      </c>
      <c r="Q1222" s="184">
        <v>7.2228000000000003</v>
      </c>
      <c r="R1222" s="184">
        <v>4.5876999999999999</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44346</v>
      </c>
      <c r="E1223" s="184">
        <v>3113.9645</v>
      </c>
      <c r="F1223" s="184">
        <v>2.6715</v>
      </c>
      <c r="G1223" s="184">
        <v>2.7079</v>
      </c>
      <c r="H1223" s="184">
        <v>2.6972999999999998</v>
      </c>
      <c r="I1223" s="184">
        <v>2.6631</v>
      </c>
      <c r="J1223" s="184">
        <v>2.5636000000000001</v>
      </c>
      <c r="K1223" s="184">
        <v>2.6448999999999998</v>
      </c>
      <c r="L1223" s="184">
        <v>2.5602</v>
      </c>
      <c r="M1223" s="184">
        <v>2.6120999999999999</v>
      </c>
      <c r="N1223" s="184">
        <v>2.6977000000000002</v>
      </c>
      <c r="O1223" s="184">
        <v>4.9348999999999998</v>
      </c>
      <c r="P1223" s="184">
        <v>5.4580000000000002</v>
      </c>
      <c r="Q1223" s="184">
        <v>6.5354999999999999</v>
      </c>
      <c r="R1223" s="184">
        <v>3.9457</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44346</v>
      </c>
      <c r="E1224" s="184">
        <v>3370.3815</v>
      </c>
      <c r="F1224" s="184">
        <v>3.2101999999999999</v>
      </c>
      <c r="G1224" s="184">
        <v>3.2471999999999999</v>
      </c>
      <c r="H1224" s="184">
        <v>3.2368000000000001</v>
      </c>
      <c r="I1224" s="184">
        <v>3.2029999999999998</v>
      </c>
      <c r="J1224" s="184">
        <v>3.1032999999999999</v>
      </c>
      <c r="K1224" s="184">
        <v>3.1835</v>
      </c>
      <c r="L1224" s="184">
        <v>3.1019000000000001</v>
      </c>
      <c r="M1224" s="184">
        <v>3.1583000000000001</v>
      </c>
      <c r="N1224" s="184">
        <v>3.246</v>
      </c>
      <c r="O1224" s="184">
        <v>5.5137999999999998</v>
      </c>
      <c r="P1224" s="184">
        <v>6.0754000000000001</v>
      </c>
      <c r="Q1224" s="184">
        <v>7.0614999999999997</v>
      </c>
      <c r="R1224" s="184">
        <v>4.5007000000000001</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44346</v>
      </c>
      <c r="E1225" s="184">
        <v>1117.5754999999999</v>
      </c>
      <c r="F1225" s="184">
        <v>2.9578000000000002</v>
      </c>
      <c r="G1225" s="184">
        <v>2.9607999999999999</v>
      </c>
      <c r="H1225" s="184">
        <v>2.9811999999999999</v>
      </c>
      <c r="I1225" s="184">
        <v>2.9988000000000001</v>
      </c>
      <c r="J1225" s="184">
        <v>3.0280999999999998</v>
      </c>
      <c r="K1225" s="184">
        <v>3.0003000000000002</v>
      </c>
      <c r="L1225" s="184">
        <v>2.9754</v>
      </c>
      <c r="M1225" s="184">
        <v>3.0253999999999999</v>
      </c>
      <c r="N1225" s="184">
        <v>3.0354000000000001</v>
      </c>
      <c r="O1225" s="184"/>
      <c r="P1225" s="184"/>
      <c r="Q1225" s="184">
        <v>4.7919</v>
      </c>
      <c r="R1225" s="184">
        <v>4.2934999999999999</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44346</v>
      </c>
      <c r="E1226" s="184">
        <v>1115.4786999999999</v>
      </c>
      <c r="F1226" s="184">
        <v>2.8782999999999999</v>
      </c>
      <c r="G1226" s="184">
        <v>2.8780000000000001</v>
      </c>
      <c r="H1226" s="184">
        <v>2.8997999999999999</v>
      </c>
      <c r="I1226" s="184">
        <v>2.9180000000000001</v>
      </c>
      <c r="J1226" s="184">
        <v>2.9481000000000002</v>
      </c>
      <c r="K1226" s="184">
        <v>2.9197000000000002</v>
      </c>
      <c r="L1226" s="184">
        <v>2.8942999999999999</v>
      </c>
      <c r="M1226" s="184">
        <v>2.9438</v>
      </c>
      <c r="N1226" s="184">
        <v>2.9531000000000001</v>
      </c>
      <c r="O1226" s="184"/>
      <c r="P1226" s="184"/>
      <c r="Q1226" s="184">
        <v>4.7089999999999996</v>
      </c>
      <c r="R1226" s="184">
        <v>4.2111999999999998</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3.0345714285714314</v>
      </c>
      <c r="G1227" s="186">
        <v>3.0708276785714275</v>
      </c>
      <c r="H1227" s="186">
        <v>3.0749303571428572</v>
      </c>
      <c r="I1227" s="186">
        <v>3.0473151785714272</v>
      </c>
      <c r="J1227" s="186">
        <v>2.9737758928571414</v>
      </c>
      <c r="K1227" s="186">
        <v>3.0400109090909093</v>
      </c>
      <c r="L1227" s="186">
        <v>2.9738181818181819</v>
      </c>
      <c r="M1227" s="186">
        <v>2.946222641509435</v>
      </c>
      <c r="N1227" s="186">
        <v>3.0891184466019421</v>
      </c>
      <c r="O1227" s="186">
        <v>5.1248597826086959</v>
      </c>
      <c r="P1227" s="186">
        <v>5.7778197674418594</v>
      </c>
      <c r="Q1227" s="186">
        <v>6.0959178571428572</v>
      </c>
      <c r="R1227" s="186">
        <v>4.2391000000000005</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3.2188999999999997</v>
      </c>
      <c r="G1228" s="186">
        <v>3.2651500000000002</v>
      </c>
      <c r="H1228" s="186">
        <v>3.2362000000000002</v>
      </c>
      <c r="I1228" s="186">
        <v>3.2075</v>
      </c>
      <c r="J1228" s="186">
        <v>3.1314000000000002</v>
      </c>
      <c r="K1228" s="186">
        <v>3.1869999999999998</v>
      </c>
      <c r="L1228" s="186">
        <v>3.1188000000000002</v>
      </c>
      <c r="M1228" s="186">
        <v>3.14005</v>
      </c>
      <c r="N1228" s="186">
        <v>3.2191000000000001</v>
      </c>
      <c r="O1228" s="186">
        <v>5.4957499999999992</v>
      </c>
      <c r="P1228" s="186">
        <v>6.0570500000000003</v>
      </c>
      <c r="Q1228" s="186">
        <v>7.0076000000000001</v>
      </c>
      <c r="R1228" s="186">
        <v>4.4785000000000004</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1006</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1007</v>
      </c>
      <c r="B1231" s="180" t="s">
        <v>1008</v>
      </c>
      <c r="C1231" s="180">
        <v>100365</v>
      </c>
      <c r="D1231" s="183">
        <v>44344</v>
      </c>
      <c r="E1231" s="184">
        <v>71.772400000000005</v>
      </c>
      <c r="F1231" s="184">
        <v>-30.284600000000001</v>
      </c>
      <c r="G1231" s="184">
        <v>-24.7331</v>
      </c>
      <c r="H1231" s="184">
        <v>-17.363499999999998</v>
      </c>
      <c r="I1231" s="184">
        <v>4.3773</v>
      </c>
      <c r="J1231" s="184">
        <v>8.3187999999999995</v>
      </c>
      <c r="K1231" s="184">
        <v>12.543699999999999</v>
      </c>
      <c r="L1231" s="184">
        <v>-0.37619999999999998</v>
      </c>
      <c r="M1231" s="184">
        <v>4.9142000000000001</v>
      </c>
      <c r="N1231" s="184">
        <v>2.8822000000000001</v>
      </c>
      <c r="O1231" s="184">
        <v>9.7201000000000004</v>
      </c>
      <c r="P1231" s="184">
        <v>8.7667000000000002</v>
      </c>
      <c r="Q1231" s="184">
        <v>8.9872999999999994</v>
      </c>
      <c r="R1231" s="184">
        <v>8.8835999999999995</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1007</v>
      </c>
      <c r="B1232" s="180" t="s">
        <v>1009</v>
      </c>
      <c r="C1232" s="180">
        <v>120743</v>
      </c>
      <c r="D1232" s="183">
        <v>44344</v>
      </c>
      <c r="E1232" s="184">
        <v>76.7988</v>
      </c>
      <c r="F1232" s="184">
        <v>-29.680099999999999</v>
      </c>
      <c r="G1232" s="184">
        <v>-24.111599999999999</v>
      </c>
      <c r="H1232" s="184">
        <v>-16.7636</v>
      </c>
      <c r="I1232" s="184">
        <v>4.9828000000000001</v>
      </c>
      <c r="J1232" s="184">
        <v>8.9239999999999995</v>
      </c>
      <c r="K1232" s="184">
        <v>13.1638</v>
      </c>
      <c r="L1232" s="184">
        <v>0.2235</v>
      </c>
      <c r="M1232" s="184">
        <v>5.5378999999999996</v>
      </c>
      <c r="N1232" s="184">
        <v>3.4952999999999999</v>
      </c>
      <c r="O1232" s="184">
        <v>10.331099999999999</v>
      </c>
      <c r="P1232" s="184">
        <v>9.4967000000000006</v>
      </c>
      <c r="Q1232" s="184">
        <v>9.2756000000000007</v>
      </c>
      <c r="R1232" s="184">
        <v>9.4656000000000002</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1007</v>
      </c>
      <c r="B1233" s="180" t="s">
        <v>1010</v>
      </c>
      <c r="C1233" s="180">
        <v>143702</v>
      </c>
      <c r="D1233" s="183">
        <v>44344</v>
      </c>
      <c r="E1233" s="184">
        <v>13.826599999999999</v>
      </c>
      <c r="F1233" s="184">
        <v>-117.6206</v>
      </c>
      <c r="G1233" s="184">
        <v>-54.661999999999999</v>
      </c>
      <c r="H1233" s="184">
        <v>-16.615600000000001</v>
      </c>
      <c r="I1233" s="184">
        <v>-7.7081</v>
      </c>
      <c r="J1233" s="184">
        <v>8.7999999999999995E-2</v>
      </c>
      <c r="K1233" s="184">
        <v>8.6262000000000008</v>
      </c>
      <c r="L1233" s="184">
        <v>1.0527</v>
      </c>
      <c r="M1233" s="184">
        <v>4.7793999999999999</v>
      </c>
      <c r="N1233" s="184">
        <v>3.9954000000000001</v>
      </c>
      <c r="O1233" s="184"/>
      <c r="P1233" s="184"/>
      <c r="Q1233" s="184">
        <v>11.8385</v>
      </c>
      <c r="R1233" s="184">
        <v>9.9368999999999996</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1007</v>
      </c>
      <c r="B1234" s="180" t="s">
        <v>1011</v>
      </c>
      <c r="C1234" s="180">
        <v>143704</v>
      </c>
      <c r="D1234" s="183">
        <v>44344</v>
      </c>
      <c r="E1234" s="184">
        <v>13.957800000000001</v>
      </c>
      <c r="F1234" s="184">
        <v>-117.298</v>
      </c>
      <c r="G1234" s="184">
        <v>-54.409599999999998</v>
      </c>
      <c r="H1234" s="184">
        <v>-16.348500000000001</v>
      </c>
      <c r="I1234" s="184">
        <v>-7.4501999999999997</v>
      </c>
      <c r="J1234" s="184">
        <v>0.35749999999999998</v>
      </c>
      <c r="K1234" s="184">
        <v>8.9063999999999997</v>
      </c>
      <c r="L1234" s="184">
        <v>1.3627</v>
      </c>
      <c r="M1234" s="184">
        <v>5.1075999999999997</v>
      </c>
      <c r="N1234" s="184">
        <v>4.327</v>
      </c>
      <c r="O1234" s="184"/>
      <c r="P1234" s="184"/>
      <c r="Q1234" s="184">
        <v>12.203799999999999</v>
      </c>
      <c r="R1234" s="184">
        <v>10.288600000000001</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-73.720824999999991</v>
      </c>
      <c r="G1235" s="186">
        <v>-39.479074999999995</v>
      </c>
      <c r="H1235" s="186">
        <v>-16.7728</v>
      </c>
      <c r="I1235" s="186">
        <v>-1.4495500000000001</v>
      </c>
      <c r="J1235" s="186">
        <v>4.4220750000000004</v>
      </c>
      <c r="K1235" s="186">
        <v>10.810025</v>
      </c>
      <c r="L1235" s="186">
        <v>0.56567500000000004</v>
      </c>
      <c r="M1235" s="186">
        <v>5.0847750000000005</v>
      </c>
      <c r="N1235" s="186">
        <v>3.6749749999999999</v>
      </c>
      <c r="O1235" s="186">
        <v>10.025600000000001</v>
      </c>
      <c r="P1235" s="186">
        <v>9.1317000000000004</v>
      </c>
      <c r="Q1235" s="186">
        <v>10.5763</v>
      </c>
      <c r="R1235" s="186">
        <v>9.643675</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-73.791300000000007</v>
      </c>
      <c r="G1236" s="186">
        <v>-39.571349999999995</v>
      </c>
      <c r="H1236" s="186">
        <v>-16.689599999999999</v>
      </c>
      <c r="I1236" s="186">
        <v>-1.5364499999999994</v>
      </c>
      <c r="J1236" s="186">
        <v>4.3381499999999997</v>
      </c>
      <c r="K1236" s="186">
        <v>10.72505</v>
      </c>
      <c r="L1236" s="186">
        <v>0.6381</v>
      </c>
      <c r="M1236" s="186">
        <v>5.0108999999999995</v>
      </c>
      <c r="N1236" s="186">
        <v>3.7453500000000002</v>
      </c>
      <c r="O1236" s="186">
        <v>10.025600000000001</v>
      </c>
      <c r="P1236" s="186">
        <v>9.1317000000000004</v>
      </c>
      <c r="Q1236" s="186">
        <v>10.55705</v>
      </c>
      <c r="R1236" s="186">
        <v>9.7012499999999999</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1012</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1013</v>
      </c>
      <c r="B1239" s="180" t="s">
        <v>1014</v>
      </c>
      <c r="C1239" s="180">
        <v>103192</v>
      </c>
      <c r="D1239" s="183">
        <v>44344</v>
      </c>
      <c r="E1239" s="184">
        <v>519.93380000000002</v>
      </c>
      <c r="F1239" s="184">
        <v>20.004300000000001</v>
      </c>
      <c r="G1239" s="184">
        <v>7.1764999999999999</v>
      </c>
      <c r="H1239" s="184">
        <v>5.4252000000000002</v>
      </c>
      <c r="I1239" s="184">
        <v>5.0541999999999998</v>
      </c>
      <c r="J1239" s="184">
        <v>4.6448999999999998</v>
      </c>
      <c r="K1239" s="184">
        <v>5.2832999999999997</v>
      </c>
      <c r="L1239" s="184">
        <v>3.4803999999999999</v>
      </c>
      <c r="M1239" s="184">
        <v>4.6910999999999996</v>
      </c>
      <c r="N1239" s="184">
        <v>5.8034999999999997</v>
      </c>
      <c r="O1239" s="184">
        <v>7.3780000000000001</v>
      </c>
      <c r="P1239" s="184">
        <v>7.1651999999999996</v>
      </c>
      <c r="Q1239" s="184">
        <v>7.4123000000000001</v>
      </c>
      <c r="R1239" s="184">
        <v>6.9139999999999997</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1013</v>
      </c>
      <c r="B1240" s="180" t="s">
        <v>1015</v>
      </c>
      <c r="C1240" s="180">
        <v>119523</v>
      </c>
      <c r="D1240" s="183">
        <v>44344</v>
      </c>
      <c r="E1240" s="184">
        <v>557.19849999999997</v>
      </c>
      <c r="F1240" s="184">
        <v>20.790400000000002</v>
      </c>
      <c r="G1240" s="184">
        <v>7.9577</v>
      </c>
      <c r="H1240" s="184">
        <v>6.2070999999999996</v>
      </c>
      <c r="I1240" s="184">
        <v>5.9352</v>
      </c>
      <c r="J1240" s="184">
        <v>5.4737999999999998</v>
      </c>
      <c r="K1240" s="184">
        <v>6.0286999999999997</v>
      </c>
      <c r="L1240" s="184">
        <v>4.2614999999999998</v>
      </c>
      <c r="M1240" s="184">
        <v>5.5053999999999998</v>
      </c>
      <c r="N1240" s="184">
        <v>6.6458000000000004</v>
      </c>
      <c r="O1240" s="184">
        <v>8.2637999999999998</v>
      </c>
      <c r="P1240" s="184">
        <v>8.0576000000000008</v>
      </c>
      <c r="Q1240" s="184">
        <v>8.6456</v>
      </c>
      <c r="R1240" s="184">
        <v>7.7933000000000003</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1013</v>
      </c>
      <c r="B1241" s="180" t="s">
        <v>1016</v>
      </c>
      <c r="C1241" s="180">
        <v>120513</v>
      </c>
      <c r="D1241" s="183">
        <v>44344</v>
      </c>
      <c r="E1241" s="184">
        <v>2502.2406999999998</v>
      </c>
      <c r="F1241" s="184">
        <v>1.4543999999999999</v>
      </c>
      <c r="G1241" s="184">
        <v>1.4676</v>
      </c>
      <c r="H1241" s="184">
        <v>3.6305000000000001</v>
      </c>
      <c r="I1241" s="184">
        <v>4.6719999999999997</v>
      </c>
      <c r="J1241" s="184">
        <v>4.4768999999999997</v>
      </c>
      <c r="K1241" s="184">
        <v>5.1311999999999998</v>
      </c>
      <c r="L1241" s="184">
        <v>4.0159000000000002</v>
      </c>
      <c r="M1241" s="184">
        <v>4.8879999999999999</v>
      </c>
      <c r="N1241" s="184">
        <v>5.8292000000000002</v>
      </c>
      <c r="O1241" s="184">
        <v>7.8532999999999999</v>
      </c>
      <c r="P1241" s="184">
        <v>7.6806000000000001</v>
      </c>
      <c r="Q1241" s="184">
        <v>8.3214000000000006</v>
      </c>
      <c r="R1241" s="184">
        <v>7.2378</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1013</v>
      </c>
      <c r="B1242" s="180" t="s">
        <v>1017</v>
      </c>
      <c r="C1242" s="180">
        <v>112214</v>
      </c>
      <c r="D1242" s="183">
        <v>44344</v>
      </c>
      <c r="E1242" s="184">
        <v>2418.7561000000001</v>
      </c>
      <c r="F1242" s="184">
        <v>1.1333</v>
      </c>
      <c r="G1242" s="184">
        <v>1.1485000000000001</v>
      </c>
      <c r="H1242" s="184">
        <v>3.3121</v>
      </c>
      <c r="I1242" s="184">
        <v>4.3533999999999997</v>
      </c>
      <c r="J1242" s="184">
        <v>4.1573000000000002</v>
      </c>
      <c r="K1242" s="184">
        <v>4.8080999999999996</v>
      </c>
      <c r="L1242" s="184">
        <v>3.6909999999999998</v>
      </c>
      <c r="M1242" s="184">
        <v>4.5609999999999999</v>
      </c>
      <c r="N1242" s="184">
        <v>5.4972000000000003</v>
      </c>
      <c r="O1242" s="184">
        <v>7.4797000000000002</v>
      </c>
      <c r="P1242" s="184">
        <v>7.2359999999999998</v>
      </c>
      <c r="Q1242" s="184">
        <v>7.8826000000000001</v>
      </c>
      <c r="R1242" s="184">
        <v>6.9097999999999997</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1013</v>
      </c>
      <c r="B1243" s="180" t="s">
        <v>1018</v>
      </c>
      <c r="C1243" s="180">
        <v>112029</v>
      </c>
      <c r="D1243" s="183">
        <v>44344</v>
      </c>
      <c r="E1243" s="184">
        <v>1564.9141999999999</v>
      </c>
      <c r="F1243" s="184">
        <v>-1.0891999999999999</v>
      </c>
      <c r="G1243" s="184">
        <v>0.79930000000000001</v>
      </c>
      <c r="H1243" s="184">
        <v>3.3077999999999999</v>
      </c>
      <c r="I1243" s="184">
        <v>4.1344000000000003</v>
      </c>
      <c r="J1243" s="184">
        <v>3.6844999999999999</v>
      </c>
      <c r="K1243" s="184">
        <v>6.5749000000000004</v>
      </c>
      <c r="L1243" s="184">
        <v>9.4713999999999992</v>
      </c>
      <c r="M1243" s="184">
        <v>9.3024000000000004</v>
      </c>
      <c r="N1243" s="184">
        <v>37.2117</v>
      </c>
      <c r="O1243" s="184">
        <v>-8.5518000000000001</v>
      </c>
      <c r="P1243" s="184">
        <v>-2.3492999999999999</v>
      </c>
      <c r="Q1243" s="184">
        <v>3.8237999999999999</v>
      </c>
      <c r="R1243" s="184">
        <v>-14.959300000000001</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1013</v>
      </c>
      <c r="B1244" s="180" t="s">
        <v>1019</v>
      </c>
      <c r="C1244" s="180">
        <v>119410</v>
      </c>
      <c r="D1244" s="183">
        <v>44344</v>
      </c>
      <c r="E1244" s="184">
        <v>1605.3398</v>
      </c>
      <c r="F1244" s="184">
        <v>-0.87760000000000005</v>
      </c>
      <c r="G1244" s="184">
        <v>1.0087999999999999</v>
      </c>
      <c r="H1244" s="184">
        <v>3.5177999999999998</v>
      </c>
      <c r="I1244" s="184">
        <v>4.3446999999999996</v>
      </c>
      <c r="J1244" s="184">
        <v>3.8957000000000002</v>
      </c>
      <c r="K1244" s="184">
        <v>6.7881</v>
      </c>
      <c r="L1244" s="184">
        <v>9.6911000000000005</v>
      </c>
      <c r="M1244" s="184">
        <v>9.5271000000000008</v>
      </c>
      <c r="N1244" s="184">
        <v>37.502699999999997</v>
      </c>
      <c r="O1244" s="184">
        <v>-8.3030000000000008</v>
      </c>
      <c r="P1244" s="184">
        <v>-2.0541999999999998</v>
      </c>
      <c r="Q1244" s="184">
        <v>2.5055000000000001</v>
      </c>
      <c r="R1244" s="184">
        <v>-14.737299999999999</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1013</v>
      </c>
      <c r="B1245" s="180" t="s">
        <v>1020</v>
      </c>
      <c r="C1245" s="180">
        <v>148320</v>
      </c>
      <c r="D1245" s="183"/>
      <c r="E1245" s="184"/>
      <c r="F1245" s="184"/>
      <c r="G1245" s="184"/>
      <c r="H1245" s="184"/>
      <c r="I1245" s="184"/>
      <c r="J1245" s="184"/>
      <c r="K1245" s="184"/>
      <c r="L1245" s="184"/>
      <c r="M1245" s="184"/>
      <c r="N1245" s="184"/>
      <c r="O1245" s="184"/>
      <c r="P1245" s="184"/>
      <c r="Q1245" s="184"/>
      <c r="R1245" s="184"/>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1013</v>
      </c>
      <c r="B1246" s="180" t="s">
        <v>1021</v>
      </c>
      <c r="C1246" s="180">
        <v>148325</v>
      </c>
      <c r="D1246" s="183"/>
      <c r="E1246" s="184"/>
      <c r="F1246" s="184"/>
      <c r="G1246" s="184"/>
      <c r="H1246" s="184"/>
      <c r="I1246" s="184"/>
      <c r="J1246" s="184"/>
      <c r="K1246" s="184"/>
      <c r="L1246" s="184"/>
      <c r="M1246" s="184"/>
      <c r="N1246" s="184"/>
      <c r="O1246" s="184"/>
      <c r="P1246" s="184"/>
      <c r="Q1246" s="184"/>
      <c r="R1246" s="184"/>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1013</v>
      </c>
      <c r="B1247" s="180" t="s">
        <v>1022</v>
      </c>
      <c r="C1247" s="180">
        <v>117945</v>
      </c>
      <c r="D1247" s="183">
        <v>44344</v>
      </c>
      <c r="E1247" s="184">
        <v>32.003900000000002</v>
      </c>
      <c r="F1247" s="184">
        <v>1.4826999999999999</v>
      </c>
      <c r="G1247" s="184">
        <v>1.9011</v>
      </c>
      <c r="H1247" s="184">
        <v>3.7174</v>
      </c>
      <c r="I1247" s="184">
        <v>3.7119</v>
      </c>
      <c r="J1247" s="184">
        <v>4.0852000000000004</v>
      </c>
      <c r="K1247" s="184">
        <v>5.2347000000000001</v>
      </c>
      <c r="L1247" s="184">
        <v>3.6191</v>
      </c>
      <c r="M1247" s="184">
        <v>4.5978000000000003</v>
      </c>
      <c r="N1247" s="184">
        <v>5.1162000000000001</v>
      </c>
      <c r="O1247" s="184">
        <v>6.8437999999999999</v>
      </c>
      <c r="P1247" s="184">
        <v>6.8094000000000001</v>
      </c>
      <c r="Q1247" s="184">
        <v>7.7363</v>
      </c>
      <c r="R1247" s="184">
        <v>6.1906999999999996</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1013</v>
      </c>
      <c r="B1248" s="180" t="s">
        <v>1023</v>
      </c>
      <c r="C1248" s="180">
        <v>120008</v>
      </c>
      <c r="D1248" s="183">
        <v>44344</v>
      </c>
      <c r="E1248" s="184">
        <v>33.973599999999998</v>
      </c>
      <c r="F1248" s="184">
        <v>2.3637999999999999</v>
      </c>
      <c r="G1248" s="184">
        <v>2.794</v>
      </c>
      <c r="H1248" s="184">
        <v>4.5777000000000001</v>
      </c>
      <c r="I1248" s="184">
        <v>4.5818000000000003</v>
      </c>
      <c r="J1248" s="184">
        <v>4.9585999999999997</v>
      </c>
      <c r="K1248" s="184">
        <v>6.0959000000000003</v>
      </c>
      <c r="L1248" s="184">
        <v>4.4427000000000003</v>
      </c>
      <c r="M1248" s="184">
        <v>5.4282000000000004</v>
      </c>
      <c r="N1248" s="184">
        <v>5.9737999999999998</v>
      </c>
      <c r="O1248" s="184">
        <v>7.7037000000000004</v>
      </c>
      <c r="P1248" s="184">
        <v>7.5835999999999997</v>
      </c>
      <c r="Q1248" s="184">
        <v>8.2443000000000008</v>
      </c>
      <c r="R1248" s="184">
        <v>7.0663</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1013</v>
      </c>
      <c r="B1249" s="180" t="s">
        <v>1024</v>
      </c>
      <c r="C1249" s="180">
        <v>118291</v>
      </c>
      <c r="D1249" s="183">
        <v>44344</v>
      </c>
      <c r="E1249" s="184">
        <v>33.823500000000003</v>
      </c>
      <c r="F1249" s="184">
        <v>1.9424999999999999</v>
      </c>
      <c r="G1249" s="184">
        <v>2.4824999999999999</v>
      </c>
      <c r="H1249" s="184">
        <v>3.0388000000000002</v>
      </c>
      <c r="I1249" s="184">
        <v>3.3573</v>
      </c>
      <c r="J1249" s="184">
        <v>3.4159999999999999</v>
      </c>
      <c r="K1249" s="184">
        <v>4.0983000000000001</v>
      </c>
      <c r="L1249" s="184">
        <v>3.2408999999999999</v>
      </c>
      <c r="M1249" s="184">
        <v>4.0464000000000002</v>
      </c>
      <c r="N1249" s="184">
        <v>4.5793999999999997</v>
      </c>
      <c r="O1249" s="184">
        <v>6.9638</v>
      </c>
      <c r="P1249" s="184">
        <v>7.1003999999999996</v>
      </c>
      <c r="Q1249" s="184">
        <v>7.8376999999999999</v>
      </c>
      <c r="R1249" s="184">
        <v>6.3095999999999997</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1013</v>
      </c>
      <c r="B1250" s="180" t="s">
        <v>1025</v>
      </c>
      <c r="C1250" s="180">
        <v>102913</v>
      </c>
      <c r="D1250" s="183">
        <v>44344</v>
      </c>
      <c r="E1250" s="184">
        <v>33.285699999999999</v>
      </c>
      <c r="F1250" s="184">
        <v>1.6449</v>
      </c>
      <c r="G1250" s="184">
        <v>2.2301000000000002</v>
      </c>
      <c r="H1250" s="184">
        <v>2.7742</v>
      </c>
      <c r="I1250" s="184">
        <v>3.0975999999999999</v>
      </c>
      <c r="J1250" s="184">
        <v>3.1516000000000002</v>
      </c>
      <c r="K1250" s="184">
        <v>3.8136999999999999</v>
      </c>
      <c r="L1250" s="184">
        <v>2.9851999999999999</v>
      </c>
      <c r="M1250" s="184">
        <v>3.7829999999999999</v>
      </c>
      <c r="N1250" s="184">
        <v>4.3112000000000004</v>
      </c>
      <c r="O1250" s="184">
        <v>6.7069000000000001</v>
      </c>
      <c r="P1250" s="184">
        <v>6.8708999999999998</v>
      </c>
      <c r="Q1250" s="184">
        <v>7.6840000000000002</v>
      </c>
      <c r="R1250" s="184">
        <v>6.0510000000000002</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1013</v>
      </c>
      <c r="B1251" s="180" t="s">
        <v>1026</v>
      </c>
      <c r="C1251" s="180">
        <v>133925</v>
      </c>
      <c r="D1251" s="183">
        <v>44344</v>
      </c>
      <c r="E1251" s="184">
        <v>15.935</v>
      </c>
      <c r="F1251" s="184">
        <v>0</v>
      </c>
      <c r="G1251" s="184">
        <v>7.6399999999999996E-2</v>
      </c>
      <c r="H1251" s="184">
        <v>2.5863</v>
      </c>
      <c r="I1251" s="184">
        <v>3.2927</v>
      </c>
      <c r="J1251" s="184">
        <v>3.5377000000000001</v>
      </c>
      <c r="K1251" s="184">
        <v>4.8737000000000004</v>
      </c>
      <c r="L1251" s="184">
        <v>3.6065</v>
      </c>
      <c r="M1251" s="184">
        <v>4.4358000000000004</v>
      </c>
      <c r="N1251" s="184">
        <v>4.9908999999999999</v>
      </c>
      <c r="O1251" s="184">
        <v>7.5456000000000003</v>
      </c>
      <c r="P1251" s="184">
        <v>7.4390999999999998</v>
      </c>
      <c r="Q1251" s="184">
        <v>7.7760999999999996</v>
      </c>
      <c r="R1251" s="184">
        <v>7.1174999999999997</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1013</v>
      </c>
      <c r="B1252" s="180" t="s">
        <v>1027</v>
      </c>
      <c r="C1252" s="180">
        <v>133926</v>
      </c>
      <c r="D1252" s="183">
        <v>44344</v>
      </c>
      <c r="E1252" s="184">
        <v>15.6267</v>
      </c>
      <c r="F1252" s="184">
        <v>-0.46710000000000002</v>
      </c>
      <c r="G1252" s="184">
        <v>-0.2336</v>
      </c>
      <c r="H1252" s="184">
        <v>2.3033999999999999</v>
      </c>
      <c r="I1252" s="184">
        <v>2.9897999999999998</v>
      </c>
      <c r="J1252" s="184">
        <v>3.2475000000000001</v>
      </c>
      <c r="K1252" s="184">
        <v>4.5978000000000003</v>
      </c>
      <c r="L1252" s="184">
        <v>3.3296000000000001</v>
      </c>
      <c r="M1252" s="184">
        <v>4.1604999999999999</v>
      </c>
      <c r="N1252" s="184">
        <v>4.7092000000000001</v>
      </c>
      <c r="O1252" s="184">
        <v>7.2388000000000003</v>
      </c>
      <c r="P1252" s="184">
        <v>7.1115000000000004</v>
      </c>
      <c r="Q1252" s="184">
        <v>7.4382000000000001</v>
      </c>
      <c r="R1252" s="184">
        <v>6.8135000000000003</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1013</v>
      </c>
      <c r="B1253" s="180" t="s">
        <v>1028</v>
      </c>
      <c r="C1253" s="180">
        <v>140220</v>
      </c>
      <c r="D1253" s="183"/>
      <c r="E1253" s="184"/>
      <c r="F1253" s="184"/>
      <c r="G1253" s="184"/>
      <c r="H1253" s="184"/>
      <c r="I1253" s="184"/>
      <c r="J1253" s="184"/>
      <c r="K1253" s="184"/>
      <c r="L1253" s="184"/>
      <c r="M1253" s="184"/>
      <c r="N1253" s="184"/>
      <c r="O1253" s="184"/>
      <c r="P1253" s="184"/>
      <c r="Q1253" s="184"/>
      <c r="R1253" s="184"/>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1013</v>
      </c>
      <c r="B1254" s="180" t="s">
        <v>1029</v>
      </c>
      <c r="C1254" s="180">
        <v>140207</v>
      </c>
      <c r="D1254" s="183"/>
      <c r="E1254" s="184"/>
      <c r="F1254" s="184"/>
      <c r="G1254" s="184"/>
      <c r="H1254" s="184"/>
      <c r="I1254" s="184"/>
      <c r="J1254" s="184"/>
      <c r="K1254" s="184"/>
      <c r="L1254" s="184"/>
      <c r="M1254" s="184"/>
      <c r="N1254" s="184"/>
      <c r="O1254" s="184"/>
      <c r="P1254" s="184"/>
      <c r="Q1254" s="184"/>
      <c r="R1254" s="184"/>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1013</v>
      </c>
      <c r="B1255" s="180" t="s">
        <v>1934</v>
      </c>
      <c r="C1255" s="180">
        <v>113135</v>
      </c>
      <c r="D1255" s="183">
        <v>44344</v>
      </c>
      <c r="E1255" s="184">
        <v>23.510899999999999</v>
      </c>
      <c r="F1255" s="184">
        <v>79.66</v>
      </c>
      <c r="G1255" s="184">
        <v>31.649000000000001</v>
      </c>
      <c r="H1255" s="184">
        <v>20.886399999999998</v>
      </c>
      <c r="I1255" s="184">
        <v>-15.9368</v>
      </c>
      <c r="J1255" s="184">
        <v>1.871</v>
      </c>
      <c r="K1255" s="184">
        <v>9.6865000000000006</v>
      </c>
      <c r="L1255" s="184">
        <v>11.571899999999999</v>
      </c>
      <c r="M1255" s="184">
        <v>12.926399999999999</v>
      </c>
      <c r="N1255" s="184">
        <v>13.1518</v>
      </c>
      <c r="O1255" s="184">
        <v>5.3391000000000002</v>
      </c>
      <c r="P1255" s="184">
        <v>6.6631</v>
      </c>
      <c r="Q1255" s="184">
        <v>8.2004999999999999</v>
      </c>
      <c r="R1255" s="184">
        <v>3.6326000000000001</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1013</v>
      </c>
      <c r="B1256" s="180" t="s">
        <v>1935</v>
      </c>
      <c r="C1256" s="180">
        <v>118530</v>
      </c>
      <c r="D1256" s="183">
        <v>44344</v>
      </c>
      <c r="E1256" s="184">
        <v>24.146799999999999</v>
      </c>
      <c r="F1256" s="184">
        <v>79.683099999999996</v>
      </c>
      <c r="G1256" s="184">
        <v>31.623799999999999</v>
      </c>
      <c r="H1256" s="184">
        <v>20.900200000000002</v>
      </c>
      <c r="I1256" s="184">
        <v>-15.935600000000001</v>
      </c>
      <c r="J1256" s="184">
        <v>1.8773</v>
      </c>
      <c r="K1256" s="184">
        <v>9.7493999999999996</v>
      </c>
      <c r="L1256" s="184">
        <v>11.795299999999999</v>
      </c>
      <c r="M1256" s="184">
        <v>13.212899999999999</v>
      </c>
      <c r="N1256" s="184">
        <v>13.475</v>
      </c>
      <c r="O1256" s="184">
        <v>5.6947000000000001</v>
      </c>
      <c r="P1256" s="184">
        <v>7.0232999999999999</v>
      </c>
      <c r="Q1256" s="184">
        <v>8.2101000000000006</v>
      </c>
      <c r="R1256" s="184">
        <v>3.9718</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1013</v>
      </c>
      <c r="B1257" s="180" t="s">
        <v>1996</v>
      </c>
      <c r="C1257" s="180">
        <v>100503</v>
      </c>
      <c r="D1257" s="183">
        <v>44344</v>
      </c>
      <c r="E1257" s="184">
        <v>43.613898048206103</v>
      </c>
      <c r="F1257" s="184">
        <v>79.631699999999995</v>
      </c>
      <c r="G1257" s="184">
        <v>31.618400000000001</v>
      </c>
      <c r="H1257" s="184">
        <v>20.861599999999999</v>
      </c>
      <c r="I1257" s="184">
        <v>-15.9427</v>
      </c>
      <c r="J1257" s="184">
        <v>1.8771</v>
      </c>
      <c r="K1257" s="184">
        <v>9.6890999999999998</v>
      </c>
      <c r="L1257" s="184">
        <v>11.5718</v>
      </c>
      <c r="M1257" s="184">
        <v>12.9275</v>
      </c>
      <c r="N1257" s="184">
        <v>13.1523</v>
      </c>
      <c r="O1257" s="184">
        <v>4.1200999999999999</v>
      </c>
      <c r="P1257" s="184">
        <v>4.9360999999999997</v>
      </c>
      <c r="Q1257" s="184">
        <v>7.1529999999999996</v>
      </c>
      <c r="R1257" s="184">
        <v>2.9624000000000001</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1013</v>
      </c>
      <c r="B1258" s="180" t="s">
        <v>1997</v>
      </c>
      <c r="C1258" s="180">
        <v>118528</v>
      </c>
      <c r="D1258" s="183">
        <v>44344</v>
      </c>
      <c r="E1258" s="184">
        <v>17.260792046474801</v>
      </c>
      <c r="F1258" s="184">
        <v>79.534199999999998</v>
      </c>
      <c r="G1258" s="184">
        <v>31.631399999999999</v>
      </c>
      <c r="H1258" s="184">
        <v>20.8995</v>
      </c>
      <c r="I1258" s="184">
        <v>-15.9323</v>
      </c>
      <c r="J1258" s="184">
        <v>1.8675999999999999</v>
      </c>
      <c r="K1258" s="184">
        <v>9.7493999999999996</v>
      </c>
      <c r="L1258" s="184">
        <v>11.794</v>
      </c>
      <c r="M1258" s="184">
        <v>13.2117</v>
      </c>
      <c r="N1258" s="184">
        <v>13.4749</v>
      </c>
      <c r="O1258" s="184">
        <v>4.5023</v>
      </c>
      <c r="P1258" s="184">
        <v>5.3247999999999998</v>
      </c>
      <c r="Q1258" s="184">
        <v>6.2522000000000002</v>
      </c>
      <c r="R1258" s="184">
        <v>3.3180999999999998</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1013</v>
      </c>
      <c r="B1259" s="180" t="s">
        <v>1030</v>
      </c>
      <c r="C1259" s="180">
        <v>147990</v>
      </c>
      <c r="D1259" s="183"/>
      <c r="E1259" s="184"/>
      <c r="F1259" s="184"/>
      <c r="G1259" s="184"/>
      <c r="H1259" s="184"/>
      <c r="I1259" s="184"/>
      <c r="J1259" s="184"/>
      <c r="K1259" s="184"/>
      <c r="L1259" s="184"/>
      <c r="M1259" s="184"/>
      <c r="N1259" s="184"/>
      <c r="O1259" s="184"/>
      <c r="P1259" s="184"/>
      <c r="Q1259" s="184"/>
      <c r="R1259" s="184"/>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1013</v>
      </c>
      <c r="B1260" s="180" t="s">
        <v>1031</v>
      </c>
      <c r="C1260" s="180">
        <v>147991</v>
      </c>
      <c r="D1260" s="183"/>
      <c r="E1260" s="184"/>
      <c r="F1260" s="184"/>
      <c r="G1260" s="184"/>
      <c r="H1260" s="184"/>
      <c r="I1260" s="184"/>
      <c r="J1260" s="184"/>
      <c r="K1260" s="184"/>
      <c r="L1260" s="184"/>
      <c r="M1260" s="184"/>
      <c r="N1260" s="184"/>
      <c r="O1260" s="184"/>
      <c r="P1260" s="184"/>
      <c r="Q1260" s="184"/>
      <c r="R1260" s="184"/>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1013</v>
      </c>
      <c r="B1261" s="180" t="s">
        <v>1936</v>
      </c>
      <c r="C1261" s="180">
        <v>148000</v>
      </c>
      <c r="D1261" s="183"/>
      <c r="E1261" s="184"/>
      <c r="F1261" s="184"/>
      <c r="G1261" s="184"/>
      <c r="H1261" s="184"/>
      <c r="I1261" s="184"/>
      <c r="J1261" s="184"/>
      <c r="K1261" s="184"/>
      <c r="L1261" s="184"/>
      <c r="M1261" s="184"/>
      <c r="N1261" s="184"/>
      <c r="O1261" s="184"/>
      <c r="P1261" s="184"/>
      <c r="Q1261" s="184"/>
      <c r="R1261" s="184"/>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1013</v>
      </c>
      <c r="B1262" s="180" t="s">
        <v>1937</v>
      </c>
      <c r="C1262" s="180">
        <v>147999</v>
      </c>
      <c r="D1262" s="183"/>
      <c r="E1262" s="184"/>
      <c r="F1262" s="184"/>
      <c r="G1262" s="184"/>
      <c r="H1262" s="184"/>
      <c r="I1262" s="184"/>
      <c r="J1262" s="184"/>
      <c r="K1262" s="184"/>
      <c r="L1262" s="184"/>
      <c r="M1262" s="184"/>
      <c r="N1262" s="184"/>
      <c r="O1262" s="184"/>
      <c r="P1262" s="184"/>
      <c r="Q1262" s="184"/>
      <c r="R1262" s="184"/>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1013</v>
      </c>
      <c r="B1263" s="180" t="s">
        <v>1998</v>
      </c>
      <c r="C1263" s="180">
        <v>147995</v>
      </c>
      <c r="D1263" s="183"/>
      <c r="E1263" s="184"/>
      <c r="F1263" s="184"/>
      <c r="G1263" s="184"/>
      <c r="H1263" s="184"/>
      <c r="I1263" s="184"/>
      <c r="J1263" s="184"/>
      <c r="K1263" s="184"/>
      <c r="L1263" s="184"/>
      <c r="M1263" s="184"/>
      <c r="N1263" s="184"/>
      <c r="O1263" s="184"/>
      <c r="P1263" s="184"/>
      <c r="Q1263" s="184"/>
      <c r="R1263" s="184"/>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1013</v>
      </c>
      <c r="B1264" s="180" t="s">
        <v>1999</v>
      </c>
      <c r="C1264" s="180">
        <v>147996</v>
      </c>
      <c r="D1264" s="183"/>
      <c r="E1264" s="184"/>
      <c r="F1264" s="184"/>
      <c r="G1264" s="184"/>
      <c r="H1264" s="184"/>
      <c r="I1264" s="184"/>
      <c r="J1264" s="184"/>
      <c r="K1264" s="184"/>
      <c r="L1264" s="184"/>
      <c r="M1264" s="184"/>
      <c r="N1264" s="184"/>
      <c r="O1264" s="184"/>
      <c r="P1264" s="184"/>
      <c r="Q1264" s="184"/>
      <c r="R1264" s="184"/>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1013</v>
      </c>
      <c r="B1265" s="180" t="s">
        <v>1032</v>
      </c>
      <c r="C1265" s="180">
        <v>102452</v>
      </c>
      <c r="D1265" s="183">
        <v>44344</v>
      </c>
      <c r="E1265" s="184">
        <v>45.3626</v>
      </c>
      <c r="F1265" s="184">
        <v>-9.5725999999999996</v>
      </c>
      <c r="G1265" s="184">
        <v>-2.8155000000000001</v>
      </c>
      <c r="H1265" s="184">
        <v>1.9778</v>
      </c>
      <c r="I1265" s="184">
        <v>4.9809000000000001</v>
      </c>
      <c r="J1265" s="184">
        <v>5.1688000000000001</v>
      </c>
      <c r="K1265" s="184">
        <v>4.1614000000000004</v>
      </c>
      <c r="L1265" s="184">
        <v>3.7938000000000001</v>
      </c>
      <c r="M1265" s="184">
        <v>5.2915000000000001</v>
      </c>
      <c r="N1265" s="184">
        <v>6.3375000000000004</v>
      </c>
      <c r="O1265" s="184">
        <v>7.3155999999999999</v>
      </c>
      <c r="P1265" s="184">
        <v>7.1342999999999996</v>
      </c>
      <c r="Q1265" s="184">
        <v>7.2723000000000004</v>
      </c>
      <c r="R1265" s="184">
        <v>7.0297999999999998</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1013</v>
      </c>
      <c r="B1266" s="180" t="s">
        <v>1033</v>
      </c>
      <c r="C1266" s="180">
        <v>118942</v>
      </c>
      <c r="D1266" s="183">
        <v>44344</v>
      </c>
      <c r="E1266" s="184">
        <v>47.993200000000002</v>
      </c>
      <c r="F1266" s="184">
        <v>-8.9719999999999995</v>
      </c>
      <c r="G1266" s="184">
        <v>-2.2050999999999998</v>
      </c>
      <c r="H1266" s="184">
        <v>2.5762</v>
      </c>
      <c r="I1266" s="184">
        <v>5.5854999999999997</v>
      </c>
      <c r="J1266" s="184">
        <v>5.7717000000000001</v>
      </c>
      <c r="K1266" s="184">
        <v>4.7679</v>
      </c>
      <c r="L1266" s="184">
        <v>4.4062999999999999</v>
      </c>
      <c r="M1266" s="184">
        <v>5.9170999999999996</v>
      </c>
      <c r="N1266" s="184">
        <v>6.9776999999999996</v>
      </c>
      <c r="O1266" s="184">
        <v>7.9668999999999999</v>
      </c>
      <c r="P1266" s="184">
        <v>7.8197000000000001</v>
      </c>
      <c r="Q1266" s="184">
        <v>8.2447999999999997</v>
      </c>
      <c r="R1266" s="184">
        <v>7.6730999999999998</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1013</v>
      </c>
      <c r="B1267" s="180" t="s">
        <v>1034</v>
      </c>
      <c r="C1267" s="180">
        <v>104344</v>
      </c>
      <c r="D1267" s="183">
        <v>44344</v>
      </c>
      <c r="E1267" s="184">
        <v>16.296099999999999</v>
      </c>
      <c r="F1267" s="184">
        <v>0.67200000000000004</v>
      </c>
      <c r="G1267" s="184">
        <v>-0.14929999999999999</v>
      </c>
      <c r="H1267" s="184">
        <v>1.5363</v>
      </c>
      <c r="I1267" s="184">
        <v>2.8828999999999998</v>
      </c>
      <c r="J1267" s="184">
        <v>3.0238</v>
      </c>
      <c r="K1267" s="184">
        <v>4.6006999999999998</v>
      </c>
      <c r="L1267" s="184">
        <v>2.9901</v>
      </c>
      <c r="M1267" s="184">
        <v>3.8498000000000001</v>
      </c>
      <c r="N1267" s="184">
        <v>12.875</v>
      </c>
      <c r="O1267" s="184">
        <v>2.0426000000000002</v>
      </c>
      <c r="P1267" s="184">
        <v>3.7989000000000002</v>
      </c>
      <c r="Q1267" s="184">
        <v>3.3961999999999999</v>
      </c>
      <c r="R1267" s="184">
        <v>-0.62319999999999998</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1013</v>
      </c>
      <c r="B1268" s="180" t="s">
        <v>1035</v>
      </c>
      <c r="C1268" s="180">
        <v>120066</v>
      </c>
      <c r="D1268" s="183">
        <v>44344</v>
      </c>
      <c r="E1268" s="184">
        <v>17.347899999999999</v>
      </c>
      <c r="F1268" s="184">
        <v>1.4729000000000001</v>
      </c>
      <c r="G1268" s="184">
        <v>0.63119999999999998</v>
      </c>
      <c r="H1268" s="184">
        <v>2.3454999999999999</v>
      </c>
      <c r="I1268" s="184">
        <v>3.6871999999999998</v>
      </c>
      <c r="J1268" s="184">
        <v>3.8414000000000001</v>
      </c>
      <c r="K1268" s="184">
        <v>5.4320000000000004</v>
      </c>
      <c r="L1268" s="184">
        <v>3.8252999999999999</v>
      </c>
      <c r="M1268" s="184">
        <v>4.6955999999999998</v>
      </c>
      <c r="N1268" s="184">
        <v>13.805999999999999</v>
      </c>
      <c r="O1268" s="184">
        <v>2.8708999999999998</v>
      </c>
      <c r="P1268" s="184">
        <v>4.6436999999999999</v>
      </c>
      <c r="Q1268" s="184">
        <v>6.4782000000000002</v>
      </c>
      <c r="R1268" s="184">
        <v>0.1885</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1013</v>
      </c>
      <c r="B1269" s="180" t="s">
        <v>1036</v>
      </c>
      <c r="C1269" s="180">
        <v>101619</v>
      </c>
      <c r="D1269" s="183">
        <v>44344</v>
      </c>
      <c r="E1269" s="184">
        <v>419.71929999999998</v>
      </c>
      <c r="F1269" s="184">
        <v>5.4185999999999996</v>
      </c>
      <c r="G1269" s="184">
        <v>2.3108</v>
      </c>
      <c r="H1269" s="184">
        <v>4.7325999999999997</v>
      </c>
      <c r="I1269" s="184">
        <v>6.9257</v>
      </c>
      <c r="J1269" s="184">
        <v>6.2849000000000004</v>
      </c>
      <c r="K1269" s="184">
        <v>3.8734000000000002</v>
      </c>
      <c r="L1269" s="184">
        <v>3.8946000000000001</v>
      </c>
      <c r="M1269" s="184">
        <v>5.3582000000000001</v>
      </c>
      <c r="N1269" s="184">
        <v>6.4733000000000001</v>
      </c>
      <c r="O1269" s="184">
        <v>7.8140000000000001</v>
      </c>
      <c r="P1269" s="184">
        <v>7.6726000000000001</v>
      </c>
      <c r="Q1269" s="184">
        <v>7.9816000000000003</v>
      </c>
      <c r="R1269" s="184">
        <v>7.4669999999999996</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1013</v>
      </c>
      <c r="B1270" s="180" t="s">
        <v>1037</v>
      </c>
      <c r="C1270" s="180">
        <v>120398</v>
      </c>
      <c r="D1270" s="183">
        <v>44344</v>
      </c>
      <c r="E1270" s="184">
        <v>423.51220000000001</v>
      </c>
      <c r="F1270" s="184">
        <v>5.5251999999999999</v>
      </c>
      <c r="G1270" s="184">
        <v>2.4194</v>
      </c>
      <c r="H1270" s="184">
        <v>4.8418999999999999</v>
      </c>
      <c r="I1270" s="184">
        <v>7.0354999999999999</v>
      </c>
      <c r="J1270" s="184">
        <v>6.3952999999999998</v>
      </c>
      <c r="K1270" s="184">
        <v>3.9845999999999999</v>
      </c>
      <c r="L1270" s="184">
        <v>4.0068000000000001</v>
      </c>
      <c r="M1270" s="184">
        <v>5.4725999999999999</v>
      </c>
      <c r="N1270" s="184">
        <v>6.5884</v>
      </c>
      <c r="O1270" s="184">
        <v>7.9390000000000001</v>
      </c>
      <c r="P1270" s="184">
        <v>7.8045</v>
      </c>
      <c r="Q1270" s="184">
        <v>8.4276999999999997</v>
      </c>
      <c r="R1270" s="184">
        <v>7.5734000000000004</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1013</v>
      </c>
      <c r="B1271" s="180" t="s">
        <v>1038</v>
      </c>
      <c r="C1271" s="180">
        <v>118371</v>
      </c>
      <c r="D1271" s="183">
        <v>44344</v>
      </c>
      <c r="E1271" s="184">
        <v>30.880199999999999</v>
      </c>
      <c r="F1271" s="184">
        <v>2.4823</v>
      </c>
      <c r="G1271" s="184">
        <v>1.4974000000000001</v>
      </c>
      <c r="H1271" s="184">
        <v>3.3117000000000001</v>
      </c>
      <c r="I1271" s="184">
        <v>3.7963</v>
      </c>
      <c r="J1271" s="184">
        <v>3.9685999999999999</v>
      </c>
      <c r="K1271" s="184">
        <v>5.1117999999999997</v>
      </c>
      <c r="L1271" s="184">
        <v>3.6286</v>
      </c>
      <c r="M1271" s="184">
        <v>4.4166999999999996</v>
      </c>
      <c r="N1271" s="184">
        <v>5.2983000000000002</v>
      </c>
      <c r="O1271" s="184">
        <v>7.4081000000000001</v>
      </c>
      <c r="P1271" s="184">
        <v>7.4100999999999999</v>
      </c>
      <c r="Q1271" s="184">
        <v>8.1654</v>
      </c>
      <c r="R1271" s="184">
        <v>6.7736000000000001</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1013</v>
      </c>
      <c r="B1272" s="180" t="s">
        <v>1039</v>
      </c>
      <c r="C1272" s="180">
        <v>108632</v>
      </c>
      <c r="D1272" s="183">
        <v>44344</v>
      </c>
      <c r="E1272" s="184">
        <v>30.453700000000001</v>
      </c>
      <c r="F1272" s="184">
        <v>2.2774000000000001</v>
      </c>
      <c r="G1272" s="184">
        <v>1.2786</v>
      </c>
      <c r="H1272" s="184">
        <v>3.1009000000000002</v>
      </c>
      <c r="I1272" s="184">
        <v>3.5834000000000001</v>
      </c>
      <c r="J1272" s="184">
        <v>3.7589999999999999</v>
      </c>
      <c r="K1272" s="184">
        <v>4.9020999999999999</v>
      </c>
      <c r="L1272" s="184">
        <v>3.4144000000000001</v>
      </c>
      <c r="M1272" s="184">
        <v>4.1951999999999998</v>
      </c>
      <c r="N1272" s="184">
        <v>5.0707000000000004</v>
      </c>
      <c r="O1272" s="184">
        <v>7.1734</v>
      </c>
      <c r="P1272" s="184">
        <v>7.1996000000000002</v>
      </c>
      <c r="Q1272" s="184">
        <v>7.5144000000000002</v>
      </c>
      <c r="R1272" s="184">
        <v>6.5458999999999996</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1013</v>
      </c>
      <c r="B1273" s="180" t="s">
        <v>1040</v>
      </c>
      <c r="C1273" s="180">
        <v>104726</v>
      </c>
      <c r="D1273" s="183">
        <v>44344</v>
      </c>
      <c r="E1273" s="184">
        <v>2985.9834000000001</v>
      </c>
      <c r="F1273" s="184">
        <v>-1.8481000000000001</v>
      </c>
      <c r="G1273" s="184">
        <v>0.37980000000000003</v>
      </c>
      <c r="H1273" s="184">
        <v>2.3521999999999998</v>
      </c>
      <c r="I1273" s="184">
        <v>3.0644999999999998</v>
      </c>
      <c r="J1273" s="184">
        <v>3.4348999999999998</v>
      </c>
      <c r="K1273" s="184">
        <v>4.7938999999999998</v>
      </c>
      <c r="L1273" s="184">
        <v>3.4150999999999998</v>
      </c>
      <c r="M1273" s="184">
        <v>4.2412999999999998</v>
      </c>
      <c r="N1273" s="184">
        <v>5.0407000000000002</v>
      </c>
      <c r="O1273" s="184">
        <v>7.3959999999999999</v>
      </c>
      <c r="P1273" s="184">
        <v>7.1699000000000002</v>
      </c>
      <c r="Q1273" s="184">
        <v>7.91</v>
      </c>
      <c r="R1273" s="184">
        <v>6.7579000000000002</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1013</v>
      </c>
      <c r="B1274" s="180" t="s">
        <v>1041</v>
      </c>
      <c r="C1274" s="180">
        <v>120570</v>
      </c>
      <c r="D1274" s="183">
        <v>44344</v>
      </c>
      <c r="E1274" s="184">
        <v>3074.5886999999998</v>
      </c>
      <c r="F1274" s="184">
        <v>-1.5170999999999999</v>
      </c>
      <c r="G1274" s="184">
        <v>0.70960000000000001</v>
      </c>
      <c r="H1274" s="184">
        <v>2.6823000000000001</v>
      </c>
      <c r="I1274" s="184">
        <v>3.395</v>
      </c>
      <c r="J1274" s="184">
        <v>3.7658999999999998</v>
      </c>
      <c r="K1274" s="184">
        <v>5.1279000000000003</v>
      </c>
      <c r="L1274" s="184">
        <v>3.7509000000000001</v>
      </c>
      <c r="M1274" s="184">
        <v>4.5816999999999997</v>
      </c>
      <c r="N1274" s="184">
        <v>5.3845999999999998</v>
      </c>
      <c r="O1274" s="184">
        <v>7.7271999999999998</v>
      </c>
      <c r="P1274" s="184">
        <v>7.5601000000000003</v>
      </c>
      <c r="Q1274" s="184">
        <v>8.1651000000000007</v>
      </c>
      <c r="R1274" s="184">
        <v>7.0917000000000003</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1013</v>
      </c>
      <c r="B1275" s="180" t="s">
        <v>1042</v>
      </c>
      <c r="C1275" s="180">
        <v>143607</v>
      </c>
      <c r="D1275" s="183">
        <v>44344</v>
      </c>
      <c r="E1275" s="184">
        <v>29.3705</v>
      </c>
      <c r="F1275" s="184">
        <v>3.2313999999999998</v>
      </c>
      <c r="G1275" s="184">
        <v>2.1959</v>
      </c>
      <c r="H1275" s="184">
        <v>2.5754999999999999</v>
      </c>
      <c r="I1275" s="184">
        <v>3.6713</v>
      </c>
      <c r="J1275" s="184">
        <v>3.4438</v>
      </c>
      <c r="K1275" s="184">
        <v>3.7896000000000001</v>
      </c>
      <c r="L1275" s="184">
        <v>2.9024000000000001</v>
      </c>
      <c r="M1275" s="184">
        <v>3.6840999999999999</v>
      </c>
      <c r="N1275" s="184">
        <v>25.064900000000002</v>
      </c>
      <c r="O1275" s="184">
        <v>5.6496000000000004</v>
      </c>
      <c r="P1275" s="184">
        <v>6.2176999999999998</v>
      </c>
      <c r="Q1275" s="184">
        <v>7.6170999999999998</v>
      </c>
      <c r="R1275" s="184">
        <v>4.9269999999999996</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1013</v>
      </c>
      <c r="B1276" s="180" t="s">
        <v>1043</v>
      </c>
      <c r="C1276" s="180">
        <v>143612</v>
      </c>
      <c r="D1276" s="183">
        <v>44344</v>
      </c>
      <c r="E1276" s="184">
        <v>29.657800000000002</v>
      </c>
      <c r="F1276" s="184">
        <v>3.4462999999999999</v>
      </c>
      <c r="G1276" s="184">
        <v>2.5028999999999999</v>
      </c>
      <c r="H1276" s="184">
        <v>2.8673999999999999</v>
      </c>
      <c r="I1276" s="184">
        <v>3.9706999999999999</v>
      </c>
      <c r="J1276" s="184">
        <v>3.7446000000000002</v>
      </c>
      <c r="K1276" s="184">
        <v>4.0918000000000001</v>
      </c>
      <c r="L1276" s="184">
        <v>3.1707000000000001</v>
      </c>
      <c r="M1276" s="184">
        <v>3.8990999999999998</v>
      </c>
      <c r="N1276" s="184">
        <v>25.292200000000001</v>
      </c>
      <c r="O1276" s="184">
        <v>5.7849000000000004</v>
      </c>
      <c r="P1276" s="184">
        <v>6.3517000000000001</v>
      </c>
      <c r="Q1276" s="184">
        <v>7.3909000000000002</v>
      </c>
      <c r="R1276" s="184">
        <v>5.0750999999999999</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1013</v>
      </c>
      <c r="B1277" s="180" t="s">
        <v>1044</v>
      </c>
      <c r="C1277" s="180">
        <v>133805</v>
      </c>
      <c r="D1277" s="183">
        <v>44344</v>
      </c>
      <c r="E1277" s="184">
        <v>2649.4940000000001</v>
      </c>
      <c r="F1277" s="184">
        <v>3.1027</v>
      </c>
      <c r="G1277" s="184">
        <v>5.4946000000000002</v>
      </c>
      <c r="H1277" s="184">
        <v>5.6349999999999998</v>
      </c>
      <c r="I1277" s="184">
        <v>5.2721</v>
      </c>
      <c r="J1277" s="184">
        <v>5.2625000000000002</v>
      </c>
      <c r="K1277" s="184">
        <v>4.8578999999999999</v>
      </c>
      <c r="L1277" s="184">
        <v>3.2578999999999998</v>
      </c>
      <c r="M1277" s="184">
        <v>4.6317000000000004</v>
      </c>
      <c r="N1277" s="184">
        <v>5.9390999999999998</v>
      </c>
      <c r="O1277" s="184">
        <v>7.4433999999999996</v>
      </c>
      <c r="P1277" s="184">
        <v>7.4950000000000001</v>
      </c>
      <c r="Q1277" s="184">
        <v>7.6395</v>
      </c>
      <c r="R1277" s="184">
        <v>6.9467999999999996</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1013</v>
      </c>
      <c r="B1278" s="180" t="s">
        <v>1045</v>
      </c>
      <c r="C1278" s="180">
        <v>133810</v>
      </c>
      <c r="D1278" s="183">
        <v>44344</v>
      </c>
      <c r="E1278" s="184">
        <v>2799.8443000000002</v>
      </c>
      <c r="F1278" s="184">
        <v>3.8944000000000001</v>
      </c>
      <c r="G1278" s="184">
        <v>6.2850999999999999</v>
      </c>
      <c r="H1278" s="184">
        <v>6.4257</v>
      </c>
      <c r="I1278" s="184">
        <v>6.0701000000000001</v>
      </c>
      <c r="J1278" s="184">
        <v>6.0682999999999998</v>
      </c>
      <c r="K1278" s="184">
        <v>5.6517999999999997</v>
      </c>
      <c r="L1278" s="184">
        <v>4.0526999999999997</v>
      </c>
      <c r="M1278" s="184">
        <v>5.4363999999999999</v>
      </c>
      <c r="N1278" s="184">
        <v>6.7549999999999999</v>
      </c>
      <c r="O1278" s="184">
        <v>8.2565000000000008</v>
      </c>
      <c r="P1278" s="184">
        <v>8.3043999999999993</v>
      </c>
      <c r="Q1278" s="184">
        <v>8.6371000000000002</v>
      </c>
      <c r="R1278" s="184">
        <v>7.76</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1013</v>
      </c>
      <c r="B1279" s="180" t="s">
        <v>1046</v>
      </c>
      <c r="C1279" s="180">
        <v>119809</v>
      </c>
      <c r="D1279" s="183">
        <v>44344</v>
      </c>
      <c r="E1279" s="184">
        <v>23.0642</v>
      </c>
      <c r="F1279" s="184">
        <v>0.4748</v>
      </c>
      <c r="G1279" s="184">
        <v>1.4772000000000001</v>
      </c>
      <c r="H1279" s="184">
        <v>3.6877</v>
      </c>
      <c r="I1279" s="184">
        <v>4.5180999999999996</v>
      </c>
      <c r="J1279" s="184">
        <v>4.2507000000000001</v>
      </c>
      <c r="K1279" s="184">
        <v>5.3948</v>
      </c>
      <c r="L1279" s="184">
        <v>4.0739999999999998</v>
      </c>
      <c r="M1279" s="184">
        <v>5.1352000000000002</v>
      </c>
      <c r="N1279" s="184">
        <v>8.1875999999999998</v>
      </c>
      <c r="O1279" s="184">
        <v>6.5721999999999996</v>
      </c>
      <c r="P1279" s="184">
        <v>7.3846999999999996</v>
      </c>
      <c r="Q1279" s="184">
        <v>8.1153999999999993</v>
      </c>
      <c r="R1279" s="184">
        <v>5.5513000000000003</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1013</v>
      </c>
      <c r="B1280" s="180" t="s">
        <v>1047</v>
      </c>
      <c r="C1280" s="180">
        <v>118133</v>
      </c>
      <c r="D1280" s="183">
        <v>44344</v>
      </c>
      <c r="E1280" s="184">
        <v>22.326899999999998</v>
      </c>
      <c r="F1280" s="184">
        <v>0</v>
      </c>
      <c r="G1280" s="184">
        <v>0.872</v>
      </c>
      <c r="H1280" s="184">
        <v>3.0611999999999999</v>
      </c>
      <c r="I1280" s="184">
        <v>3.8826000000000001</v>
      </c>
      <c r="J1280" s="184">
        <v>3.6017000000000001</v>
      </c>
      <c r="K1280" s="184">
        <v>4.7388000000000003</v>
      </c>
      <c r="L1280" s="184">
        <v>3.4129</v>
      </c>
      <c r="M1280" s="184">
        <v>4.4622999999999999</v>
      </c>
      <c r="N1280" s="184">
        <v>7.5077999999999996</v>
      </c>
      <c r="O1280" s="184">
        <v>6.0019</v>
      </c>
      <c r="P1280" s="184">
        <v>6.8788999999999998</v>
      </c>
      <c r="Q1280" s="184">
        <v>7.9595000000000002</v>
      </c>
      <c r="R1280" s="184">
        <v>4.9541000000000004</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1013</v>
      </c>
      <c r="B1281" s="180" t="s">
        <v>1048</v>
      </c>
      <c r="C1281" s="180">
        <v>101830</v>
      </c>
      <c r="D1281" s="183">
        <v>44344</v>
      </c>
      <c r="E1281" s="184">
        <v>31.552600000000002</v>
      </c>
      <c r="F1281" s="184">
        <v>1.2725</v>
      </c>
      <c r="G1281" s="184">
        <v>1.3883000000000001</v>
      </c>
      <c r="H1281" s="184">
        <v>2.7446999999999999</v>
      </c>
      <c r="I1281" s="184">
        <v>3.2761999999999998</v>
      </c>
      <c r="J1281" s="184">
        <v>3.4338000000000002</v>
      </c>
      <c r="K1281" s="184">
        <v>4.0148999999999999</v>
      </c>
      <c r="L1281" s="184">
        <v>4.1508000000000003</v>
      </c>
      <c r="M1281" s="184">
        <v>4.6092000000000004</v>
      </c>
      <c r="N1281" s="184">
        <v>6.1927000000000003</v>
      </c>
      <c r="O1281" s="184">
        <v>5.6578999999999997</v>
      </c>
      <c r="P1281" s="184">
        <v>6.1919000000000004</v>
      </c>
      <c r="Q1281" s="184">
        <v>6.5940000000000003</v>
      </c>
      <c r="R1281" s="184">
        <v>4.9298999999999999</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1013</v>
      </c>
      <c r="B1282" s="180" t="s">
        <v>1049</v>
      </c>
      <c r="C1282" s="180">
        <v>120315</v>
      </c>
      <c r="D1282" s="183">
        <v>44344</v>
      </c>
      <c r="E1282" s="184">
        <v>33.358600000000003</v>
      </c>
      <c r="F1282" s="184">
        <v>1.7507999999999999</v>
      </c>
      <c r="G1282" s="184">
        <v>1.9333</v>
      </c>
      <c r="H1282" s="184">
        <v>3.2846000000000002</v>
      </c>
      <c r="I1282" s="184">
        <v>3.8117000000000001</v>
      </c>
      <c r="J1282" s="184">
        <v>3.9738000000000002</v>
      </c>
      <c r="K1282" s="184">
        <v>4.5627000000000004</v>
      </c>
      <c r="L1282" s="184">
        <v>4.7000999999999999</v>
      </c>
      <c r="M1282" s="184">
        <v>5.1681999999999997</v>
      </c>
      <c r="N1282" s="184">
        <v>6.7697000000000003</v>
      </c>
      <c r="O1282" s="184">
        <v>6.2069999999999999</v>
      </c>
      <c r="P1282" s="184">
        <v>6.8181000000000003</v>
      </c>
      <c r="Q1282" s="184">
        <v>7.6951999999999998</v>
      </c>
      <c r="R1282" s="184">
        <v>5.4846000000000004</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1013</v>
      </c>
      <c r="B1283" s="180" t="s">
        <v>1050</v>
      </c>
      <c r="C1283" s="180">
        <v>140613</v>
      </c>
      <c r="D1283" s="183">
        <v>44344</v>
      </c>
      <c r="E1283" s="184">
        <v>1354.7369000000001</v>
      </c>
      <c r="F1283" s="184">
        <v>3.7643</v>
      </c>
      <c r="G1283" s="184">
        <v>4.2126000000000001</v>
      </c>
      <c r="H1283" s="184">
        <v>4.6513</v>
      </c>
      <c r="I1283" s="184">
        <v>5.2542999999999997</v>
      </c>
      <c r="J1283" s="184">
        <v>5.1189999999999998</v>
      </c>
      <c r="K1283" s="184">
        <v>5.2796000000000003</v>
      </c>
      <c r="L1283" s="184">
        <v>3.9733000000000001</v>
      </c>
      <c r="M1283" s="184">
        <v>4.8112000000000004</v>
      </c>
      <c r="N1283" s="184">
        <v>5.5448000000000004</v>
      </c>
      <c r="O1283" s="184">
        <v>7.5157999999999996</v>
      </c>
      <c r="P1283" s="184"/>
      <c r="Q1283" s="184">
        <v>7.3474000000000004</v>
      </c>
      <c r="R1283" s="184">
        <v>6.8883000000000001</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1013</v>
      </c>
      <c r="B1284" s="180" t="s">
        <v>1051</v>
      </c>
      <c r="C1284" s="180">
        <v>140620</v>
      </c>
      <c r="D1284" s="183">
        <v>44344</v>
      </c>
      <c r="E1284" s="184">
        <v>1304.4879000000001</v>
      </c>
      <c r="F1284" s="184">
        <v>2.9634</v>
      </c>
      <c r="G1284" s="184">
        <v>3.4127000000000001</v>
      </c>
      <c r="H1284" s="184">
        <v>3.8509000000000002</v>
      </c>
      <c r="I1284" s="184">
        <v>4.4458000000000002</v>
      </c>
      <c r="J1284" s="184">
        <v>4.3018999999999998</v>
      </c>
      <c r="K1284" s="184">
        <v>4.4512999999999998</v>
      </c>
      <c r="L1284" s="184">
        <v>3.1396000000000002</v>
      </c>
      <c r="M1284" s="184">
        <v>3.9651000000000001</v>
      </c>
      <c r="N1284" s="184">
        <v>4.6837</v>
      </c>
      <c r="O1284" s="184">
        <v>6.6193999999999997</v>
      </c>
      <c r="P1284" s="184"/>
      <c r="Q1284" s="184">
        <v>6.4040999999999997</v>
      </c>
      <c r="R1284" s="184">
        <v>6.0212000000000003</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1013</v>
      </c>
      <c r="B1285" s="180" t="s">
        <v>1052</v>
      </c>
      <c r="C1285" s="180">
        <v>118840</v>
      </c>
      <c r="D1285" s="183">
        <v>44344</v>
      </c>
      <c r="E1285" s="184">
        <v>1904.7289000000001</v>
      </c>
      <c r="F1285" s="184">
        <v>0.40050000000000002</v>
      </c>
      <c r="G1285" s="184">
        <v>2.4802</v>
      </c>
      <c r="H1285" s="184">
        <v>3.4784999999999999</v>
      </c>
      <c r="I1285" s="184">
        <v>4.0749000000000004</v>
      </c>
      <c r="J1285" s="184">
        <v>4.0450999999999997</v>
      </c>
      <c r="K1285" s="184">
        <v>5.0053000000000001</v>
      </c>
      <c r="L1285" s="184">
        <v>3.6187</v>
      </c>
      <c r="M1285" s="184">
        <v>4.6837</v>
      </c>
      <c r="N1285" s="184">
        <v>5.8250999999999999</v>
      </c>
      <c r="O1285" s="184">
        <v>6.6883999999999997</v>
      </c>
      <c r="P1285" s="184">
        <v>6.7659000000000002</v>
      </c>
      <c r="Q1285" s="184">
        <v>7.4039999999999999</v>
      </c>
      <c r="R1285" s="184">
        <v>5.8320999999999996</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1013</v>
      </c>
      <c r="B1286" s="180" t="s">
        <v>1053</v>
      </c>
      <c r="C1286" s="180">
        <v>107705</v>
      </c>
      <c r="D1286" s="183">
        <v>44344</v>
      </c>
      <c r="E1286" s="184">
        <v>1794.3793000000001</v>
      </c>
      <c r="F1286" s="184">
        <v>-0.24410000000000001</v>
      </c>
      <c r="G1286" s="184">
        <v>1.8344</v>
      </c>
      <c r="H1286" s="184">
        <v>2.8315999999999999</v>
      </c>
      <c r="I1286" s="184">
        <v>3.4268000000000001</v>
      </c>
      <c r="J1286" s="184">
        <v>3.3976000000000002</v>
      </c>
      <c r="K1286" s="184">
        <v>4.3348000000000004</v>
      </c>
      <c r="L1286" s="184">
        <v>2.9626000000000001</v>
      </c>
      <c r="M1286" s="184">
        <v>4.0237999999999996</v>
      </c>
      <c r="N1286" s="184">
        <v>5.1645000000000003</v>
      </c>
      <c r="O1286" s="184">
        <v>6.0041000000000002</v>
      </c>
      <c r="P1286" s="184">
        <v>6.0278999999999998</v>
      </c>
      <c r="Q1286" s="184">
        <v>4.5153999999999996</v>
      </c>
      <c r="R1286" s="184">
        <v>5.1718000000000002</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1013</v>
      </c>
      <c r="B1287" s="180" t="s">
        <v>1054</v>
      </c>
      <c r="C1287" s="180">
        <v>111753</v>
      </c>
      <c r="D1287" s="183">
        <v>44344</v>
      </c>
      <c r="E1287" s="184">
        <v>2949.6936000000001</v>
      </c>
      <c r="F1287" s="184">
        <v>2.3153999999999999</v>
      </c>
      <c r="G1287" s="184">
        <v>2.2591000000000001</v>
      </c>
      <c r="H1287" s="184">
        <v>6.0731000000000002</v>
      </c>
      <c r="I1287" s="184">
        <v>5.5380000000000003</v>
      </c>
      <c r="J1287" s="184">
        <v>5.5640000000000001</v>
      </c>
      <c r="K1287" s="184">
        <v>6.0019</v>
      </c>
      <c r="L1287" s="184">
        <v>4.2771999999999997</v>
      </c>
      <c r="M1287" s="184">
        <v>5.2763</v>
      </c>
      <c r="N1287" s="184">
        <v>6.1407999999999996</v>
      </c>
      <c r="O1287" s="184">
        <v>7.008</v>
      </c>
      <c r="P1287" s="184">
        <v>7.0088999999999997</v>
      </c>
      <c r="Q1287" s="184">
        <v>7.9153000000000002</v>
      </c>
      <c r="R1287" s="184">
        <v>6.1623000000000001</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1013</v>
      </c>
      <c r="B1288" s="180" t="s">
        <v>1055</v>
      </c>
      <c r="C1288" s="180">
        <v>118709</v>
      </c>
      <c r="D1288" s="183">
        <v>44344</v>
      </c>
      <c r="E1288" s="184">
        <v>3050.4038</v>
      </c>
      <c r="F1288" s="184">
        <v>3.0047999999999999</v>
      </c>
      <c r="G1288" s="184">
        <v>2.9489999999999998</v>
      </c>
      <c r="H1288" s="184">
        <v>6.7638999999999996</v>
      </c>
      <c r="I1288" s="184">
        <v>6.2293000000000003</v>
      </c>
      <c r="J1288" s="184">
        <v>6.2575000000000003</v>
      </c>
      <c r="K1288" s="184">
        <v>6.7031000000000001</v>
      </c>
      <c r="L1288" s="184">
        <v>4.9832000000000001</v>
      </c>
      <c r="M1288" s="184">
        <v>5.9954999999999998</v>
      </c>
      <c r="N1288" s="184">
        <v>6.8795999999999999</v>
      </c>
      <c r="O1288" s="184">
        <v>7.5372000000000003</v>
      </c>
      <c r="P1288" s="184">
        <v>7.4635999999999996</v>
      </c>
      <c r="Q1288" s="184">
        <v>8.2165999999999997</v>
      </c>
      <c r="R1288" s="184">
        <v>6.7850000000000001</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1013</v>
      </c>
      <c r="B1289" s="180" t="s">
        <v>1056</v>
      </c>
      <c r="C1289" s="180">
        <v>138423</v>
      </c>
      <c r="D1289" s="183">
        <v>44344</v>
      </c>
      <c r="E1289" s="184">
        <v>23.503299999999999</v>
      </c>
      <c r="F1289" s="184">
        <v>31.708200000000001</v>
      </c>
      <c r="G1289" s="184">
        <v>11.347300000000001</v>
      </c>
      <c r="H1289" s="184">
        <v>6.7752999999999997</v>
      </c>
      <c r="I1289" s="184">
        <v>5.7587000000000002</v>
      </c>
      <c r="J1289" s="184">
        <v>4.9794999999999998</v>
      </c>
      <c r="K1289" s="184">
        <v>4.5967000000000002</v>
      </c>
      <c r="L1289" s="184">
        <v>3.8092000000000001</v>
      </c>
      <c r="M1289" s="184">
        <v>4.7135999999999996</v>
      </c>
      <c r="N1289" s="184">
        <v>2.4742999999999999</v>
      </c>
      <c r="O1289" s="184">
        <v>-0.52310000000000001</v>
      </c>
      <c r="P1289" s="184">
        <v>2.5792000000000002</v>
      </c>
      <c r="Q1289" s="184">
        <v>6.3209</v>
      </c>
      <c r="R1289" s="184">
        <v>-4.3611000000000004</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1013</v>
      </c>
      <c r="B1290" s="180" t="s">
        <v>1057</v>
      </c>
      <c r="C1290" s="180">
        <v>138443</v>
      </c>
      <c r="D1290" s="183">
        <v>44344</v>
      </c>
      <c r="E1290" s="184">
        <v>24.747800000000002</v>
      </c>
      <c r="F1290" s="184">
        <v>32.328400000000002</v>
      </c>
      <c r="G1290" s="184">
        <v>12.056800000000001</v>
      </c>
      <c r="H1290" s="184">
        <v>7.5115999999999996</v>
      </c>
      <c r="I1290" s="184">
        <v>6.4633000000000003</v>
      </c>
      <c r="J1290" s="184">
        <v>5.6750999999999996</v>
      </c>
      <c r="K1290" s="184">
        <v>5.2908999999999997</v>
      </c>
      <c r="L1290" s="184">
        <v>4.5057999999999998</v>
      </c>
      <c r="M1290" s="184">
        <v>5.4283999999999999</v>
      </c>
      <c r="N1290" s="184">
        <v>3.1937000000000002</v>
      </c>
      <c r="O1290" s="184">
        <v>0.19550000000000001</v>
      </c>
      <c r="P1290" s="184">
        <v>3.2597</v>
      </c>
      <c r="Q1290" s="184">
        <v>5.8749000000000002</v>
      </c>
      <c r="R1290" s="184">
        <v>-3.6656</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1013</v>
      </c>
      <c r="B1291" s="180" t="s">
        <v>1058</v>
      </c>
      <c r="C1291" s="180">
        <v>102722</v>
      </c>
      <c r="D1291" s="183">
        <v>44344</v>
      </c>
      <c r="E1291" s="184">
        <v>2748.9892</v>
      </c>
      <c r="F1291" s="184">
        <v>-0.79659999999999997</v>
      </c>
      <c r="G1291" s="184">
        <v>0.38640000000000002</v>
      </c>
      <c r="H1291" s="184">
        <v>2.2770000000000001</v>
      </c>
      <c r="I1291" s="184">
        <v>3.3893</v>
      </c>
      <c r="J1291" s="184">
        <v>3.3452000000000002</v>
      </c>
      <c r="K1291" s="184">
        <v>4.3052000000000001</v>
      </c>
      <c r="L1291" s="184">
        <v>3.3759999999999999</v>
      </c>
      <c r="M1291" s="184">
        <v>3.8828</v>
      </c>
      <c r="N1291" s="184">
        <v>9.8305000000000007</v>
      </c>
      <c r="O1291" s="184">
        <v>-0.46489999999999998</v>
      </c>
      <c r="P1291" s="184">
        <v>2.6320999999999999</v>
      </c>
      <c r="Q1291" s="184">
        <v>6.2375999999999996</v>
      </c>
      <c r="R1291" s="184">
        <v>-3.3327</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1013</v>
      </c>
      <c r="B1292" s="180" t="s">
        <v>1059</v>
      </c>
      <c r="C1292" s="180">
        <v>119448</v>
      </c>
      <c r="D1292" s="183">
        <v>44344</v>
      </c>
      <c r="E1292" s="184">
        <v>2866.8532</v>
      </c>
      <c r="F1292" s="184">
        <v>-0.4889</v>
      </c>
      <c r="G1292" s="184">
        <v>0.69479999999999997</v>
      </c>
      <c r="H1292" s="184">
        <v>2.5945999999999998</v>
      </c>
      <c r="I1292" s="184">
        <v>3.7143000000000002</v>
      </c>
      <c r="J1292" s="184">
        <v>3.6736</v>
      </c>
      <c r="K1292" s="184">
        <v>4.6637000000000004</v>
      </c>
      <c r="L1292" s="184">
        <v>3.7288999999999999</v>
      </c>
      <c r="M1292" s="184">
        <v>4.2343999999999999</v>
      </c>
      <c r="N1292" s="184">
        <v>10.1783</v>
      </c>
      <c r="O1292" s="184">
        <v>-0.1799</v>
      </c>
      <c r="P1292" s="184">
        <v>2.976</v>
      </c>
      <c r="Q1292" s="184">
        <v>5.5208000000000004</v>
      </c>
      <c r="R1292" s="184">
        <v>-3.0972</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1013</v>
      </c>
      <c r="B1293" s="180" t="s">
        <v>1060</v>
      </c>
      <c r="C1293" s="180">
        <v>106212</v>
      </c>
      <c r="D1293" s="183">
        <v>44344</v>
      </c>
      <c r="E1293" s="184">
        <v>2766.9690999999998</v>
      </c>
      <c r="F1293" s="184">
        <v>1.7307999999999999</v>
      </c>
      <c r="G1293" s="184">
        <v>1.2999000000000001</v>
      </c>
      <c r="H1293" s="184">
        <v>1.7537</v>
      </c>
      <c r="I1293" s="184">
        <v>3.5047000000000001</v>
      </c>
      <c r="J1293" s="184">
        <v>3.2721</v>
      </c>
      <c r="K1293" s="184">
        <v>3.6103999999999998</v>
      </c>
      <c r="L1293" s="184">
        <v>2.9598</v>
      </c>
      <c r="M1293" s="184">
        <v>3.8996</v>
      </c>
      <c r="N1293" s="184">
        <v>4.5332999999999997</v>
      </c>
      <c r="O1293" s="184">
        <v>7.0088999999999997</v>
      </c>
      <c r="P1293" s="184">
        <v>7.0084999999999997</v>
      </c>
      <c r="Q1293" s="184">
        <v>7.6254999999999997</v>
      </c>
      <c r="R1293" s="184">
        <v>6.3175999999999997</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1013</v>
      </c>
      <c r="B1294" s="180" t="s">
        <v>1061</v>
      </c>
      <c r="C1294" s="180">
        <v>119812</v>
      </c>
      <c r="D1294" s="183">
        <v>44344</v>
      </c>
      <c r="E1294" s="184">
        <v>2815.0693999999999</v>
      </c>
      <c r="F1294" s="184">
        <v>2.2250999999999999</v>
      </c>
      <c r="G1294" s="184">
        <v>1.7943</v>
      </c>
      <c r="H1294" s="184">
        <v>2.2482000000000002</v>
      </c>
      <c r="I1294" s="184">
        <v>4.0186999999999999</v>
      </c>
      <c r="J1294" s="184">
        <v>3.8119999999999998</v>
      </c>
      <c r="K1294" s="184">
        <v>4.1802000000000001</v>
      </c>
      <c r="L1294" s="184">
        <v>3.4723999999999999</v>
      </c>
      <c r="M1294" s="184">
        <v>4.4760999999999997</v>
      </c>
      <c r="N1294" s="184">
        <v>5.1444000000000001</v>
      </c>
      <c r="O1294" s="184">
        <v>7.4580000000000002</v>
      </c>
      <c r="P1294" s="184">
        <v>7.3224</v>
      </c>
      <c r="Q1294" s="184">
        <v>7.9878999999999998</v>
      </c>
      <c r="R1294" s="184">
        <v>6.9233000000000002</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1013</v>
      </c>
      <c r="B1295" s="180" t="s">
        <v>1062</v>
      </c>
      <c r="C1295" s="180">
        <v>119680</v>
      </c>
      <c r="D1295" s="183">
        <v>44344</v>
      </c>
      <c r="E1295" s="184">
        <v>27.301100000000002</v>
      </c>
      <c r="F1295" s="184">
        <v>-0.53480000000000005</v>
      </c>
      <c r="G1295" s="184">
        <v>-0.71299999999999997</v>
      </c>
      <c r="H1295" s="184">
        <v>3.3062999999999998</v>
      </c>
      <c r="I1295" s="184">
        <v>4.1510999999999996</v>
      </c>
      <c r="J1295" s="184">
        <v>3.9702999999999999</v>
      </c>
      <c r="K1295" s="184">
        <v>4.5736999999999997</v>
      </c>
      <c r="L1295" s="184">
        <v>3.7383999999999999</v>
      </c>
      <c r="M1295" s="184">
        <v>4.3517000000000001</v>
      </c>
      <c r="N1295" s="184">
        <v>4.9687000000000001</v>
      </c>
      <c r="O1295" s="184">
        <v>3.6110000000000002</v>
      </c>
      <c r="P1295" s="184">
        <v>5.1410999999999998</v>
      </c>
      <c r="Q1295" s="184">
        <v>6.8460999999999999</v>
      </c>
      <c r="R1295" s="184">
        <v>1.2837000000000001</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1013</v>
      </c>
      <c r="B1296" s="180" t="s">
        <v>1063</v>
      </c>
      <c r="C1296" s="180">
        <v>105563</v>
      </c>
      <c r="D1296" s="183">
        <v>44344</v>
      </c>
      <c r="E1296" s="184">
        <v>26.120899999999999</v>
      </c>
      <c r="F1296" s="184">
        <v>-1.1177999999999999</v>
      </c>
      <c r="G1296" s="184">
        <v>-1.3972</v>
      </c>
      <c r="H1296" s="184">
        <v>2.6164000000000001</v>
      </c>
      <c r="I1296" s="184">
        <v>3.468</v>
      </c>
      <c r="J1296" s="184">
        <v>3.2646000000000002</v>
      </c>
      <c r="K1296" s="184">
        <v>3.7475999999999998</v>
      </c>
      <c r="L1296" s="184">
        <v>3.0167999999999999</v>
      </c>
      <c r="M1296" s="184">
        <v>3.6924000000000001</v>
      </c>
      <c r="N1296" s="184">
        <v>4.3362999999999996</v>
      </c>
      <c r="O1296" s="184">
        <v>3.0461999999999998</v>
      </c>
      <c r="P1296" s="184">
        <v>4.5232000000000001</v>
      </c>
      <c r="Q1296" s="184">
        <v>7.0431999999999997</v>
      </c>
      <c r="R1296" s="184">
        <v>0.75239999999999996</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1013</v>
      </c>
      <c r="B1297" s="180" t="s">
        <v>1064</v>
      </c>
      <c r="C1297" s="180">
        <v>103159</v>
      </c>
      <c r="D1297" s="183">
        <v>44344</v>
      </c>
      <c r="E1297" s="184">
        <v>3098.1549</v>
      </c>
      <c r="F1297" s="184">
        <v>1.1097999999999999</v>
      </c>
      <c r="G1297" s="184">
        <v>0.68879999999999997</v>
      </c>
      <c r="H1297" s="184">
        <v>3.0272000000000001</v>
      </c>
      <c r="I1297" s="184">
        <v>4.2092999999999998</v>
      </c>
      <c r="J1297" s="184">
        <v>4.0651000000000002</v>
      </c>
      <c r="K1297" s="184">
        <v>5.0716000000000001</v>
      </c>
      <c r="L1297" s="184">
        <v>3.4964</v>
      </c>
      <c r="M1297" s="184">
        <v>4.6189</v>
      </c>
      <c r="N1297" s="184">
        <v>5.4367999999999999</v>
      </c>
      <c r="O1297" s="184">
        <v>5.3023999999999996</v>
      </c>
      <c r="P1297" s="184">
        <v>6.0648</v>
      </c>
      <c r="Q1297" s="184">
        <v>7.4515000000000002</v>
      </c>
      <c r="R1297" s="184">
        <v>3.8866999999999998</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1013</v>
      </c>
      <c r="B1298" s="180" t="s">
        <v>1065</v>
      </c>
      <c r="C1298" s="180">
        <v>147399</v>
      </c>
      <c r="D1298" s="183">
        <v>44344</v>
      </c>
      <c r="E1298" s="184">
        <v>31.121300000000002</v>
      </c>
      <c r="F1298" s="184">
        <v>-0.3518</v>
      </c>
      <c r="G1298" s="184">
        <v>-0.1173</v>
      </c>
      <c r="H1298" s="184">
        <v>-5.0299999999999997E-2</v>
      </c>
      <c r="I1298" s="184">
        <v>-2.5100000000000001E-2</v>
      </c>
      <c r="J1298" s="184">
        <v>-1.17E-2</v>
      </c>
      <c r="K1298" s="184">
        <v>-3.8999999999999998E-3</v>
      </c>
      <c r="L1298" s="184">
        <v>-1.9E-3</v>
      </c>
      <c r="M1298" s="184">
        <v>-1.2999999999999999E-3</v>
      </c>
      <c r="N1298" s="184">
        <v>-7.0212000000000003</v>
      </c>
      <c r="O1298" s="184"/>
      <c r="P1298" s="184"/>
      <c r="Q1298" s="184">
        <v>-18.302099999999999</v>
      </c>
      <c r="R1298" s="184"/>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1013</v>
      </c>
      <c r="B1299" s="180" t="s">
        <v>1066</v>
      </c>
      <c r="C1299" s="180">
        <v>119863</v>
      </c>
      <c r="D1299" s="183">
        <v>44344</v>
      </c>
      <c r="E1299" s="184">
        <v>3143.7316999999998</v>
      </c>
      <c r="F1299" s="184">
        <v>1.4014</v>
      </c>
      <c r="G1299" s="184">
        <v>0.97960000000000003</v>
      </c>
      <c r="H1299" s="184">
        <v>3.3237000000000001</v>
      </c>
      <c r="I1299" s="184">
        <v>4.4852999999999996</v>
      </c>
      <c r="J1299" s="184">
        <v>4.2779999999999996</v>
      </c>
      <c r="K1299" s="184">
        <v>5.2949999999999999</v>
      </c>
      <c r="L1299" s="184">
        <v>3.7176</v>
      </c>
      <c r="M1299" s="184">
        <v>4.8293999999999997</v>
      </c>
      <c r="N1299" s="184">
        <v>5.6463000000000001</v>
      </c>
      <c r="O1299" s="184">
        <v>5.4974999999999996</v>
      </c>
      <c r="P1299" s="184">
        <v>6.2695999999999996</v>
      </c>
      <c r="Q1299" s="184">
        <v>7.4288999999999996</v>
      </c>
      <c r="R1299" s="184">
        <v>4.0750000000000002</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1013</v>
      </c>
      <c r="B1300" s="180" t="s">
        <v>1067</v>
      </c>
      <c r="C1300" s="180">
        <v>147396</v>
      </c>
      <c r="D1300" s="183">
        <v>44344</v>
      </c>
      <c r="E1300" s="184">
        <v>31.465800000000002</v>
      </c>
      <c r="F1300" s="184">
        <v>-1.3918999999999999</v>
      </c>
      <c r="G1300" s="184">
        <v>-0.46400000000000002</v>
      </c>
      <c r="H1300" s="184">
        <v>-0.1988</v>
      </c>
      <c r="I1300" s="184">
        <v>-9.9400000000000002E-2</v>
      </c>
      <c r="J1300" s="184">
        <v>-4.6399999999999997E-2</v>
      </c>
      <c r="K1300" s="184">
        <v>-1.5299999999999999E-2</v>
      </c>
      <c r="L1300" s="184">
        <v>-7.6E-3</v>
      </c>
      <c r="M1300" s="184">
        <v>-5.1000000000000004E-3</v>
      </c>
      <c r="N1300" s="184">
        <v>-7.0239000000000003</v>
      </c>
      <c r="O1300" s="184"/>
      <c r="P1300" s="184"/>
      <c r="Q1300" s="184">
        <v>-18.3049</v>
      </c>
      <c r="R1300" s="184"/>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1013</v>
      </c>
      <c r="B1301" s="180" t="s">
        <v>1068</v>
      </c>
      <c r="C1301" s="180">
        <v>120735</v>
      </c>
      <c r="D1301" s="183">
        <v>44344</v>
      </c>
      <c r="E1301" s="184">
        <v>2663.9881999999998</v>
      </c>
      <c r="F1301" s="184">
        <v>0.44259999999999999</v>
      </c>
      <c r="G1301" s="184">
        <v>1.5835999999999999</v>
      </c>
      <c r="H1301" s="184">
        <v>2.7599</v>
      </c>
      <c r="I1301" s="184">
        <v>3.9137</v>
      </c>
      <c r="J1301" s="184">
        <v>3.8532999999999999</v>
      </c>
      <c r="K1301" s="184">
        <v>4.8623000000000003</v>
      </c>
      <c r="L1301" s="184">
        <v>3.7058</v>
      </c>
      <c r="M1301" s="184">
        <v>4.5034999999999998</v>
      </c>
      <c r="N1301" s="184">
        <v>5.2641999999999998</v>
      </c>
      <c r="O1301" s="184">
        <v>3.1122000000000001</v>
      </c>
      <c r="P1301" s="184">
        <v>4.8522999999999996</v>
      </c>
      <c r="Q1301" s="184">
        <v>6.6441999999999997</v>
      </c>
      <c r="R1301" s="184">
        <v>0.7903</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1013</v>
      </c>
      <c r="B1302" s="180" t="s">
        <v>1069</v>
      </c>
      <c r="C1302" s="180">
        <v>102544</v>
      </c>
      <c r="D1302" s="183">
        <v>44344</v>
      </c>
      <c r="E1302" s="184">
        <v>2633.9877999999999</v>
      </c>
      <c r="F1302" s="184">
        <v>0.35339999999999999</v>
      </c>
      <c r="G1302" s="184">
        <v>1.4935</v>
      </c>
      <c r="H1302" s="184">
        <v>2.6699000000000002</v>
      </c>
      <c r="I1302" s="184">
        <v>3.8235999999999999</v>
      </c>
      <c r="J1302" s="184">
        <v>3.7631000000000001</v>
      </c>
      <c r="K1302" s="184">
        <v>4.7763</v>
      </c>
      <c r="L1302" s="184">
        <v>3.6240999999999999</v>
      </c>
      <c r="M1302" s="184">
        <v>4.4240000000000004</v>
      </c>
      <c r="N1302" s="184">
        <v>5.1829000000000001</v>
      </c>
      <c r="O1302" s="184">
        <v>2.9948999999999999</v>
      </c>
      <c r="P1302" s="184">
        <v>4.7184999999999997</v>
      </c>
      <c r="Q1302" s="184">
        <v>7.1066000000000003</v>
      </c>
      <c r="R1302" s="184">
        <v>0.69650000000000001</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8.4967611111111108</v>
      </c>
      <c r="G1303" s="186">
        <v>4.228133333333334</v>
      </c>
      <c r="H1303" s="186">
        <v>4.7397999999999998</v>
      </c>
      <c r="I1303" s="186">
        <v>2.6839240740740742</v>
      </c>
      <c r="J1303" s="186">
        <v>3.9258351851851847</v>
      </c>
      <c r="K1303" s="186">
        <v>5.05168888888889</v>
      </c>
      <c r="L1303" s="186">
        <v>4.3613333333333335</v>
      </c>
      <c r="M1303" s="186">
        <v>5.2602796296296273</v>
      </c>
      <c r="N1303" s="186">
        <v>8.0253537037037024</v>
      </c>
      <c r="O1303" s="186">
        <v>5.2391826923076925</v>
      </c>
      <c r="P1303" s="186">
        <v>6.0213520000000003</v>
      </c>
      <c r="Q1303" s="186">
        <v>6.252072222222222</v>
      </c>
      <c r="R1303" s="186">
        <v>3.8813057692307691</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1.4778</v>
      </c>
      <c r="G1304" s="186">
        <v>1.5405</v>
      </c>
      <c r="H1304" s="186">
        <v>3.2954499999999998</v>
      </c>
      <c r="I1304" s="186">
        <v>3.8981500000000002</v>
      </c>
      <c r="J1304" s="186">
        <v>3.84735</v>
      </c>
      <c r="K1304" s="186">
        <v>4.8330000000000002</v>
      </c>
      <c r="L1304" s="186">
        <v>3.7117</v>
      </c>
      <c r="M1304" s="186">
        <v>4.6140500000000007</v>
      </c>
      <c r="N1304" s="186">
        <v>5.8271499999999996</v>
      </c>
      <c r="O1304" s="186">
        <v>6.6539000000000001</v>
      </c>
      <c r="P1304" s="186">
        <v>6.8749000000000002</v>
      </c>
      <c r="Q1304" s="186">
        <v>7.4829500000000007</v>
      </c>
      <c r="R1304" s="186">
        <v>5.9266500000000004</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1070</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1071</v>
      </c>
      <c r="B1307" s="180" t="s">
        <v>1072</v>
      </c>
      <c r="C1307" s="180">
        <v>119539</v>
      </c>
      <c r="D1307" s="183">
        <v>44344</v>
      </c>
      <c r="E1307" s="184">
        <v>25.912600000000001</v>
      </c>
      <c r="F1307" s="184">
        <v>65.334000000000003</v>
      </c>
      <c r="G1307" s="184">
        <v>34.986199999999997</v>
      </c>
      <c r="H1307" s="184">
        <v>21.478400000000001</v>
      </c>
      <c r="I1307" s="184">
        <v>16.1981</v>
      </c>
      <c r="J1307" s="184">
        <v>10.547000000000001</v>
      </c>
      <c r="K1307" s="184">
        <v>10.491199999999999</v>
      </c>
      <c r="L1307" s="184">
        <v>9.9504000000000001</v>
      </c>
      <c r="M1307" s="184">
        <v>12.6951</v>
      </c>
      <c r="N1307" s="184">
        <v>17.0197</v>
      </c>
      <c r="O1307" s="184">
        <v>4.4188999999999998</v>
      </c>
      <c r="P1307" s="184">
        <v>6.0735999999999999</v>
      </c>
      <c r="Q1307" s="184">
        <v>8.1051000000000002</v>
      </c>
      <c r="R1307" s="184">
        <v>4.3345000000000002</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1071</v>
      </c>
      <c r="B1308" s="180" t="s">
        <v>1073</v>
      </c>
      <c r="C1308" s="180">
        <v>111803</v>
      </c>
      <c r="D1308" s="183">
        <v>44344</v>
      </c>
      <c r="E1308" s="184">
        <v>24.532900000000001</v>
      </c>
      <c r="F1308" s="184">
        <v>64.684899999999999</v>
      </c>
      <c r="G1308" s="184">
        <v>34.365699999999997</v>
      </c>
      <c r="H1308" s="184">
        <v>20.869900000000001</v>
      </c>
      <c r="I1308" s="184">
        <v>15.995699999999999</v>
      </c>
      <c r="J1308" s="184">
        <v>10.151400000000001</v>
      </c>
      <c r="K1308" s="184">
        <v>10.1707</v>
      </c>
      <c r="L1308" s="184">
        <v>9.5013000000000005</v>
      </c>
      <c r="M1308" s="184">
        <v>12.1233</v>
      </c>
      <c r="N1308" s="184">
        <v>16.297799999999999</v>
      </c>
      <c r="O1308" s="184">
        <v>3.7155</v>
      </c>
      <c r="P1308" s="184">
        <v>5.3216000000000001</v>
      </c>
      <c r="Q1308" s="184">
        <v>7.6440000000000001</v>
      </c>
      <c r="R1308" s="184">
        <v>3.6596000000000002</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1071</v>
      </c>
      <c r="B1309" s="180" t="s">
        <v>1074</v>
      </c>
      <c r="C1309" s="180">
        <v>147816</v>
      </c>
      <c r="D1309" s="183">
        <v>44344</v>
      </c>
      <c r="E1309" s="184">
        <v>1.3931</v>
      </c>
      <c r="F1309" s="184">
        <v>0</v>
      </c>
      <c r="G1309" s="184">
        <v>0</v>
      </c>
      <c r="H1309" s="184">
        <v>0</v>
      </c>
      <c r="I1309" s="184">
        <v>0</v>
      </c>
      <c r="J1309" s="184">
        <v>0</v>
      </c>
      <c r="K1309" s="184">
        <v>0</v>
      </c>
      <c r="L1309" s="184">
        <v>0</v>
      </c>
      <c r="M1309" s="184">
        <v>0</v>
      </c>
      <c r="N1309" s="184">
        <v>0</v>
      </c>
      <c r="O1309" s="184"/>
      <c r="P1309" s="184"/>
      <c r="Q1309" s="184">
        <v>-16.604299999999999</v>
      </c>
      <c r="R1309" s="184"/>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1071</v>
      </c>
      <c r="B1310" s="180" t="s">
        <v>1075</v>
      </c>
      <c r="C1310" s="180">
        <v>147820</v>
      </c>
      <c r="D1310" s="183">
        <v>44344</v>
      </c>
      <c r="E1310" s="184">
        <v>1.3322000000000001</v>
      </c>
      <c r="F1310" s="184">
        <v>0</v>
      </c>
      <c r="G1310" s="184">
        <v>0</v>
      </c>
      <c r="H1310" s="184">
        <v>0</v>
      </c>
      <c r="I1310" s="184">
        <v>0</v>
      </c>
      <c r="J1310" s="184">
        <v>0</v>
      </c>
      <c r="K1310" s="184">
        <v>0</v>
      </c>
      <c r="L1310" s="184">
        <v>0</v>
      </c>
      <c r="M1310" s="184">
        <v>0</v>
      </c>
      <c r="N1310" s="184">
        <v>0</v>
      </c>
      <c r="O1310" s="184"/>
      <c r="P1310" s="184"/>
      <c r="Q1310" s="184">
        <v>-16.606400000000001</v>
      </c>
      <c r="R1310" s="184"/>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1071</v>
      </c>
      <c r="B1311" s="180" t="s">
        <v>1076</v>
      </c>
      <c r="C1311" s="180">
        <v>120475</v>
      </c>
      <c r="D1311" s="183">
        <v>44344</v>
      </c>
      <c r="E1311" s="184">
        <v>22.92</v>
      </c>
      <c r="F1311" s="184">
        <v>13.5412</v>
      </c>
      <c r="G1311" s="184">
        <v>8.0207999999999995</v>
      </c>
      <c r="H1311" s="184">
        <v>9.1387</v>
      </c>
      <c r="I1311" s="184">
        <v>11.333</v>
      </c>
      <c r="J1311" s="184">
        <v>9.8086000000000002</v>
      </c>
      <c r="K1311" s="184">
        <v>10.036199999999999</v>
      </c>
      <c r="L1311" s="184">
        <v>6.2229999999999999</v>
      </c>
      <c r="M1311" s="184">
        <v>9.3808000000000007</v>
      </c>
      <c r="N1311" s="184">
        <v>9.5974000000000004</v>
      </c>
      <c r="O1311" s="184">
        <v>8.9548000000000005</v>
      </c>
      <c r="P1311" s="184">
        <v>8.9740000000000002</v>
      </c>
      <c r="Q1311" s="184">
        <v>9.3095999999999997</v>
      </c>
      <c r="R1311" s="184">
        <v>8.6227999999999998</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1071</v>
      </c>
      <c r="B1312" s="180" t="s">
        <v>1077</v>
      </c>
      <c r="C1312" s="180">
        <v>116894</v>
      </c>
      <c r="D1312" s="183">
        <v>44344</v>
      </c>
      <c r="E1312" s="184">
        <v>21.443100000000001</v>
      </c>
      <c r="F1312" s="184">
        <v>12.9411</v>
      </c>
      <c r="G1312" s="184">
        <v>7.3238000000000003</v>
      </c>
      <c r="H1312" s="184">
        <v>8.4271999999999991</v>
      </c>
      <c r="I1312" s="184">
        <v>10.620900000000001</v>
      </c>
      <c r="J1312" s="184">
        <v>9.0889000000000006</v>
      </c>
      <c r="K1312" s="184">
        <v>9.3132999999999999</v>
      </c>
      <c r="L1312" s="184">
        <v>5.4934000000000003</v>
      </c>
      <c r="M1312" s="184">
        <v>8.6231000000000009</v>
      </c>
      <c r="N1312" s="184">
        <v>8.8261000000000003</v>
      </c>
      <c r="O1312" s="184">
        <v>8.2213999999999992</v>
      </c>
      <c r="P1312" s="184">
        <v>8.2532999999999994</v>
      </c>
      <c r="Q1312" s="184">
        <v>8.6719000000000008</v>
      </c>
      <c r="R1312" s="184">
        <v>7.875</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1071</v>
      </c>
      <c r="B1313" s="180" t="s">
        <v>1078</v>
      </c>
      <c r="C1313" s="180">
        <v>127304</v>
      </c>
      <c r="D1313" s="183">
        <v>44344</v>
      </c>
      <c r="E1313" s="184">
        <v>15.0436</v>
      </c>
      <c r="F1313" s="184">
        <v>-10.43</v>
      </c>
      <c r="G1313" s="184">
        <v>-11.069900000000001</v>
      </c>
      <c r="H1313" s="184">
        <v>3.0173000000000001</v>
      </c>
      <c r="I1313" s="184">
        <v>7.1424000000000003</v>
      </c>
      <c r="J1313" s="184">
        <v>5.6795999999999998</v>
      </c>
      <c r="K1313" s="184">
        <v>8.4169999999999998</v>
      </c>
      <c r="L1313" s="184">
        <v>2.2035999999999998</v>
      </c>
      <c r="M1313" s="184">
        <v>5.2423000000000002</v>
      </c>
      <c r="N1313" s="184">
        <v>4.2176</v>
      </c>
      <c r="O1313" s="184">
        <v>2.9815999999999998</v>
      </c>
      <c r="P1313" s="184">
        <v>4.29</v>
      </c>
      <c r="Q1313" s="184">
        <v>5.7972000000000001</v>
      </c>
      <c r="R1313" s="184">
        <v>1.7982</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1071</v>
      </c>
      <c r="B1314" s="180" t="s">
        <v>1079</v>
      </c>
      <c r="C1314" s="180">
        <v>127305</v>
      </c>
      <c r="D1314" s="183">
        <v>44344</v>
      </c>
      <c r="E1314" s="184">
        <v>15.859500000000001</v>
      </c>
      <c r="F1314" s="184">
        <v>-9.8935999999999993</v>
      </c>
      <c r="G1314" s="184">
        <v>-10.577500000000001</v>
      </c>
      <c r="H1314" s="184">
        <v>3.6191</v>
      </c>
      <c r="I1314" s="184">
        <v>7.7161999999999997</v>
      </c>
      <c r="J1314" s="184">
        <v>6.2613000000000003</v>
      </c>
      <c r="K1314" s="184">
        <v>9.0091999999999999</v>
      </c>
      <c r="L1314" s="184">
        <v>2.7911999999999999</v>
      </c>
      <c r="M1314" s="184">
        <v>5.8056000000000001</v>
      </c>
      <c r="N1314" s="184">
        <v>4.7577999999999996</v>
      </c>
      <c r="O1314" s="184">
        <v>3.6126</v>
      </c>
      <c r="P1314" s="184">
        <v>4.9850000000000003</v>
      </c>
      <c r="Q1314" s="184">
        <v>6.5720000000000001</v>
      </c>
      <c r="R1314" s="184">
        <v>2.3628999999999998</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1071</v>
      </c>
      <c r="B1315" s="180" t="s">
        <v>1080</v>
      </c>
      <c r="C1315" s="180">
        <v>118924</v>
      </c>
      <c r="D1315" s="183">
        <v>44344</v>
      </c>
      <c r="E1315" s="184">
        <v>67.297499999999999</v>
      </c>
      <c r="F1315" s="184">
        <v>-13.825100000000001</v>
      </c>
      <c r="G1315" s="184">
        <v>2.1337000000000002</v>
      </c>
      <c r="H1315" s="184">
        <v>4.8083</v>
      </c>
      <c r="I1315" s="184">
        <v>7.3620999999999999</v>
      </c>
      <c r="J1315" s="184">
        <v>8.3772000000000002</v>
      </c>
      <c r="K1315" s="184">
        <v>9.1333000000000002</v>
      </c>
      <c r="L1315" s="184">
        <v>3.9106999999999998</v>
      </c>
      <c r="M1315" s="184">
        <v>6.4005000000000001</v>
      </c>
      <c r="N1315" s="184">
        <v>6.2316000000000003</v>
      </c>
      <c r="O1315" s="184">
        <v>5.8539000000000003</v>
      </c>
      <c r="P1315" s="184">
        <v>6.8048999999999999</v>
      </c>
      <c r="Q1315" s="184">
        <v>7.5312999999999999</v>
      </c>
      <c r="R1315" s="184">
        <v>5.4263000000000003</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1071</v>
      </c>
      <c r="B1316" s="180" t="s">
        <v>1081</v>
      </c>
      <c r="C1316" s="180">
        <v>100078</v>
      </c>
      <c r="D1316" s="183">
        <v>44344</v>
      </c>
      <c r="E1316" s="184">
        <v>64.300799999999995</v>
      </c>
      <c r="F1316" s="184">
        <v>-14.185600000000001</v>
      </c>
      <c r="G1316" s="184">
        <v>1.7410000000000001</v>
      </c>
      <c r="H1316" s="184">
        <v>4.407</v>
      </c>
      <c r="I1316" s="184">
        <v>6.9641000000000002</v>
      </c>
      <c r="J1316" s="184">
        <v>7.9744000000000002</v>
      </c>
      <c r="K1316" s="184">
        <v>8.7202000000000002</v>
      </c>
      <c r="L1316" s="184">
        <v>3.5038</v>
      </c>
      <c r="M1316" s="184">
        <v>6.0071000000000003</v>
      </c>
      <c r="N1316" s="184">
        <v>5.8377999999999997</v>
      </c>
      <c r="O1316" s="184">
        <v>5.4218000000000002</v>
      </c>
      <c r="P1316" s="184">
        <v>6.3190999999999997</v>
      </c>
      <c r="Q1316" s="184">
        <v>8.0292999999999992</v>
      </c>
      <c r="R1316" s="184">
        <v>5.0091000000000001</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1071</v>
      </c>
      <c r="B1317" s="180" t="s">
        <v>1938</v>
      </c>
      <c r="C1317" s="180"/>
      <c r="D1317" s="183">
        <v>44344</v>
      </c>
      <c r="E1317" s="184">
        <v>64.300799999999995</v>
      </c>
      <c r="F1317" s="184">
        <v>-14.185600000000001</v>
      </c>
      <c r="G1317" s="184">
        <v>1.7410000000000001</v>
      </c>
      <c r="H1317" s="184">
        <v>4.407</v>
      </c>
      <c r="I1317" s="184">
        <v>6.9641000000000002</v>
      </c>
      <c r="J1317" s="184">
        <v>7.9744000000000002</v>
      </c>
      <c r="K1317" s="184">
        <v>8.7202000000000002</v>
      </c>
      <c r="L1317" s="184">
        <v>3.5038</v>
      </c>
      <c r="M1317" s="184">
        <v>6.0071000000000003</v>
      </c>
      <c r="N1317" s="184">
        <v>5.8377999999999997</v>
      </c>
      <c r="O1317" s="184">
        <v>5.4218000000000002</v>
      </c>
      <c r="P1317" s="184">
        <v>6.3190999999999997</v>
      </c>
      <c r="Q1317" s="184">
        <v>8.0292999999999992</v>
      </c>
      <c r="R1317" s="184">
        <v>5.0091000000000001</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1071</v>
      </c>
      <c r="B1318" s="180" t="s">
        <v>1082</v>
      </c>
      <c r="C1318" s="180">
        <v>147962</v>
      </c>
      <c r="D1318" s="183"/>
      <c r="E1318" s="184"/>
      <c r="F1318" s="184"/>
      <c r="G1318" s="184"/>
      <c r="H1318" s="184"/>
      <c r="I1318" s="184"/>
      <c r="J1318" s="184"/>
      <c r="K1318" s="184"/>
      <c r="L1318" s="184"/>
      <c r="M1318" s="184"/>
      <c r="N1318" s="184"/>
      <c r="O1318" s="184"/>
      <c r="P1318" s="184"/>
      <c r="Q1318" s="184"/>
      <c r="R1318" s="184"/>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1071</v>
      </c>
      <c r="B1319" s="180" t="s">
        <v>1083</v>
      </c>
      <c r="C1319" s="180">
        <v>147963</v>
      </c>
      <c r="D1319" s="183"/>
      <c r="E1319" s="184"/>
      <c r="F1319" s="184"/>
      <c r="G1319" s="184"/>
      <c r="H1319" s="184"/>
      <c r="I1319" s="184"/>
      <c r="J1319" s="184"/>
      <c r="K1319" s="184"/>
      <c r="L1319" s="184"/>
      <c r="M1319" s="184"/>
      <c r="N1319" s="184"/>
      <c r="O1319" s="184"/>
      <c r="P1319" s="184"/>
      <c r="Q1319" s="184"/>
      <c r="R1319" s="184"/>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1071</v>
      </c>
      <c r="B1320" s="180" t="s">
        <v>1833</v>
      </c>
      <c r="C1320" s="180">
        <v>147968</v>
      </c>
      <c r="D1320" s="183"/>
      <c r="E1320" s="184"/>
      <c r="F1320" s="184"/>
      <c r="G1320" s="184"/>
      <c r="H1320" s="184"/>
      <c r="I1320" s="184"/>
      <c r="J1320" s="184"/>
      <c r="K1320" s="184"/>
      <c r="L1320" s="184"/>
      <c r="M1320" s="184"/>
      <c r="N1320" s="184"/>
      <c r="O1320" s="184"/>
      <c r="P1320" s="184"/>
      <c r="Q1320" s="184"/>
      <c r="R1320" s="184"/>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1071</v>
      </c>
      <c r="B1321" s="180" t="s">
        <v>1834</v>
      </c>
      <c r="C1321" s="180">
        <v>147966</v>
      </c>
      <c r="D1321" s="183"/>
      <c r="E1321" s="184"/>
      <c r="F1321" s="184"/>
      <c r="G1321" s="184"/>
      <c r="H1321" s="184"/>
      <c r="I1321" s="184"/>
      <c r="J1321" s="184"/>
      <c r="K1321" s="184"/>
      <c r="L1321" s="184"/>
      <c r="M1321" s="184"/>
      <c r="N1321" s="184"/>
      <c r="O1321" s="184"/>
      <c r="P1321" s="184"/>
      <c r="Q1321" s="184"/>
      <c r="R1321" s="184"/>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1071</v>
      </c>
      <c r="B1322" s="180" t="s">
        <v>1084</v>
      </c>
      <c r="C1322" s="180">
        <v>112304</v>
      </c>
      <c r="D1322" s="183">
        <v>44344</v>
      </c>
      <c r="E1322" s="184">
        <v>23.580500000000001</v>
      </c>
      <c r="F1322" s="184">
        <v>18.2742</v>
      </c>
      <c r="G1322" s="184">
        <v>31.347899999999999</v>
      </c>
      <c r="H1322" s="184">
        <v>42.153199999999998</v>
      </c>
      <c r="I1322" s="184">
        <v>20.7395</v>
      </c>
      <c r="J1322" s="184">
        <v>16.245000000000001</v>
      </c>
      <c r="K1322" s="184">
        <v>21.9239</v>
      </c>
      <c r="L1322" s="184">
        <v>19.4056</v>
      </c>
      <c r="M1322" s="184">
        <v>15.315799999999999</v>
      </c>
      <c r="N1322" s="184">
        <v>10.33</v>
      </c>
      <c r="O1322" s="184">
        <v>4.4568000000000003</v>
      </c>
      <c r="P1322" s="184">
        <v>6.1882000000000001</v>
      </c>
      <c r="Q1322" s="184">
        <v>7.7667999999999999</v>
      </c>
      <c r="R1322" s="184">
        <v>2.7357999999999998</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1071</v>
      </c>
      <c r="B1323" s="180" t="s">
        <v>1085</v>
      </c>
      <c r="C1323" s="180">
        <v>118554</v>
      </c>
      <c r="D1323" s="183">
        <v>44344</v>
      </c>
      <c r="E1323" s="184">
        <v>25.133500000000002</v>
      </c>
      <c r="F1323" s="184">
        <v>18.162099999999999</v>
      </c>
      <c r="G1323" s="184">
        <v>31.303599999999999</v>
      </c>
      <c r="H1323" s="184">
        <v>42.141800000000003</v>
      </c>
      <c r="I1323" s="184">
        <v>20.733599999999999</v>
      </c>
      <c r="J1323" s="184">
        <v>16.2469</v>
      </c>
      <c r="K1323" s="184">
        <v>22.0733</v>
      </c>
      <c r="L1323" s="184">
        <v>19.8566</v>
      </c>
      <c r="M1323" s="184">
        <v>15.8748</v>
      </c>
      <c r="N1323" s="184">
        <v>10.9338</v>
      </c>
      <c r="O1323" s="184">
        <v>5.2050999999999998</v>
      </c>
      <c r="P1323" s="184">
        <v>6.9391999999999996</v>
      </c>
      <c r="Q1323" s="184">
        <v>8.1858000000000004</v>
      </c>
      <c r="R1323" s="184">
        <v>3.4333</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1071</v>
      </c>
      <c r="B1324" s="180" t="s">
        <v>1086</v>
      </c>
      <c r="C1324" s="180">
        <v>101989</v>
      </c>
      <c r="D1324" s="183">
        <v>44344</v>
      </c>
      <c r="E1324" s="184">
        <v>44.083300000000001</v>
      </c>
      <c r="F1324" s="184">
        <v>-9.8503000000000007</v>
      </c>
      <c r="G1324" s="184">
        <v>-1.573</v>
      </c>
      <c r="H1324" s="184">
        <v>5.4466999999999999</v>
      </c>
      <c r="I1324" s="184">
        <v>9.9200999999999997</v>
      </c>
      <c r="J1324" s="184">
        <v>12.2182</v>
      </c>
      <c r="K1324" s="184">
        <v>10.346</v>
      </c>
      <c r="L1324" s="184">
        <v>5.0429000000000004</v>
      </c>
      <c r="M1324" s="184">
        <v>8.9605999999999995</v>
      </c>
      <c r="N1324" s="184">
        <v>9.6577999999999999</v>
      </c>
      <c r="O1324" s="184">
        <v>8.4558</v>
      </c>
      <c r="P1324" s="184">
        <v>7.9630999999999998</v>
      </c>
      <c r="Q1324" s="184">
        <v>7.9820000000000002</v>
      </c>
      <c r="R1324" s="184">
        <v>8.56</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1071</v>
      </c>
      <c r="B1325" s="180" t="s">
        <v>1087</v>
      </c>
      <c r="C1325" s="180">
        <v>119081</v>
      </c>
      <c r="D1325" s="183">
        <v>44344</v>
      </c>
      <c r="E1325" s="184">
        <v>46.499200000000002</v>
      </c>
      <c r="F1325" s="184">
        <v>-9.0248000000000008</v>
      </c>
      <c r="G1325" s="184">
        <v>-0.75870000000000004</v>
      </c>
      <c r="H1325" s="184">
        <v>6.2198000000000002</v>
      </c>
      <c r="I1325" s="184">
        <v>10.713699999999999</v>
      </c>
      <c r="J1325" s="184">
        <v>13.032400000000001</v>
      </c>
      <c r="K1325" s="184">
        <v>11.178699999999999</v>
      </c>
      <c r="L1325" s="184">
        <v>5.88</v>
      </c>
      <c r="M1325" s="184">
        <v>9.8371999999999993</v>
      </c>
      <c r="N1325" s="184">
        <v>10.565</v>
      </c>
      <c r="O1325" s="184">
        <v>9.3343000000000007</v>
      </c>
      <c r="P1325" s="184">
        <v>8.7581000000000007</v>
      </c>
      <c r="Q1325" s="184">
        <v>8.9146000000000001</v>
      </c>
      <c r="R1325" s="184">
        <v>9.4431999999999992</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1071</v>
      </c>
      <c r="B1326" s="180" t="s">
        <v>1088</v>
      </c>
      <c r="C1326" s="180">
        <v>102741</v>
      </c>
      <c r="D1326" s="183">
        <v>44344</v>
      </c>
      <c r="E1326" s="184">
        <v>34.505099999999999</v>
      </c>
      <c r="F1326" s="184">
        <v>-2.7501000000000002</v>
      </c>
      <c r="G1326" s="184">
        <v>1.5869</v>
      </c>
      <c r="H1326" s="184">
        <v>2.5550999999999999</v>
      </c>
      <c r="I1326" s="184">
        <v>8.5813000000000006</v>
      </c>
      <c r="J1326" s="184">
        <v>10.509499999999999</v>
      </c>
      <c r="K1326" s="184">
        <v>10.8291</v>
      </c>
      <c r="L1326" s="184">
        <v>5.8329000000000004</v>
      </c>
      <c r="M1326" s="184">
        <v>9.5578000000000003</v>
      </c>
      <c r="N1326" s="184">
        <v>10.089399999999999</v>
      </c>
      <c r="O1326" s="184">
        <v>8.6239000000000008</v>
      </c>
      <c r="P1326" s="184">
        <v>8.0815000000000001</v>
      </c>
      <c r="Q1326" s="184">
        <v>7.6936999999999998</v>
      </c>
      <c r="R1326" s="184">
        <v>9.6142000000000003</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1071</v>
      </c>
      <c r="B1327" s="180" t="s">
        <v>1089</v>
      </c>
      <c r="C1327" s="180">
        <v>120670</v>
      </c>
      <c r="D1327" s="183">
        <v>44344</v>
      </c>
      <c r="E1327" s="184">
        <v>36.882100000000001</v>
      </c>
      <c r="F1327" s="184">
        <v>-2.0781000000000001</v>
      </c>
      <c r="G1327" s="184">
        <v>2.2766000000000002</v>
      </c>
      <c r="H1327" s="184">
        <v>3.2395</v>
      </c>
      <c r="I1327" s="184">
        <v>9.2576000000000001</v>
      </c>
      <c r="J1327" s="184">
        <v>11.182499999999999</v>
      </c>
      <c r="K1327" s="184">
        <v>11.5497</v>
      </c>
      <c r="L1327" s="184">
        <v>6.5913000000000004</v>
      </c>
      <c r="M1327" s="184">
        <v>10.3202</v>
      </c>
      <c r="N1327" s="184">
        <v>10.852600000000001</v>
      </c>
      <c r="O1327" s="184">
        <v>9.3572000000000006</v>
      </c>
      <c r="P1327" s="184">
        <v>8.9117999999999995</v>
      </c>
      <c r="Q1327" s="184">
        <v>9.2070000000000007</v>
      </c>
      <c r="R1327" s="184">
        <v>10.311400000000001</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1071</v>
      </c>
      <c r="B1328" s="180" t="s">
        <v>1090</v>
      </c>
      <c r="C1328" s="180">
        <v>118401</v>
      </c>
      <c r="D1328" s="183">
        <v>44344</v>
      </c>
      <c r="E1328" s="184">
        <v>39.227899999999998</v>
      </c>
      <c r="F1328" s="184">
        <v>-7.1631</v>
      </c>
      <c r="G1328" s="184">
        <v>-9.3594000000000008</v>
      </c>
      <c r="H1328" s="184">
        <v>5.0959000000000003</v>
      </c>
      <c r="I1328" s="184">
        <v>7.4047999999999998</v>
      </c>
      <c r="J1328" s="184">
        <v>7.3451000000000004</v>
      </c>
      <c r="K1328" s="184">
        <v>9.2524999999999995</v>
      </c>
      <c r="L1328" s="184">
        <v>2.5777000000000001</v>
      </c>
      <c r="M1328" s="184">
        <v>6.2489999999999997</v>
      </c>
      <c r="N1328" s="184">
        <v>6.1292</v>
      </c>
      <c r="O1328" s="184">
        <v>9.1990999999999996</v>
      </c>
      <c r="P1328" s="184">
        <v>8.3338000000000001</v>
      </c>
      <c r="Q1328" s="184">
        <v>8.5564999999999998</v>
      </c>
      <c r="R1328" s="184">
        <v>8.8825000000000003</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1071</v>
      </c>
      <c r="B1329" s="180" t="s">
        <v>1091</v>
      </c>
      <c r="C1329" s="180">
        <v>108728</v>
      </c>
      <c r="D1329" s="183">
        <v>44344</v>
      </c>
      <c r="E1329" s="184">
        <v>37.056199999999997</v>
      </c>
      <c r="F1329" s="184">
        <v>-7.8781999999999996</v>
      </c>
      <c r="G1329" s="184">
        <v>-10.071400000000001</v>
      </c>
      <c r="H1329" s="184">
        <v>4.3939000000000004</v>
      </c>
      <c r="I1329" s="184">
        <v>6.7081</v>
      </c>
      <c r="J1329" s="184">
        <v>6.6454000000000004</v>
      </c>
      <c r="K1329" s="184">
        <v>8.5441000000000003</v>
      </c>
      <c r="L1329" s="184">
        <v>1.8879999999999999</v>
      </c>
      <c r="M1329" s="184">
        <v>5.5404999999999998</v>
      </c>
      <c r="N1329" s="184">
        <v>5.4134000000000002</v>
      </c>
      <c r="O1329" s="184">
        <v>8.48</v>
      </c>
      <c r="P1329" s="184">
        <v>7.6257000000000001</v>
      </c>
      <c r="Q1329" s="184">
        <v>7.5914000000000001</v>
      </c>
      <c r="R1329" s="184">
        <v>8.1563999999999997</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1071</v>
      </c>
      <c r="B1330" s="180" t="s">
        <v>1092</v>
      </c>
      <c r="C1330" s="180">
        <v>121153</v>
      </c>
      <c r="D1330" s="183"/>
      <c r="E1330" s="184"/>
      <c r="F1330" s="184"/>
      <c r="G1330" s="184"/>
      <c r="H1330" s="184"/>
      <c r="I1330" s="184"/>
      <c r="J1330" s="184"/>
      <c r="K1330" s="184"/>
      <c r="L1330" s="184"/>
      <c r="M1330" s="184"/>
      <c r="N1330" s="184"/>
      <c r="O1330" s="184"/>
      <c r="P1330" s="184"/>
      <c r="Q1330" s="184"/>
      <c r="R1330" s="184"/>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1071</v>
      </c>
      <c r="B1331" s="180" t="s">
        <v>1093</v>
      </c>
      <c r="C1331" s="180">
        <v>121158</v>
      </c>
      <c r="D1331" s="183"/>
      <c r="E1331" s="184"/>
      <c r="F1331" s="184"/>
      <c r="G1331" s="184"/>
      <c r="H1331" s="184"/>
      <c r="I1331" s="184"/>
      <c r="J1331" s="184"/>
      <c r="K1331" s="184"/>
      <c r="L1331" s="184"/>
      <c r="M1331" s="184"/>
      <c r="N1331" s="184"/>
      <c r="O1331" s="184"/>
      <c r="P1331" s="184"/>
      <c r="Q1331" s="184"/>
      <c r="R1331" s="184"/>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1071</v>
      </c>
      <c r="B1332" s="180" t="s">
        <v>1094</v>
      </c>
      <c r="C1332" s="180">
        <v>128009</v>
      </c>
      <c r="D1332" s="183">
        <v>44344</v>
      </c>
      <c r="E1332" s="184">
        <v>17.618300000000001</v>
      </c>
      <c r="F1332" s="184">
        <v>-8.9062000000000001</v>
      </c>
      <c r="G1332" s="184">
        <v>-2.0023</v>
      </c>
      <c r="H1332" s="184">
        <v>10.497999999999999</v>
      </c>
      <c r="I1332" s="184">
        <v>11.474299999999999</v>
      </c>
      <c r="J1332" s="184">
        <v>10.840999999999999</v>
      </c>
      <c r="K1332" s="184">
        <v>9.9529999999999994</v>
      </c>
      <c r="L1332" s="184">
        <v>3.7181999999999999</v>
      </c>
      <c r="M1332" s="184">
        <v>8.2853999999999992</v>
      </c>
      <c r="N1332" s="184">
        <v>9.0464000000000002</v>
      </c>
      <c r="O1332" s="184">
        <v>7.0054999999999996</v>
      </c>
      <c r="P1332" s="184">
        <v>7.2127999999999997</v>
      </c>
      <c r="Q1332" s="184">
        <v>8.1934000000000005</v>
      </c>
      <c r="R1332" s="184">
        <v>6.6801000000000004</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1071</v>
      </c>
      <c r="B1333" s="180" t="s">
        <v>1095</v>
      </c>
      <c r="C1333" s="180">
        <v>128006</v>
      </c>
      <c r="D1333" s="183">
        <v>44344</v>
      </c>
      <c r="E1333" s="184">
        <v>18.794599999999999</v>
      </c>
      <c r="F1333" s="184">
        <v>-7.9607000000000001</v>
      </c>
      <c r="G1333" s="184">
        <v>-1.0357000000000001</v>
      </c>
      <c r="H1333" s="184">
        <v>11.455399999999999</v>
      </c>
      <c r="I1333" s="184">
        <v>12.4186</v>
      </c>
      <c r="J1333" s="184">
        <v>11.771599999999999</v>
      </c>
      <c r="K1333" s="184">
        <v>10.8316</v>
      </c>
      <c r="L1333" s="184">
        <v>4.6867999999999999</v>
      </c>
      <c r="M1333" s="184">
        <v>9.3096999999999994</v>
      </c>
      <c r="N1333" s="184">
        <v>10.0992</v>
      </c>
      <c r="O1333" s="184">
        <v>7.9212999999999996</v>
      </c>
      <c r="P1333" s="184">
        <v>8.1484000000000005</v>
      </c>
      <c r="Q1333" s="184">
        <v>9.1700999999999997</v>
      </c>
      <c r="R1333" s="184">
        <v>7.6387999999999998</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1071</v>
      </c>
      <c r="B1334" s="180" t="s">
        <v>1096</v>
      </c>
      <c r="C1334" s="180">
        <v>133604</v>
      </c>
      <c r="D1334" s="183">
        <v>44344</v>
      </c>
      <c r="E1334" s="184">
        <v>16.913900000000002</v>
      </c>
      <c r="F1334" s="184">
        <v>-3.0209000000000001</v>
      </c>
      <c r="G1334" s="184">
        <v>-0.71930000000000005</v>
      </c>
      <c r="H1334" s="184">
        <v>7.1002000000000001</v>
      </c>
      <c r="I1334" s="184">
        <v>9.3125</v>
      </c>
      <c r="J1334" s="184">
        <v>8.7885000000000009</v>
      </c>
      <c r="K1334" s="184">
        <v>9.9368999999999996</v>
      </c>
      <c r="L1334" s="184">
        <v>6.8178999999999998</v>
      </c>
      <c r="M1334" s="184">
        <v>10.789300000000001</v>
      </c>
      <c r="N1334" s="184">
        <v>11.6584</v>
      </c>
      <c r="O1334" s="184">
        <v>8.4517000000000007</v>
      </c>
      <c r="P1334" s="184">
        <v>8.2239000000000004</v>
      </c>
      <c r="Q1334" s="184">
        <v>8.6704000000000008</v>
      </c>
      <c r="R1334" s="184">
        <v>8.8787000000000003</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1071</v>
      </c>
      <c r="B1335" s="180" t="s">
        <v>1097</v>
      </c>
      <c r="C1335" s="180">
        <v>133607</v>
      </c>
      <c r="D1335" s="183">
        <v>44344</v>
      </c>
      <c r="E1335" s="184">
        <v>15.9977</v>
      </c>
      <c r="F1335" s="184">
        <v>-3.8782999999999999</v>
      </c>
      <c r="G1335" s="184">
        <v>-1.5969</v>
      </c>
      <c r="H1335" s="184">
        <v>6.2328999999999999</v>
      </c>
      <c r="I1335" s="184">
        <v>8.4200999999999997</v>
      </c>
      <c r="J1335" s="184">
        <v>7.8918999999999997</v>
      </c>
      <c r="K1335" s="184">
        <v>9.0160999999999998</v>
      </c>
      <c r="L1335" s="184">
        <v>5.8575999999999997</v>
      </c>
      <c r="M1335" s="184">
        <v>9.7612000000000005</v>
      </c>
      <c r="N1335" s="184">
        <v>10.6112</v>
      </c>
      <c r="O1335" s="184">
        <v>7.4846000000000004</v>
      </c>
      <c r="P1335" s="184">
        <v>7.2638999999999996</v>
      </c>
      <c r="Q1335" s="184">
        <v>7.7171000000000003</v>
      </c>
      <c r="R1335" s="184">
        <v>7.8879000000000001</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1071</v>
      </c>
      <c r="B1336" s="180" t="s">
        <v>1098</v>
      </c>
      <c r="C1336" s="180">
        <v>130037</v>
      </c>
      <c r="D1336" s="183">
        <v>44344</v>
      </c>
      <c r="E1336" s="184">
        <v>10.8134</v>
      </c>
      <c r="F1336" s="184">
        <v>-10.460900000000001</v>
      </c>
      <c r="G1336" s="184">
        <v>-3.1496</v>
      </c>
      <c r="H1336" s="184">
        <v>3.3292999999999999</v>
      </c>
      <c r="I1336" s="184">
        <v>5.5330000000000004</v>
      </c>
      <c r="J1336" s="184">
        <v>6.9934000000000003</v>
      </c>
      <c r="K1336" s="184">
        <v>7.8512000000000004</v>
      </c>
      <c r="L1336" s="184">
        <v>4.6531000000000002</v>
      </c>
      <c r="M1336" s="184">
        <v>4.1192000000000002</v>
      </c>
      <c r="N1336" s="184">
        <v>2.8388</v>
      </c>
      <c r="O1336" s="184">
        <v>-8.1141000000000005</v>
      </c>
      <c r="P1336" s="184">
        <v>-2.0985</v>
      </c>
      <c r="Q1336" s="184">
        <v>1.1355</v>
      </c>
      <c r="R1336" s="184">
        <v>-13.2705</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1071</v>
      </c>
      <c r="B1337" s="180" t="s">
        <v>1099</v>
      </c>
      <c r="C1337" s="180">
        <v>130050</v>
      </c>
      <c r="D1337" s="183">
        <v>44344</v>
      </c>
      <c r="E1337" s="184">
        <v>11.452400000000001</v>
      </c>
      <c r="F1337" s="184">
        <v>-9.8773999999999997</v>
      </c>
      <c r="G1337" s="184">
        <v>-2.5491000000000001</v>
      </c>
      <c r="H1337" s="184">
        <v>3.9184999999999999</v>
      </c>
      <c r="I1337" s="184">
        <v>6.0925000000000002</v>
      </c>
      <c r="J1337" s="184">
        <v>7.5575999999999999</v>
      </c>
      <c r="K1337" s="184">
        <v>8.4138000000000002</v>
      </c>
      <c r="L1337" s="184">
        <v>5.2176999999999998</v>
      </c>
      <c r="M1337" s="184">
        <v>4.6885000000000003</v>
      </c>
      <c r="N1337" s="184">
        <v>3.4058000000000002</v>
      </c>
      <c r="O1337" s="184">
        <v>-7.4067999999999996</v>
      </c>
      <c r="P1337" s="184">
        <v>-1.2728999999999999</v>
      </c>
      <c r="Q1337" s="184">
        <v>1.9773000000000001</v>
      </c>
      <c r="R1337" s="184">
        <v>-12.6973</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1071</v>
      </c>
      <c r="B1338" s="180" t="s">
        <v>1100</v>
      </c>
      <c r="C1338" s="180">
        <v>148083</v>
      </c>
      <c r="D1338" s="183">
        <v>44344</v>
      </c>
      <c r="E1338" s="184">
        <v>4.2299999999999997E-2</v>
      </c>
      <c r="F1338" s="184">
        <v>0</v>
      </c>
      <c r="G1338" s="184">
        <v>0</v>
      </c>
      <c r="H1338" s="184">
        <v>12.3561</v>
      </c>
      <c r="I1338" s="184">
        <v>12.3855</v>
      </c>
      <c r="J1338" s="184">
        <v>11.615</v>
      </c>
      <c r="K1338" s="184">
        <v>10.709</v>
      </c>
      <c r="L1338" s="184">
        <v>-41.687199999999997</v>
      </c>
      <c r="M1338" s="184">
        <v>-30.308499999999999</v>
      </c>
      <c r="N1338" s="184">
        <v>-20.9346</v>
      </c>
      <c r="O1338" s="184"/>
      <c r="P1338" s="184"/>
      <c r="Q1338" s="184">
        <v>-15.059100000000001</v>
      </c>
      <c r="R1338" s="184"/>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1071</v>
      </c>
      <c r="B1339" s="180" t="s">
        <v>1101</v>
      </c>
      <c r="C1339" s="180">
        <v>148080</v>
      </c>
      <c r="D1339" s="183">
        <v>44344</v>
      </c>
      <c r="E1339" s="184">
        <v>4.4499999999999998E-2</v>
      </c>
      <c r="F1339" s="184">
        <v>0</v>
      </c>
      <c r="G1339" s="184">
        <v>0</v>
      </c>
      <c r="H1339" s="184">
        <v>11.7439</v>
      </c>
      <c r="I1339" s="184">
        <v>11.7704</v>
      </c>
      <c r="J1339" s="184">
        <v>11.035500000000001</v>
      </c>
      <c r="K1339" s="184">
        <v>11.1159</v>
      </c>
      <c r="L1339" s="184">
        <v>-41.468299999999999</v>
      </c>
      <c r="M1339" s="184">
        <v>-30.227699999999999</v>
      </c>
      <c r="N1339" s="184">
        <v>-20.959099999999999</v>
      </c>
      <c r="O1339" s="184"/>
      <c r="P1339" s="184"/>
      <c r="Q1339" s="184">
        <v>-15.0473</v>
      </c>
      <c r="R1339" s="184"/>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1071</v>
      </c>
      <c r="B1340" s="180" t="s">
        <v>1102</v>
      </c>
      <c r="C1340" s="180">
        <v>148286</v>
      </c>
      <c r="D1340" s="183"/>
      <c r="E1340" s="184"/>
      <c r="F1340" s="184"/>
      <c r="G1340" s="184"/>
      <c r="H1340" s="184"/>
      <c r="I1340" s="184"/>
      <c r="J1340" s="184"/>
      <c r="K1340" s="184"/>
      <c r="L1340" s="184"/>
      <c r="M1340" s="184"/>
      <c r="N1340" s="184"/>
      <c r="O1340" s="184"/>
      <c r="P1340" s="184"/>
      <c r="Q1340" s="184"/>
      <c r="R1340" s="184"/>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1071</v>
      </c>
      <c r="B1341" s="180" t="s">
        <v>1103</v>
      </c>
      <c r="C1341" s="180">
        <v>148285</v>
      </c>
      <c r="D1341" s="183"/>
      <c r="E1341" s="184"/>
      <c r="F1341" s="184"/>
      <c r="G1341" s="184"/>
      <c r="H1341" s="184"/>
      <c r="I1341" s="184"/>
      <c r="J1341" s="184"/>
      <c r="K1341" s="184"/>
      <c r="L1341" s="184"/>
      <c r="M1341" s="184"/>
      <c r="N1341" s="184"/>
      <c r="O1341" s="184"/>
      <c r="P1341" s="184"/>
      <c r="Q1341" s="184"/>
      <c r="R1341" s="184"/>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1071</v>
      </c>
      <c r="B1342" s="180" t="s">
        <v>1104</v>
      </c>
      <c r="C1342" s="180">
        <v>119824</v>
      </c>
      <c r="D1342" s="183">
        <v>44344</v>
      </c>
      <c r="E1342" s="184">
        <v>42.064700000000002</v>
      </c>
      <c r="F1342" s="184">
        <v>-0.86770000000000003</v>
      </c>
      <c r="G1342" s="184">
        <v>11.145799999999999</v>
      </c>
      <c r="H1342" s="184">
        <v>6.9385000000000003</v>
      </c>
      <c r="I1342" s="184">
        <v>8.5875000000000004</v>
      </c>
      <c r="J1342" s="184">
        <v>7.8364000000000003</v>
      </c>
      <c r="K1342" s="184">
        <v>8.1847999999999992</v>
      </c>
      <c r="L1342" s="184">
        <v>3.7919999999999998</v>
      </c>
      <c r="M1342" s="184">
        <v>8.2181999999999995</v>
      </c>
      <c r="N1342" s="184">
        <v>8.5131999999999994</v>
      </c>
      <c r="O1342" s="184">
        <v>10.205500000000001</v>
      </c>
      <c r="P1342" s="184">
        <v>10.201000000000001</v>
      </c>
      <c r="Q1342" s="184">
        <v>10.0501</v>
      </c>
      <c r="R1342" s="184">
        <v>10.479200000000001</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1071</v>
      </c>
      <c r="B1343" s="180" t="s">
        <v>1105</v>
      </c>
      <c r="C1343" s="180">
        <v>102053</v>
      </c>
      <c r="D1343" s="183">
        <v>44344</v>
      </c>
      <c r="E1343" s="184">
        <v>39.766300000000001</v>
      </c>
      <c r="F1343" s="184">
        <v>-1.3767</v>
      </c>
      <c r="G1343" s="184">
        <v>10.6259</v>
      </c>
      <c r="H1343" s="184">
        <v>6.3935000000000004</v>
      </c>
      <c r="I1343" s="184">
        <v>8.0297000000000001</v>
      </c>
      <c r="J1343" s="184">
        <v>7.2667000000000002</v>
      </c>
      <c r="K1343" s="184">
        <v>7.5991999999999997</v>
      </c>
      <c r="L1343" s="184">
        <v>3.2138</v>
      </c>
      <c r="M1343" s="184">
        <v>7.6383999999999999</v>
      </c>
      <c r="N1343" s="184">
        <v>7.9528999999999996</v>
      </c>
      <c r="O1343" s="184">
        <v>9.6510999999999996</v>
      </c>
      <c r="P1343" s="184">
        <v>9.3848000000000003</v>
      </c>
      <c r="Q1343" s="184">
        <v>8.1723999999999997</v>
      </c>
      <c r="R1343" s="184">
        <v>9.9832999999999998</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1071</v>
      </c>
      <c r="B1344" s="180" t="s">
        <v>1106</v>
      </c>
      <c r="C1344" s="180">
        <v>100603</v>
      </c>
      <c r="D1344" s="183">
        <v>44344</v>
      </c>
      <c r="E1344" s="184">
        <v>58.323500000000003</v>
      </c>
      <c r="F1344" s="184">
        <v>-10.823499999999999</v>
      </c>
      <c r="G1344" s="184">
        <v>2.6080999999999999</v>
      </c>
      <c r="H1344" s="184">
        <v>4.0979000000000001</v>
      </c>
      <c r="I1344" s="184">
        <v>5.6445999999999996</v>
      </c>
      <c r="J1344" s="184">
        <v>5.5091000000000001</v>
      </c>
      <c r="K1344" s="184">
        <v>7.3362999999999996</v>
      </c>
      <c r="L1344" s="184">
        <v>1.4958</v>
      </c>
      <c r="M1344" s="184">
        <v>4.1867000000000001</v>
      </c>
      <c r="N1344" s="184">
        <v>4.4290000000000003</v>
      </c>
      <c r="O1344" s="184">
        <v>6.2218999999999998</v>
      </c>
      <c r="P1344" s="184">
        <v>6.5327999999999999</v>
      </c>
      <c r="Q1344" s="184">
        <v>7.8072999999999997</v>
      </c>
      <c r="R1344" s="184">
        <v>5.7240000000000002</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1071</v>
      </c>
      <c r="B1345" s="180" t="s">
        <v>1107</v>
      </c>
      <c r="C1345" s="180">
        <v>119675</v>
      </c>
      <c r="D1345" s="183">
        <v>44344</v>
      </c>
      <c r="E1345" s="184">
        <v>62.725999999999999</v>
      </c>
      <c r="F1345" s="184">
        <v>-9.7731999999999992</v>
      </c>
      <c r="G1345" s="184">
        <v>3.6282000000000001</v>
      </c>
      <c r="H1345" s="184">
        <v>5.1173999999999999</v>
      </c>
      <c r="I1345" s="184">
        <v>6.6589</v>
      </c>
      <c r="J1345" s="184">
        <v>6.6249000000000002</v>
      </c>
      <c r="K1345" s="184">
        <v>8.5480999999999998</v>
      </c>
      <c r="L1345" s="184">
        <v>2.5251999999999999</v>
      </c>
      <c r="M1345" s="184">
        <v>5.1833</v>
      </c>
      <c r="N1345" s="184">
        <v>5.4093</v>
      </c>
      <c r="O1345" s="184">
        <v>7.1826999999999996</v>
      </c>
      <c r="P1345" s="184">
        <v>7.4955999999999996</v>
      </c>
      <c r="Q1345" s="184">
        <v>7.8093000000000004</v>
      </c>
      <c r="R1345" s="184">
        <v>6.6715</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1071</v>
      </c>
      <c r="B1346" s="180" t="s">
        <v>1108</v>
      </c>
      <c r="C1346" s="180">
        <v>119127</v>
      </c>
      <c r="D1346" s="183">
        <v>44344</v>
      </c>
      <c r="E1346" s="184">
        <v>31.144200000000001</v>
      </c>
      <c r="F1346" s="184">
        <v>-9.2561999999999998</v>
      </c>
      <c r="G1346" s="184">
        <v>-2.4216000000000002</v>
      </c>
      <c r="H1346" s="184">
        <v>8.2166999999999994</v>
      </c>
      <c r="I1346" s="184">
        <v>8.8701000000000008</v>
      </c>
      <c r="J1346" s="184">
        <v>13.8124</v>
      </c>
      <c r="K1346" s="184">
        <v>11.617900000000001</v>
      </c>
      <c r="L1346" s="184">
        <v>5.5223000000000004</v>
      </c>
      <c r="M1346" s="184">
        <v>8.3780000000000001</v>
      </c>
      <c r="N1346" s="184">
        <v>9.2779000000000007</v>
      </c>
      <c r="O1346" s="184">
        <v>3.2147999999999999</v>
      </c>
      <c r="P1346" s="184">
        <v>5.0019999999999998</v>
      </c>
      <c r="Q1346" s="184">
        <v>6.8413000000000004</v>
      </c>
      <c r="R1346" s="184">
        <v>1.5038</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1071</v>
      </c>
      <c r="B1347" s="180" t="s">
        <v>1109</v>
      </c>
      <c r="C1347" s="180">
        <v>147385</v>
      </c>
      <c r="D1347" s="183">
        <v>44344</v>
      </c>
      <c r="E1347" s="184">
        <v>0.83730000000000004</v>
      </c>
      <c r="F1347" s="184">
        <v>0</v>
      </c>
      <c r="G1347" s="184">
        <v>0</v>
      </c>
      <c r="H1347" s="184">
        <v>0</v>
      </c>
      <c r="I1347" s="184">
        <v>0</v>
      </c>
      <c r="J1347" s="184">
        <v>0</v>
      </c>
      <c r="K1347" s="184">
        <v>0</v>
      </c>
      <c r="L1347" s="184">
        <v>0</v>
      </c>
      <c r="M1347" s="184">
        <v>0</v>
      </c>
      <c r="N1347" s="184">
        <v>0</v>
      </c>
      <c r="O1347" s="184"/>
      <c r="P1347" s="184"/>
      <c r="Q1347" s="184">
        <v>-23.1999</v>
      </c>
      <c r="R1347" s="184"/>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1071</v>
      </c>
      <c r="B1348" s="180" t="s">
        <v>1110</v>
      </c>
      <c r="C1348" s="180">
        <v>101703</v>
      </c>
      <c r="D1348" s="183">
        <v>44344</v>
      </c>
      <c r="E1348" s="184">
        <v>28.6629</v>
      </c>
      <c r="F1348" s="184">
        <v>-10.1845</v>
      </c>
      <c r="G1348" s="184">
        <v>-3.31</v>
      </c>
      <c r="H1348" s="184">
        <v>7.2504</v>
      </c>
      <c r="I1348" s="184">
        <v>7.9558</v>
      </c>
      <c r="J1348" s="184">
        <v>12.8993</v>
      </c>
      <c r="K1348" s="184">
        <v>10.625299999999999</v>
      </c>
      <c r="L1348" s="184">
        <v>4.4748999999999999</v>
      </c>
      <c r="M1348" s="184">
        <v>7.2934000000000001</v>
      </c>
      <c r="N1348" s="184">
        <v>8.1766000000000005</v>
      </c>
      <c r="O1348" s="184">
        <v>2.2610999999999999</v>
      </c>
      <c r="P1348" s="184">
        <v>4.0354000000000001</v>
      </c>
      <c r="Q1348" s="184">
        <v>5.8521999999999998</v>
      </c>
      <c r="R1348" s="184">
        <v>0.52139999999999997</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1071</v>
      </c>
      <c r="B1349" s="180" t="s">
        <v>1111</v>
      </c>
      <c r="C1349" s="180">
        <v>147384</v>
      </c>
      <c r="D1349" s="183">
        <v>44344</v>
      </c>
      <c r="E1349" s="184">
        <v>0.7853</v>
      </c>
      <c r="F1349" s="184">
        <v>0</v>
      </c>
      <c r="G1349" s="184">
        <v>0</v>
      </c>
      <c r="H1349" s="184">
        <v>0</v>
      </c>
      <c r="I1349" s="184">
        <v>0</v>
      </c>
      <c r="J1349" s="184">
        <v>0</v>
      </c>
      <c r="K1349" s="184">
        <v>0</v>
      </c>
      <c r="L1349" s="184">
        <v>0</v>
      </c>
      <c r="M1349" s="184">
        <v>0</v>
      </c>
      <c r="N1349" s="184">
        <v>0</v>
      </c>
      <c r="O1349" s="184"/>
      <c r="P1349" s="184"/>
      <c r="Q1349" s="184">
        <v>-23.201699999999999</v>
      </c>
      <c r="R1349" s="184"/>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1071</v>
      </c>
      <c r="B1350" s="180" t="s">
        <v>1939</v>
      </c>
      <c r="C1350" s="180">
        <v>148479</v>
      </c>
      <c r="D1350" s="183">
        <v>44344</v>
      </c>
      <c r="E1350" s="184">
        <v>10.406499999999999</v>
      </c>
      <c r="F1350" s="184">
        <v>-4.5590999999999999</v>
      </c>
      <c r="G1350" s="184">
        <v>-0.1169</v>
      </c>
      <c r="H1350" s="184">
        <v>4.915</v>
      </c>
      <c r="I1350" s="184">
        <v>9.1765000000000008</v>
      </c>
      <c r="J1350" s="184">
        <v>10.055199999999999</v>
      </c>
      <c r="K1350" s="184">
        <v>10.692</v>
      </c>
      <c r="L1350" s="184">
        <v>3.0878999999999999</v>
      </c>
      <c r="M1350" s="184"/>
      <c r="N1350" s="184"/>
      <c r="O1350" s="184"/>
      <c r="P1350" s="184"/>
      <c r="Q1350" s="184">
        <v>5.7957999999999998</v>
      </c>
      <c r="R1350" s="184"/>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1071</v>
      </c>
      <c r="B1351" s="180" t="s">
        <v>1940</v>
      </c>
      <c r="C1351" s="180">
        <v>148477</v>
      </c>
      <c r="D1351" s="183">
        <v>44344</v>
      </c>
      <c r="E1351" s="184">
        <v>10.369400000000001</v>
      </c>
      <c r="F1351" s="184">
        <v>-4.9272999999999998</v>
      </c>
      <c r="G1351" s="184">
        <v>-0.58660000000000001</v>
      </c>
      <c r="H1351" s="184">
        <v>4.4288999999999996</v>
      </c>
      <c r="I1351" s="184">
        <v>8.6778999999999993</v>
      </c>
      <c r="J1351" s="184">
        <v>9.5429999999999993</v>
      </c>
      <c r="K1351" s="184">
        <v>10.2384</v>
      </c>
      <c r="L1351" s="184">
        <v>2.5998000000000001</v>
      </c>
      <c r="M1351" s="184"/>
      <c r="N1351" s="184"/>
      <c r="O1351" s="184"/>
      <c r="P1351" s="184"/>
      <c r="Q1351" s="184">
        <v>5.2667999999999999</v>
      </c>
      <c r="R1351" s="184"/>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1071</v>
      </c>
      <c r="B1352" s="180" t="s">
        <v>1112</v>
      </c>
      <c r="C1352" s="180">
        <v>148257</v>
      </c>
      <c r="D1352" s="183"/>
      <c r="E1352" s="184"/>
      <c r="F1352" s="184"/>
      <c r="G1352" s="184"/>
      <c r="H1352" s="184"/>
      <c r="I1352" s="184"/>
      <c r="J1352" s="184"/>
      <c r="K1352" s="184"/>
      <c r="L1352" s="184"/>
      <c r="M1352" s="184"/>
      <c r="N1352" s="184"/>
      <c r="O1352" s="184"/>
      <c r="P1352" s="184"/>
      <c r="Q1352" s="184"/>
      <c r="R1352" s="184"/>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1071</v>
      </c>
      <c r="B1353" s="180" t="s">
        <v>1113</v>
      </c>
      <c r="C1353" s="180">
        <v>148252</v>
      </c>
      <c r="D1353" s="183"/>
      <c r="E1353" s="184"/>
      <c r="F1353" s="184"/>
      <c r="G1353" s="184"/>
      <c r="H1353" s="184"/>
      <c r="I1353" s="184"/>
      <c r="J1353" s="184"/>
      <c r="K1353" s="184"/>
      <c r="L1353" s="184"/>
      <c r="M1353" s="184"/>
      <c r="N1353" s="184"/>
      <c r="O1353" s="184"/>
      <c r="P1353" s="184"/>
      <c r="Q1353" s="184"/>
      <c r="R1353" s="184"/>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1071</v>
      </c>
      <c r="B1354" s="180" t="s">
        <v>1114</v>
      </c>
      <c r="C1354" s="180">
        <v>148136</v>
      </c>
      <c r="D1354" s="183">
        <v>44344</v>
      </c>
      <c r="E1354" s="184">
        <v>8.6699999999999999E-2</v>
      </c>
      <c r="F1354" s="184">
        <v>42.147799999999997</v>
      </c>
      <c r="G1354" s="184">
        <v>14.049300000000001</v>
      </c>
      <c r="H1354" s="184">
        <v>12.0562</v>
      </c>
      <c r="I1354" s="184">
        <v>12.084099999999999</v>
      </c>
      <c r="J1354" s="184">
        <v>11.331</v>
      </c>
      <c r="K1354" s="184">
        <v>11.4192</v>
      </c>
      <c r="L1354" s="184">
        <v>-40.589599999999997</v>
      </c>
      <c r="M1354" s="184">
        <v>-24.7545</v>
      </c>
      <c r="N1354" s="184">
        <v>-16.714700000000001</v>
      </c>
      <c r="O1354" s="184"/>
      <c r="P1354" s="184"/>
      <c r="Q1354" s="184">
        <v>-11.6812</v>
      </c>
      <c r="R1354" s="184"/>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1071</v>
      </c>
      <c r="B1355" s="180" t="s">
        <v>1115</v>
      </c>
      <c r="C1355" s="180">
        <v>148138</v>
      </c>
      <c r="D1355" s="183">
        <v>44344</v>
      </c>
      <c r="E1355" s="184">
        <v>8.3400000000000002E-2</v>
      </c>
      <c r="F1355" s="184">
        <v>0</v>
      </c>
      <c r="G1355" s="184">
        <v>0</v>
      </c>
      <c r="H1355" s="184">
        <v>6.2595999999999998</v>
      </c>
      <c r="I1355" s="184">
        <v>9.4121000000000006</v>
      </c>
      <c r="J1355" s="184">
        <v>10.298299999999999</v>
      </c>
      <c r="K1355" s="184">
        <v>11.3752</v>
      </c>
      <c r="L1355" s="184">
        <v>-40.951900000000002</v>
      </c>
      <c r="M1355" s="184">
        <v>-25.0198</v>
      </c>
      <c r="N1355" s="184">
        <v>-16.932300000000001</v>
      </c>
      <c r="O1355" s="184"/>
      <c r="P1355" s="184"/>
      <c r="Q1355" s="184">
        <v>-11.8698</v>
      </c>
      <c r="R1355" s="184"/>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1071</v>
      </c>
      <c r="B1356" s="180" t="s">
        <v>1116</v>
      </c>
      <c r="C1356" s="180">
        <v>134503</v>
      </c>
      <c r="D1356" s="183">
        <v>44344</v>
      </c>
      <c r="E1356" s="184">
        <v>14.789300000000001</v>
      </c>
      <c r="F1356" s="184">
        <v>-7.1558000000000002</v>
      </c>
      <c r="G1356" s="184">
        <v>-3.2075999999999998</v>
      </c>
      <c r="H1356" s="184">
        <v>2.5398000000000001</v>
      </c>
      <c r="I1356" s="184">
        <v>7.4782999999999999</v>
      </c>
      <c r="J1356" s="184">
        <v>6.9748000000000001</v>
      </c>
      <c r="K1356" s="184">
        <v>7.3491</v>
      </c>
      <c r="L1356" s="184">
        <v>2.7256</v>
      </c>
      <c r="M1356" s="184">
        <v>6.1304999999999996</v>
      </c>
      <c r="N1356" s="184">
        <v>2.3317999999999999</v>
      </c>
      <c r="O1356" s="184">
        <v>4.1612999999999998</v>
      </c>
      <c r="P1356" s="184">
        <v>5.8871000000000002</v>
      </c>
      <c r="Q1356" s="184">
        <v>6.5538999999999996</v>
      </c>
      <c r="R1356" s="184">
        <v>2.7621000000000002</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1071</v>
      </c>
      <c r="B1357" s="180" t="s">
        <v>1117</v>
      </c>
      <c r="C1357" s="180">
        <v>134499</v>
      </c>
      <c r="D1357" s="183">
        <v>44344</v>
      </c>
      <c r="E1357" s="184">
        <v>14.1647</v>
      </c>
      <c r="F1357" s="184">
        <v>-7.7287999999999997</v>
      </c>
      <c r="G1357" s="184">
        <v>-3.7782</v>
      </c>
      <c r="H1357" s="184">
        <v>1.9149</v>
      </c>
      <c r="I1357" s="184">
        <v>6.8464999999999998</v>
      </c>
      <c r="J1357" s="184">
        <v>6.3461999999999996</v>
      </c>
      <c r="K1357" s="184">
        <v>6.7140000000000004</v>
      </c>
      <c r="L1357" s="184">
        <v>2.1017000000000001</v>
      </c>
      <c r="M1357" s="184">
        <v>5.5075000000000003</v>
      </c>
      <c r="N1357" s="184">
        <v>1.7396</v>
      </c>
      <c r="O1357" s="184">
        <v>3.4744999999999999</v>
      </c>
      <c r="P1357" s="184">
        <v>5.2080000000000002</v>
      </c>
      <c r="Q1357" s="184">
        <v>5.8106</v>
      </c>
      <c r="R1357" s="184">
        <v>2.0821000000000001</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0.56252682926829289</v>
      </c>
      <c r="G1358" s="186">
        <v>3.195141463414632</v>
      </c>
      <c r="H1358" s="186">
        <v>8.0044365853658519</v>
      </c>
      <c r="I1358" s="186">
        <v>8.8093707317073147</v>
      </c>
      <c r="J1358" s="186">
        <v>8.640965853658539</v>
      </c>
      <c r="K1358" s="186">
        <v>9.2496487804878065</v>
      </c>
      <c r="L1358" s="186">
        <v>0.29145121951219632</v>
      </c>
      <c r="M1358" s="186">
        <v>3.6697333333333324</v>
      </c>
      <c r="N1358" s="186">
        <v>4.4242102564102561</v>
      </c>
      <c r="O1358" s="186">
        <v>5.5945032258064522</v>
      </c>
      <c r="P1358" s="186">
        <v>6.4956870967741951</v>
      </c>
      <c r="Q1358" s="186">
        <v>2.6619829268292685</v>
      </c>
      <c r="R1358" s="186">
        <v>4.8412709677419379</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-4.5590999999999999</v>
      </c>
      <c r="G1359" s="186">
        <v>0</v>
      </c>
      <c r="H1359" s="186">
        <v>5.1173999999999999</v>
      </c>
      <c r="I1359" s="186">
        <v>8.5813000000000006</v>
      </c>
      <c r="J1359" s="186">
        <v>8.7885000000000009</v>
      </c>
      <c r="K1359" s="186">
        <v>9.3132999999999999</v>
      </c>
      <c r="L1359" s="186">
        <v>3.5038</v>
      </c>
      <c r="M1359" s="186">
        <v>6.2489999999999997</v>
      </c>
      <c r="N1359" s="186">
        <v>6.1292</v>
      </c>
      <c r="O1359" s="186">
        <v>6.2218999999999998</v>
      </c>
      <c r="P1359" s="186">
        <v>6.9391999999999996</v>
      </c>
      <c r="Q1359" s="186">
        <v>7.6440000000000001</v>
      </c>
      <c r="R1359" s="186">
        <v>5.7240000000000002</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1118</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1119</v>
      </c>
      <c r="B1362" s="180" t="s">
        <v>1120</v>
      </c>
      <c r="C1362" s="180">
        <v>100038</v>
      </c>
      <c r="D1362" s="183">
        <v>44344</v>
      </c>
      <c r="E1362" s="184">
        <v>99.195499999999996</v>
      </c>
      <c r="F1362" s="184">
        <v>-2.9066999999999998</v>
      </c>
      <c r="G1362" s="184">
        <v>-4.3281000000000001</v>
      </c>
      <c r="H1362" s="184">
        <v>5.0511999999999997</v>
      </c>
      <c r="I1362" s="184">
        <v>10.486800000000001</v>
      </c>
      <c r="J1362" s="184">
        <v>10.147600000000001</v>
      </c>
      <c r="K1362" s="184">
        <v>13.567600000000001</v>
      </c>
      <c r="L1362" s="184">
        <v>2.9607000000000001</v>
      </c>
      <c r="M1362" s="184">
        <v>7.4105999999999996</v>
      </c>
      <c r="N1362" s="184">
        <v>7.1417000000000002</v>
      </c>
      <c r="O1362" s="184">
        <v>9.6414000000000009</v>
      </c>
      <c r="P1362" s="184">
        <v>8.1838999999999995</v>
      </c>
      <c r="Q1362" s="184">
        <v>9.3695000000000004</v>
      </c>
      <c r="R1362" s="184">
        <v>9.6090999999999998</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1119</v>
      </c>
      <c r="B1363" s="180" t="s">
        <v>1121</v>
      </c>
      <c r="C1363" s="180">
        <v>119657</v>
      </c>
      <c r="D1363" s="183">
        <v>44344</v>
      </c>
      <c r="E1363" s="184">
        <v>105.098</v>
      </c>
      <c r="F1363" s="184">
        <v>-2.5004</v>
      </c>
      <c r="G1363" s="184">
        <v>-3.9232</v>
      </c>
      <c r="H1363" s="184">
        <v>5.4532999999999996</v>
      </c>
      <c r="I1363" s="184">
        <v>10.8858</v>
      </c>
      <c r="J1363" s="184">
        <v>10.5512</v>
      </c>
      <c r="K1363" s="184">
        <v>13.9794</v>
      </c>
      <c r="L1363" s="184">
        <v>3.3835000000000002</v>
      </c>
      <c r="M1363" s="184">
        <v>7.8693999999999997</v>
      </c>
      <c r="N1363" s="184">
        <v>7.6182999999999996</v>
      </c>
      <c r="O1363" s="184">
        <v>10.347899999999999</v>
      </c>
      <c r="P1363" s="184">
        <v>8.9328000000000003</v>
      </c>
      <c r="Q1363" s="184">
        <v>8.7576000000000001</v>
      </c>
      <c r="R1363" s="184">
        <v>10.2288</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1119</v>
      </c>
      <c r="B1364" s="180" t="s">
        <v>1122</v>
      </c>
      <c r="C1364" s="180">
        <v>118282</v>
      </c>
      <c r="D1364" s="183">
        <v>44344</v>
      </c>
      <c r="E1364" s="184">
        <v>49.002600000000001</v>
      </c>
      <c r="F1364" s="184">
        <v>-12.434900000000001</v>
      </c>
      <c r="G1364" s="184">
        <v>-7.5928000000000004</v>
      </c>
      <c r="H1364" s="184">
        <v>1.7031000000000001</v>
      </c>
      <c r="I1364" s="184">
        <v>5.9298000000000002</v>
      </c>
      <c r="J1364" s="184">
        <v>7.9897999999999998</v>
      </c>
      <c r="K1364" s="184">
        <v>9.7645999999999997</v>
      </c>
      <c r="L1364" s="184">
        <v>3.1842999999999999</v>
      </c>
      <c r="M1364" s="184">
        <v>6.5544000000000002</v>
      </c>
      <c r="N1364" s="184">
        <v>5.7229999999999999</v>
      </c>
      <c r="O1364" s="184">
        <v>9.5736000000000008</v>
      </c>
      <c r="P1364" s="184">
        <v>8.7596000000000007</v>
      </c>
      <c r="Q1364" s="184">
        <v>8.7817000000000007</v>
      </c>
      <c r="R1364" s="184">
        <v>9.4478000000000009</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1119</v>
      </c>
      <c r="B1365" s="180" t="s">
        <v>1123</v>
      </c>
      <c r="C1365" s="180">
        <v>101588</v>
      </c>
      <c r="D1365" s="183">
        <v>44344</v>
      </c>
      <c r="E1365" s="184">
        <v>45.7682</v>
      </c>
      <c r="F1365" s="184">
        <v>-13.4727</v>
      </c>
      <c r="G1365" s="184">
        <v>-8.66</v>
      </c>
      <c r="H1365" s="184">
        <v>0.62670000000000003</v>
      </c>
      <c r="I1365" s="184">
        <v>4.851</v>
      </c>
      <c r="J1365" s="184">
        <v>6.8651</v>
      </c>
      <c r="K1365" s="184">
        <v>8.6089000000000002</v>
      </c>
      <c r="L1365" s="184">
        <v>2.0392000000000001</v>
      </c>
      <c r="M1365" s="184">
        <v>5.3742000000000001</v>
      </c>
      <c r="N1365" s="184">
        <v>4.5389999999999997</v>
      </c>
      <c r="O1365" s="184">
        <v>8.4367000000000001</v>
      </c>
      <c r="P1365" s="184">
        <v>7.7355</v>
      </c>
      <c r="Q1365" s="184">
        <v>8.4730000000000008</v>
      </c>
      <c r="R1365" s="184">
        <v>8.2505000000000006</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1119</v>
      </c>
      <c r="B1366" s="180" t="s">
        <v>1124</v>
      </c>
      <c r="C1366" s="180">
        <v>100124</v>
      </c>
      <c r="D1366" s="183">
        <v>44344</v>
      </c>
      <c r="E1366" s="184">
        <v>47.042900000000003</v>
      </c>
      <c r="F1366" s="184">
        <v>-35.888300000000001</v>
      </c>
      <c r="G1366" s="184">
        <v>-15.0336</v>
      </c>
      <c r="H1366" s="184">
        <v>1.6298999999999999</v>
      </c>
      <c r="I1366" s="184">
        <v>6.6841999999999997</v>
      </c>
      <c r="J1366" s="184">
        <v>7.9135</v>
      </c>
      <c r="K1366" s="184">
        <v>7.6186999999999996</v>
      </c>
      <c r="L1366" s="184">
        <v>1.8257000000000001</v>
      </c>
      <c r="M1366" s="184">
        <v>5.4459999999999997</v>
      </c>
      <c r="N1366" s="184">
        <v>4.8410000000000002</v>
      </c>
      <c r="O1366" s="184">
        <v>7.5002000000000004</v>
      </c>
      <c r="P1366" s="184">
        <v>6.5327000000000002</v>
      </c>
      <c r="Q1366" s="184">
        <v>7.7584</v>
      </c>
      <c r="R1366" s="184">
        <v>7.4336000000000002</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1119</v>
      </c>
      <c r="B1367" s="180" t="s">
        <v>1125</v>
      </c>
      <c r="C1367" s="180">
        <v>119069</v>
      </c>
      <c r="D1367" s="183">
        <v>44344</v>
      </c>
      <c r="E1367" s="184">
        <v>49.987299999999998</v>
      </c>
      <c r="F1367" s="184">
        <v>-34.942399999999999</v>
      </c>
      <c r="G1367" s="184">
        <v>-14.1248</v>
      </c>
      <c r="H1367" s="184">
        <v>2.4943</v>
      </c>
      <c r="I1367" s="184">
        <v>7.5636999999999999</v>
      </c>
      <c r="J1367" s="184">
        <v>8.9146999999999998</v>
      </c>
      <c r="K1367" s="184">
        <v>8.6948000000000008</v>
      </c>
      <c r="L1367" s="184">
        <v>2.7616999999999998</v>
      </c>
      <c r="M1367" s="184">
        <v>6.2916999999999996</v>
      </c>
      <c r="N1367" s="184">
        <v>5.6098999999999997</v>
      </c>
      <c r="O1367" s="184">
        <v>8.1148000000000007</v>
      </c>
      <c r="P1367" s="184">
        <v>7.1917999999999997</v>
      </c>
      <c r="Q1367" s="184">
        <v>7.8535000000000004</v>
      </c>
      <c r="R1367" s="184">
        <v>8.0937000000000001</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1119</v>
      </c>
      <c r="B1368" s="180" t="s">
        <v>1126</v>
      </c>
      <c r="C1368" s="180">
        <v>101685</v>
      </c>
      <c r="D1368" s="183">
        <v>44344</v>
      </c>
      <c r="E1368" s="184">
        <v>34.746400000000001</v>
      </c>
      <c r="F1368" s="184">
        <v>-14.7006</v>
      </c>
      <c r="G1368" s="184">
        <v>-13.7805</v>
      </c>
      <c r="H1368" s="184">
        <v>1.3059000000000001</v>
      </c>
      <c r="I1368" s="184">
        <v>6.9741999999999997</v>
      </c>
      <c r="J1368" s="184">
        <v>8.0610999999999997</v>
      </c>
      <c r="K1368" s="184">
        <v>9.6448999999999998</v>
      </c>
      <c r="L1368" s="184">
        <v>0.45350000000000001</v>
      </c>
      <c r="M1368" s="184">
        <v>4.8227000000000002</v>
      </c>
      <c r="N1368" s="184">
        <v>3.1907999999999999</v>
      </c>
      <c r="O1368" s="184">
        <v>8.1684000000000001</v>
      </c>
      <c r="P1368" s="184">
        <v>6.5768000000000004</v>
      </c>
      <c r="Q1368" s="184">
        <v>6.9733000000000001</v>
      </c>
      <c r="R1368" s="184">
        <v>7.2455999999999996</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1119</v>
      </c>
      <c r="B1369" s="180" t="s">
        <v>1127</v>
      </c>
      <c r="C1369" s="180">
        <v>120059</v>
      </c>
      <c r="D1369" s="183">
        <v>44344</v>
      </c>
      <c r="E1369" s="184">
        <v>37.128300000000003</v>
      </c>
      <c r="F1369" s="184">
        <v>-13.8561</v>
      </c>
      <c r="G1369" s="184">
        <v>-12.930099999999999</v>
      </c>
      <c r="H1369" s="184">
        <v>2.1496</v>
      </c>
      <c r="I1369" s="184">
        <v>7.8106999999999998</v>
      </c>
      <c r="J1369" s="184">
        <v>8.9059000000000008</v>
      </c>
      <c r="K1369" s="184">
        <v>10.5039</v>
      </c>
      <c r="L1369" s="184">
        <v>1.2944</v>
      </c>
      <c r="M1369" s="184">
        <v>5.6927000000000003</v>
      </c>
      <c r="N1369" s="184">
        <v>4.0579999999999998</v>
      </c>
      <c r="O1369" s="184">
        <v>9.0427</v>
      </c>
      <c r="P1369" s="184">
        <v>7.4145000000000003</v>
      </c>
      <c r="Q1369" s="184">
        <v>7.6261999999999999</v>
      </c>
      <c r="R1369" s="184">
        <v>8.1425000000000001</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1119</v>
      </c>
      <c r="B1370" s="180" t="s">
        <v>1128</v>
      </c>
      <c r="C1370" s="180">
        <v>109740</v>
      </c>
      <c r="D1370" s="183">
        <v>44344</v>
      </c>
      <c r="E1370" s="184">
        <v>31.2788</v>
      </c>
      <c r="F1370" s="184">
        <v>-17.845199999999998</v>
      </c>
      <c r="G1370" s="184">
        <v>-10.260300000000001</v>
      </c>
      <c r="H1370" s="184">
        <v>-1.0832999999999999</v>
      </c>
      <c r="I1370" s="184">
        <v>6.7858000000000001</v>
      </c>
      <c r="J1370" s="184">
        <v>7.0026999999999999</v>
      </c>
      <c r="K1370" s="184">
        <v>10.410500000000001</v>
      </c>
      <c r="L1370" s="184">
        <v>2.3835999999999999</v>
      </c>
      <c r="M1370" s="184">
        <v>6.3095999999999997</v>
      </c>
      <c r="N1370" s="184">
        <v>6.7754000000000003</v>
      </c>
      <c r="O1370" s="184">
        <v>9.2331000000000003</v>
      </c>
      <c r="P1370" s="184">
        <v>8.1156000000000006</v>
      </c>
      <c r="Q1370" s="184">
        <v>9.3305000000000007</v>
      </c>
      <c r="R1370" s="184">
        <v>9.3610000000000007</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1119</v>
      </c>
      <c r="B1371" s="180" t="s">
        <v>1129</v>
      </c>
      <c r="C1371" s="180">
        <v>120619</v>
      </c>
      <c r="D1371" s="183">
        <v>44344</v>
      </c>
      <c r="E1371" s="184">
        <v>32.474899999999998</v>
      </c>
      <c r="F1371" s="184">
        <v>-17.3005</v>
      </c>
      <c r="G1371" s="184">
        <v>-9.6583000000000006</v>
      </c>
      <c r="H1371" s="184">
        <v>-0.44950000000000001</v>
      </c>
      <c r="I1371" s="184">
        <v>7.4230999999999998</v>
      </c>
      <c r="J1371" s="184">
        <v>7.6456</v>
      </c>
      <c r="K1371" s="184">
        <v>11.066000000000001</v>
      </c>
      <c r="L1371" s="184">
        <v>3.0272000000000001</v>
      </c>
      <c r="M1371" s="184">
        <v>6.9531999999999998</v>
      </c>
      <c r="N1371" s="184">
        <v>7.4108000000000001</v>
      </c>
      <c r="O1371" s="184">
        <v>9.8520000000000003</v>
      </c>
      <c r="P1371" s="184">
        <v>8.7208000000000006</v>
      </c>
      <c r="Q1371" s="184">
        <v>8.9130000000000003</v>
      </c>
      <c r="R1371" s="184">
        <v>9.9675999999999991</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1119</v>
      </c>
      <c r="B1372" s="180" t="s">
        <v>1130</v>
      </c>
      <c r="C1372" s="180">
        <v>118394</v>
      </c>
      <c r="D1372" s="183">
        <v>44344</v>
      </c>
      <c r="E1372" s="184">
        <v>57.146299999999997</v>
      </c>
      <c r="F1372" s="184">
        <v>-9.5143000000000004</v>
      </c>
      <c r="G1372" s="184">
        <v>-13.7593</v>
      </c>
      <c r="H1372" s="184">
        <v>4.6485000000000003</v>
      </c>
      <c r="I1372" s="184">
        <v>7.7972999999999999</v>
      </c>
      <c r="J1372" s="184">
        <v>7.7843</v>
      </c>
      <c r="K1372" s="184">
        <v>10.340999999999999</v>
      </c>
      <c r="L1372" s="184">
        <v>1.3464</v>
      </c>
      <c r="M1372" s="184">
        <v>6.0442</v>
      </c>
      <c r="N1372" s="184">
        <v>4.5536000000000003</v>
      </c>
      <c r="O1372" s="184">
        <v>10.0245</v>
      </c>
      <c r="P1372" s="184">
        <v>8.9293999999999993</v>
      </c>
      <c r="Q1372" s="184">
        <v>9.0419</v>
      </c>
      <c r="R1372" s="184">
        <v>9.3838000000000008</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1119</v>
      </c>
      <c r="B1373" s="180" t="s">
        <v>1131</v>
      </c>
      <c r="C1373" s="180">
        <v>108765</v>
      </c>
      <c r="D1373" s="183">
        <v>44344</v>
      </c>
      <c r="E1373" s="184">
        <v>53.663600000000002</v>
      </c>
      <c r="F1373" s="184">
        <v>-10.1996</v>
      </c>
      <c r="G1373" s="184">
        <v>-14.425000000000001</v>
      </c>
      <c r="H1373" s="184">
        <v>3.9965999999999999</v>
      </c>
      <c r="I1373" s="184">
        <v>7.1467000000000001</v>
      </c>
      <c r="J1373" s="184">
        <v>7.1288</v>
      </c>
      <c r="K1373" s="184">
        <v>9.6347000000000005</v>
      </c>
      <c r="L1373" s="184">
        <v>0.6855</v>
      </c>
      <c r="M1373" s="184">
        <v>5.3704000000000001</v>
      </c>
      <c r="N1373" s="184">
        <v>3.8858999999999999</v>
      </c>
      <c r="O1373" s="184">
        <v>9.3323999999999998</v>
      </c>
      <c r="P1373" s="184">
        <v>8.1303000000000001</v>
      </c>
      <c r="Q1373" s="184">
        <v>8.3772000000000002</v>
      </c>
      <c r="R1373" s="184">
        <v>8.702</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1119</v>
      </c>
      <c r="B1374" s="180" t="s">
        <v>1132</v>
      </c>
      <c r="C1374" s="180">
        <v>100223</v>
      </c>
      <c r="D1374" s="183">
        <v>44344</v>
      </c>
      <c r="E1374" s="184">
        <v>50.080199999999998</v>
      </c>
      <c r="F1374" s="184">
        <v>-3.4981</v>
      </c>
      <c r="G1374" s="184">
        <v>-6.7744</v>
      </c>
      <c r="H1374" s="184">
        <v>2.8753000000000002</v>
      </c>
      <c r="I1374" s="184">
        <v>4.4272999999999998</v>
      </c>
      <c r="J1374" s="184">
        <v>3.726</v>
      </c>
      <c r="K1374" s="184">
        <v>6.0148000000000001</v>
      </c>
      <c r="L1374" s="184">
        <v>-4.2000000000000003E-2</v>
      </c>
      <c r="M1374" s="184">
        <v>3.2010999999999998</v>
      </c>
      <c r="N1374" s="184">
        <v>3.9788999999999999</v>
      </c>
      <c r="O1374" s="184">
        <v>2.0964999999999998</v>
      </c>
      <c r="P1374" s="184">
        <v>3.2222</v>
      </c>
      <c r="Q1374" s="184">
        <v>6.3079999999999998</v>
      </c>
      <c r="R1374" s="184">
        <v>-0.3967</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1119</v>
      </c>
      <c r="B1375" s="180" t="s">
        <v>1133</v>
      </c>
      <c r="C1375" s="180">
        <v>120430</v>
      </c>
      <c r="D1375" s="183">
        <v>44344</v>
      </c>
      <c r="E1375" s="184">
        <v>54.4617</v>
      </c>
      <c r="F1375" s="184">
        <v>-2.4796</v>
      </c>
      <c r="G1375" s="184">
        <v>-5.7610000000000001</v>
      </c>
      <c r="H1375" s="184">
        <v>3.8803999999999998</v>
      </c>
      <c r="I1375" s="184">
        <v>5.4302999999999999</v>
      </c>
      <c r="J1375" s="184">
        <v>4.7275</v>
      </c>
      <c r="K1375" s="184">
        <v>7.0315000000000003</v>
      </c>
      <c r="L1375" s="184">
        <v>0.96020000000000005</v>
      </c>
      <c r="M1375" s="184">
        <v>4.2289000000000003</v>
      </c>
      <c r="N1375" s="184">
        <v>5.0240999999999998</v>
      </c>
      <c r="O1375" s="184">
        <v>3.1232000000000002</v>
      </c>
      <c r="P1375" s="184">
        <v>4.2598000000000003</v>
      </c>
      <c r="Q1375" s="184">
        <v>5.6928000000000001</v>
      </c>
      <c r="R1375" s="184">
        <v>0.60519999999999996</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1119</v>
      </c>
      <c r="B1376" s="180" t="s">
        <v>1134</v>
      </c>
      <c r="C1376" s="180">
        <v>119735</v>
      </c>
      <c r="D1376" s="183">
        <v>44344</v>
      </c>
      <c r="E1376" s="184">
        <v>65.566800000000001</v>
      </c>
      <c r="F1376" s="184">
        <v>1.1691</v>
      </c>
      <c r="G1376" s="184">
        <v>-3.1166</v>
      </c>
      <c r="H1376" s="184">
        <v>4.7441000000000004</v>
      </c>
      <c r="I1376" s="184">
        <v>6.3616999999999999</v>
      </c>
      <c r="J1376" s="184">
        <v>8.3384</v>
      </c>
      <c r="K1376" s="184">
        <v>8.4047000000000001</v>
      </c>
      <c r="L1376" s="184">
        <v>2.3212000000000002</v>
      </c>
      <c r="M1376" s="184">
        <v>7.1817000000000002</v>
      </c>
      <c r="N1376" s="184">
        <v>5.9074999999999998</v>
      </c>
      <c r="O1376" s="184">
        <v>9.9344999999999999</v>
      </c>
      <c r="P1376" s="184">
        <v>8.4139999999999997</v>
      </c>
      <c r="Q1376" s="184">
        <v>8.3853000000000009</v>
      </c>
      <c r="R1376" s="184">
        <v>9.8968000000000007</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1119</v>
      </c>
      <c r="B1377" s="180" t="s">
        <v>1135</v>
      </c>
      <c r="C1377" s="180">
        <v>100299</v>
      </c>
      <c r="D1377" s="183">
        <v>44344</v>
      </c>
      <c r="E1377" s="184">
        <v>60.981699999999996</v>
      </c>
      <c r="F1377" s="184">
        <v>0.1197</v>
      </c>
      <c r="G1377" s="184">
        <v>-4.1485000000000003</v>
      </c>
      <c r="H1377" s="184">
        <v>3.7136</v>
      </c>
      <c r="I1377" s="184">
        <v>5.3250000000000002</v>
      </c>
      <c r="J1377" s="184">
        <v>7.2998000000000003</v>
      </c>
      <c r="K1377" s="184">
        <v>7.2937000000000003</v>
      </c>
      <c r="L1377" s="184">
        <v>1.2202</v>
      </c>
      <c r="M1377" s="184">
        <v>6.0495000000000001</v>
      </c>
      <c r="N1377" s="184">
        <v>4.7618999999999998</v>
      </c>
      <c r="O1377" s="184">
        <v>8.8123000000000005</v>
      </c>
      <c r="P1377" s="184">
        <v>7.3731999999999998</v>
      </c>
      <c r="Q1377" s="184">
        <v>8.7642000000000007</v>
      </c>
      <c r="R1377" s="184">
        <v>8.7279</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1119</v>
      </c>
      <c r="B1378" s="180" t="s">
        <v>1136</v>
      </c>
      <c r="C1378" s="180">
        <v>100315</v>
      </c>
      <c r="D1378" s="183">
        <v>44344</v>
      </c>
      <c r="E1378" s="184">
        <v>57.407400000000003</v>
      </c>
      <c r="F1378" s="184">
        <v>-8.5814000000000004</v>
      </c>
      <c r="G1378" s="184">
        <v>-9.1275999999999993</v>
      </c>
      <c r="H1378" s="184">
        <v>1.5173000000000001</v>
      </c>
      <c r="I1378" s="184">
        <v>6.2138999999999998</v>
      </c>
      <c r="J1378" s="184">
        <v>6.1367000000000003</v>
      </c>
      <c r="K1378" s="184">
        <v>7.5273000000000003</v>
      </c>
      <c r="L1378" s="184">
        <v>1.4726999999999999</v>
      </c>
      <c r="M1378" s="184">
        <v>3.9861</v>
      </c>
      <c r="N1378" s="184">
        <v>3.4217</v>
      </c>
      <c r="O1378" s="184">
        <v>7.9854000000000003</v>
      </c>
      <c r="P1378" s="184">
        <v>6.9726999999999997</v>
      </c>
      <c r="Q1378" s="184">
        <v>8.1562999999999999</v>
      </c>
      <c r="R1378" s="184">
        <v>7.4505999999999997</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1119</v>
      </c>
      <c r="B1379" s="180" t="s">
        <v>1137</v>
      </c>
      <c r="C1379" s="180">
        <v>120279</v>
      </c>
      <c r="D1379" s="183">
        <v>44344</v>
      </c>
      <c r="E1379" s="184">
        <v>60.122700000000002</v>
      </c>
      <c r="F1379" s="184">
        <v>-8.4972999999999992</v>
      </c>
      <c r="G1379" s="184">
        <v>-8.9581</v>
      </c>
      <c r="H1379" s="184">
        <v>1.6831</v>
      </c>
      <c r="I1379" s="184">
        <v>6.3814000000000002</v>
      </c>
      <c r="J1379" s="184">
        <v>6.3057999999999996</v>
      </c>
      <c r="K1379" s="184">
        <v>7.6982999999999997</v>
      </c>
      <c r="L1379" s="184">
        <v>1.7877000000000001</v>
      </c>
      <c r="M1379" s="184">
        <v>4.5042999999999997</v>
      </c>
      <c r="N1379" s="184">
        <v>4.0468000000000002</v>
      </c>
      <c r="O1379" s="184">
        <v>8.6561000000000003</v>
      </c>
      <c r="P1379" s="184">
        <v>7.5590999999999999</v>
      </c>
      <c r="Q1379" s="184">
        <v>7.6890999999999998</v>
      </c>
      <c r="R1379" s="184">
        <v>8.1364000000000001</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1119</v>
      </c>
      <c r="B1380" s="180" t="s">
        <v>1138</v>
      </c>
      <c r="C1380" s="180">
        <v>100387</v>
      </c>
      <c r="D1380" s="183">
        <v>44344</v>
      </c>
      <c r="E1380" s="184">
        <v>71.294600000000003</v>
      </c>
      <c r="F1380" s="184">
        <v>-29.771799999999999</v>
      </c>
      <c r="G1380" s="184">
        <v>-16.377700000000001</v>
      </c>
      <c r="H1380" s="184">
        <v>-4.202</v>
      </c>
      <c r="I1380" s="184">
        <v>4.9020999999999999</v>
      </c>
      <c r="J1380" s="184">
        <v>6.5419999999999998</v>
      </c>
      <c r="K1380" s="184">
        <v>10.870900000000001</v>
      </c>
      <c r="L1380" s="184">
        <v>0.52629999999999999</v>
      </c>
      <c r="M1380" s="184">
        <v>5.0113000000000003</v>
      </c>
      <c r="N1380" s="184">
        <v>3.8694000000000002</v>
      </c>
      <c r="O1380" s="184">
        <v>9.2529000000000003</v>
      </c>
      <c r="P1380" s="184">
        <v>7.9288999999999996</v>
      </c>
      <c r="Q1380" s="184">
        <v>8.7629999999999999</v>
      </c>
      <c r="R1380" s="184">
        <v>8.5305999999999997</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1119</v>
      </c>
      <c r="B1381" s="180" t="s">
        <v>1139</v>
      </c>
      <c r="C1381" s="180">
        <v>118687</v>
      </c>
      <c r="D1381" s="183">
        <v>44344</v>
      </c>
      <c r="E1381" s="184">
        <v>76.6113</v>
      </c>
      <c r="F1381" s="184">
        <v>-28.6586</v>
      </c>
      <c r="G1381" s="184">
        <v>-15.2584</v>
      </c>
      <c r="H1381" s="184">
        <v>-3.0950000000000002</v>
      </c>
      <c r="I1381" s="184">
        <v>6.0442</v>
      </c>
      <c r="J1381" s="184">
        <v>7.6516999999999999</v>
      </c>
      <c r="K1381" s="184">
        <v>12.0258</v>
      </c>
      <c r="L1381" s="184">
        <v>1.7085999999999999</v>
      </c>
      <c r="M1381" s="184">
        <v>6.1726000000000001</v>
      </c>
      <c r="N1381" s="184">
        <v>4.9507000000000003</v>
      </c>
      <c r="O1381" s="184">
        <v>10.176600000000001</v>
      </c>
      <c r="P1381" s="184">
        <v>8.8483999999999998</v>
      </c>
      <c r="Q1381" s="184">
        <v>8.7369000000000003</v>
      </c>
      <c r="R1381" s="184">
        <v>9.4994999999999994</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1119</v>
      </c>
      <c r="B1382" s="180" t="s">
        <v>1140</v>
      </c>
      <c r="C1382" s="180">
        <v>119714</v>
      </c>
      <c r="D1382" s="183">
        <v>44344</v>
      </c>
      <c r="E1382" s="184">
        <v>58.181399999999996</v>
      </c>
      <c r="F1382" s="184">
        <v>6.5255999999999998</v>
      </c>
      <c r="G1382" s="184">
        <v>15.9975</v>
      </c>
      <c r="H1382" s="184">
        <v>7.5210999999999997</v>
      </c>
      <c r="I1382" s="184">
        <v>8.0007999999999999</v>
      </c>
      <c r="J1382" s="184">
        <v>7.7740999999999998</v>
      </c>
      <c r="K1382" s="184">
        <v>8.6692</v>
      </c>
      <c r="L1382" s="184">
        <v>3.6583000000000001</v>
      </c>
      <c r="M1382" s="184">
        <v>7.9066999999999998</v>
      </c>
      <c r="N1382" s="184">
        <v>7.944</v>
      </c>
      <c r="O1382" s="184">
        <v>10.286</v>
      </c>
      <c r="P1382" s="184">
        <v>9.5582999999999991</v>
      </c>
      <c r="Q1382" s="184">
        <v>8.9061000000000003</v>
      </c>
      <c r="R1382" s="184">
        <v>10.809699999999999</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1119</v>
      </c>
      <c r="B1383" s="180" t="s">
        <v>1141</v>
      </c>
      <c r="C1383" s="180">
        <v>100639</v>
      </c>
      <c r="D1383" s="183">
        <v>44344</v>
      </c>
      <c r="E1383" s="184">
        <v>55.419699999999999</v>
      </c>
      <c r="F1383" s="184">
        <v>5.9284999999999997</v>
      </c>
      <c r="G1383" s="184">
        <v>15.343</v>
      </c>
      <c r="H1383" s="184">
        <v>6.8586</v>
      </c>
      <c r="I1383" s="184">
        <v>7.3406000000000002</v>
      </c>
      <c r="J1383" s="184">
        <v>7.1104000000000003</v>
      </c>
      <c r="K1383" s="184">
        <v>7.9958999999999998</v>
      </c>
      <c r="L1383" s="184">
        <v>3.0015000000000001</v>
      </c>
      <c r="M1383" s="184">
        <v>7.2336</v>
      </c>
      <c r="N1383" s="184">
        <v>7.2662000000000004</v>
      </c>
      <c r="O1383" s="184">
        <v>9.5526999999999997</v>
      </c>
      <c r="P1383" s="184">
        <v>8.7828999999999997</v>
      </c>
      <c r="Q1383" s="184">
        <v>7.8719000000000001</v>
      </c>
      <c r="R1383" s="184">
        <v>10.131399999999999</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1119</v>
      </c>
      <c r="B1384" s="180" t="s">
        <v>1142</v>
      </c>
      <c r="C1384" s="180">
        <v>119876</v>
      </c>
      <c r="D1384" s="183">
        <v>44344</v>
      </c>
      <c r="E1384" s="184">
        <v>70.400099999999995</v>
      </c>
      <c r="F1384" s="184">
        <v>-26.5261</v>
      </c>
      <c r="G1384" s="184">
        <v>-10.136200000000001</v>
      </c>
      <c r="H1384" s="184">
        <v>2.9420999999999999</v>
      </c>
      <c r="I1384" s="184">
        <v>6.1582999999999997</v>
      </c>
      <c r="J1384" s="184">
        <v>7.5434999999999999</v>
      </c>
      <c r="K1384" s="184">
        <v>10.7021</v>
      </c>
      <c r="L1384" s="184">
        <v>1.9138999999999999</v>
      </c>
      <c r="M1384" s="184">
        <v>6.5655999999999999</v>
      </c>
      <c r="N1384" s="184">
        <v>7.0762999999999998</v>
      </c>
      <c r="O1384" s="184">
        <v>9.0580999999999996</v>
      </c>
      <c r="P1384" s="184">
        <v>8.2283000000000008</v>
      </c>
      <c r="Q1384" s="184">
        <v>8.7173999999999996</v>
      </c>
      <c r="R1384" s="184">
        <v>9.6158999999999999</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1119</v>
      </c>
      <c r="B1385" s="180" t="s">
        <v>1143</v>
      </c>
      <c r="C1385" s="180">
        <v>100418</v>
      </c>
      <c r="D1385" s="183">
        <v>44344</v>
      </c>
      <c r="E1385" s="184">
        <v>65.584100000000007</v>
      </c>
      <c r="F1385" s="184">
        <v>-27.194400000000002</v>
      </c>
      <c r="G1385" s="184">
        <v>-10.7873</v>
      </c>
      <c r="H1385" s="184">
        <v>2.2747999999999999</v>
      </c>
      <c r="I1385" s="184">
        <v>5.4855</v>
      </c>
      <c r="J1385" s="184">
        <v>6.8654000000000002</v>
      </c>
      <c r="K1385" s="184">
        <v>9.9194999999999993</v>
      </c>
      <c r="L1385" s="184">
        <v>1.0895999999999999</v>
      </c>
      <c r="M1385" s="184">
        <v>5.6920000000000002</v>
      </c>
      <c r="N1385" s="184">
        <v>6.1921999999999997</v>
      </c>
      <c r="O1385" s="184">
        <v>8.0648999999999997</v>
      </c>
      <c r="P1385" s="184">
        <v>7.1487999999999996</v>
      </c>
      <c r="Q1385" s="184">
        <v>8.1170000000000009</v>
      </c>
      <c r="R1385" s="184">
        <v>8.6788000000000007</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1119</v>
      </c>
      <c r="B1386" s="180" t="s">
        <v>1144</v>
      </c>
      <c r="C1386" s="180">
        <v>148086</v>
      </c>
      <c r="D1386" s="183">
        <v>44344</v>
      </c>
      <c r="E1386" s="184">
        <v>1.7396</v>
      </c>
      <c r="F1386" s="184">
        <v>10.4939</v>
      </c>
      <c r="G1386" s="184">
        <v>11.2006</v>
      </c>
      <c r="H1386" s="184">
        <v>11.114000000000001</v>
      </c>
      <c r="I1386" s="184">
        <v>11.1378</v>
      </c>
      <c r="J1386" s="184">
        <v>11.1517</v>
      </c>
      <c r="K1386" s="184">
        <v>11.356999999999999</v>
      </c>
      <c r="L1386" s="184">
        <v>-40.492600000000003</v>
      </c>
      <c r="M1386" s="184">
        <v>-24.730399999999999</v>
      </c>
      <c r="N1386" s="184">
        <v>-16.709800000000001</v>
      </c>
      <c r="O1386" s="184"/>
      <c r="P1386" s="184"/>
      <c r="Q1386" s="184">
        <v>-11.689299999999999</v>
      </c>
      <c r="R1386" s="184"/>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1119</v>
      </c>
      <c r="B1387" s="180" t="s">
        <v>1145</v>
      </c>
      <c r="C1387" s="180">
        <v>148085</v>
      </c>
      <c r="D1387" s="183">
        <v>44344</v>
      </c>
      <c r="E1387" s="184">
        <v>1.6278999999999999</v>
      </c>
      <c r="F1387" s="184">
        <v>11.2142</v>
      </c>
      <c r="G1387" s="184">
        <v>10.4724</v>
      </c>
      <c r="H1387" s="184">
        <v>10.9132</v>
      </c>
      <c r="I1387" s="184">
        <v>11.0976</v>
      </c>
      <c r="J1387" s="184">
        <v>11.0867</v>
      </c>
      <c r="K1387" s="184">
        <v>11.3507</v>
      </c>
      <c r="L1387" s="184">
        <v>-40.826099999999997</v>
      </c>
      <c r="M1387" s="184">
        <v>-24.9618</v>
      </c>
      <c r="N1387" s="184">
        <v>-16.884499999999999</v>
      </c>
      <c r="O1387" s="184"/>
      <c r="P1387" s="184"/>
      <c r="Q1387" s="184">
        <v>-11.837999999999999</v>
      </c>
      <c r="R1387" s="184"/>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1119</v>
      </c>
      <c r="B1388" s="180" t="s">
        <v>1146</v>
      </c>
      <c r="C1388" s="180">
        <v>120689</v>
      </c>
      <c r="D1388" s="183">
        <v>44344</v>
      </c>
      <c r="E1388" s="184">
        <v>54.648400000000002</v>
      </c>
      <c r="F1388" s="184">
        <v>-1.6697</v>
      </c>
      <c r="G1388" s="184">
        <v>-1.2465999999999999</v>
      </c>
      <c r="H1388" s="184">
        <v>3.1888000000000001</v>
      </c>
      <c r="I1388" s="184">
        <v>5.9722999999999997</v>
      </c>
      <c r="J1388" s="184">
        <v>5.0255000000000001</v>
      </c>
      <c r="K1388" s="184">
        <v>6.5608000000000004</v>
      </c>
      <c r="L1388" s="184">
        <v>1.7999000000000001</v>
      </c>
      <c r="M1388" s="184">
        <v>4.9932999999999996</v>
      </c>
      <c r="N1388" s="184">
        <v>4.6123000000000003</v>
      </c>
      <c r="O1388" s="184">
        <v>0.16619999999999999</v>
      </c>
      <c r="P1388" s="184">
        <v>3.4365000000000001</v>
      </c>
      <c r="Q1388" s="184">
        <v>5.7497999999999996</v>
      </c>
      <c r="R1388" s="184">
        <v>-0.4975</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1119</v>
      </c>
      <c r="B1389" s="180" t="s">
        <v>1147</v>
      </c>
      <c r="C1389" s="180">
        <v>100741</v>
      </c>
      <c r="D1389" s="183">
        <v>44344</v>
      </c>
      <c r="E1389" s="184">
        <v>50.8994</v>
      </c>
      <c r="F1389" s="184">
        <v>-2.0794999999999999</v>
      </c>
      <c r="G1389" s="184">
        <v>-1.673</v>
      </c>
      <c r="H1389" s="184">
        <v>2.7673999999999999</v>
      </c>
      <c r="I1389" s="184">
        <v>5.5488</v>
      </c>
      <c r="J1389" s="184">
        <v>4.6020000000000003</v>
      </c>
      <c r="K1389" s="184">
        <v>6.1139000000000001</v>
      </c>
      <c r="L1389" s="184">
        <v>1.3374999999999999</v>
      </c>
      <c r="M1389" s="184">
        <v>4.4935999999999998</v>
      </c>
      <c r="N1389" s="184">
        <v>4.0827999999999998</v>
      </c>
      <c r="O1389" s="184">
        <v>-0.56210000000000004</v>
      </c>
      <c r="P1389" s="184">
        <v>2.6600999999999999</v>
      </c>
      <c r="Q1389" s="184">
        <v>7.3440000000000003</v>
      </c>
      <c r="R1389" s="184">
        <v>-1.2381</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-10.323828571428573</v>
      </c>
      <c r="G1390" s="186">
        <v>-6.0295678571428581</v>
      </c>
      <c r="H1390" s="186">
        <v>3.0793964285714286</v>
      </c>
      <c r="I1390" s="186">
        <v>7.0059535714285701</v>
      </c>
      <c r="J1390" s="186">
        <v>7.5284821428571433</v>
      </c>
      <c r="K1390" s="186">
        <v>9.4061107142857132</v>
      </c>
      <c r="L1390" s="186">
        <v>-1.1863357142857147</v>
      </c>
      <c r="M1390" s="186">
        <v>3.6309714285714287</v>
      </c>
      <c r="N1390" s="186">
        <v>3.7459964285714293</v>
      </c>
      <c r="O1390" s="186">
        <v>7.9181153846153851</v>
      </c>
      <c r="P1390" s="186">
        <v>7.2929576923076915</v>
      </c>
      <c r="Q1390" s="186">
        <v>6.6760821428571422</v>
      </c>
      <c r="R1390" s="186">
        <v>7.5314038461538466</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-9.0478500000000004</v>
      </c>
      <c r="G1391" s="186">
        <v>-8.8090499999999992</v>
      </c>
      <c r="H1391" s="186">
        <v>2.8213499999999998</v>
      </c>
      <c r="I1391" s="186">
        <v>6.5327999999999999</v>
      </c>
      <c r="J1391" s="186">
        <v>7.5945499999999999</v>
      </c>
      <c r="K1391" s="186">
        <v>9.639800000000001</v>
      </c>
      <c r="L1391" s="186">
        <v>1.7481499999999999</v>
      </c>
      <c r="M1391" s="186">
        <v>5.6923500000000002</v>
      </c>
      <c r="N1391" s="186">
        <v>4.80145</v>
      </c>
      <c r="O1391" s="186">
        <v>9.0503999999999998</v>
      </c>
      <c r="P1391" s="186">
        <v>7.8322000000000003</v>
      </c>
      <c r="Q1391" s="186">
        <v>8.26675</v>
      </c>
      <c r="R1391" s="186">
        <v>8.6904000000000003</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1148</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1149</v>
      </c>
      <c r="B1394" s="180" t="s">
        <v>1150</v>
      </c>
      <c r="C1394" s="180">
        <v>101592</v>
      </c>
      <c r="D1394" s="183">
        <v>44344</v>
      </c>
      <c r="E1394" s="184">
        <v>375.36</v>
      </c>
      <c r="F1394" s="184">
        <v>-0.36890000000000001</v>
      </c>
      <c r="G1394" s="184">
        <v>0.60299999999999998</v>
      </c>
      <c r="H1394" s="184">
        <v>1.361</v>
      </c>
      <c r="I1394" s="184">
        <v>4.3651999999999997</v>
      </c>
      <c r="J1394" s="184">
        <v>5.0633999999999997</v>
      </c>
      <c r="K1394" s="184">
        <v>8.7401</v>
      </c>
      <c r="L1394" s="184">
        <v>25.6982</v>
      </c>
      <c r="M1394" s="184">
        <v>37.549900000000001</v>
      </c>
      <c r="N1394" s="184">
        <v>81.790000000000006</v>
      </c>
      <c r="O1394" s="184">
        <v>6.5877999999999997</v>
      </c>
      <c r="P1394" s="184">
        <v>11.332700000000001</v>
      </c>
      <c r="Q1394" s="184">
        <v>21.44</v>
      </c>
      <c r="R1394" s="184">
        <v>13.2879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1149</v>
      </c>
      <c r="B1395" s="180" t="s">
        <v>1151</v>
      </c>
      <c r="C1395" s="180">
        <v>119620</v>
      </c>
      <c r="D1395" s="183">
        <v>44344</v>
      </c>
      <c r="E1395" s="184">
        <v>403.44</v>
      </c>
      <c r="F1395" s="184">
        <v>-0.36549999999999999</v>
      </c>
      <c r="G1395" s="184">
        <v>0.61099999999999999</v>
      </c>
      <c r="H1395" s="184">
        <v>1.3795999999999999</v>
      </c>
      <c r="I1395" s="184">
        <v>4.4071999999999996</v>
      </c>
      <c r="J1395" s="184">
        <v>5.1501000000000001</v>
      </c>
      <c r="K1395" s="184">
        <v>8.9847999999999999</v>
      </c>
      <c r="L1395" s="184">
        <v>26.256499999999999</v>
      </c>
      <c r="M1395" s="184">
        <v>38.501199999999997</v>
      </c>
      <c r="N1395" s="184">
        <v>83.531999999999996</v>
      </c>
      <c r="O1395" s="184">
        <v>7.5572999999999997</v>
      </c>
      <c r="P1395" s="184">
        <v>12.3645</v>
      </c>
      <c r="Q1395" s="184">
        <v>15.519399999999999</v>
      </c>
      <c r="R1395" s="184">
        <v>14.3376</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1149</v>
      </c>
      <c r="B1396" s="180" t="s">
        <v>1152</v>
      </c>
      <c r="C1396" s="180">
        <v>120505</v>
      </c>
      <c r="D1396" s="183">
        <v>44344</v>
      </c>
      <c r="E1396" s="184">
        <v>63.86</v>
      </c>
      <c r="F1396" s="184">
        <v>-0.28110000000000002</v>
      </c>
      <c r="G1396" s="184">
        <v>0.63029999999999997</v>
      </c>
      <c r="H1396" s="184">
        <v>0.9325</v>
      </c>
      <c r="I1396" s="184">
        <v>4.5343</v>
      </c>
      <c r="J1396" s="184">
        <v>3.8712</v>
      </c>
      <c r="K1396" s="184">
        <v>8.1639999999999997</v>
      </c>
      <c r="L1396" s="184">
        <v>21.661300000000001</v>
      </c>
      <c r="M1396" s="184">
        <v>36.921100000000003</v>
      </c>
      <c r="N1396" s="184">
        <v>65.870099999999994</v>
      </c>
      <c r="O1396" s="184">
        <v>19.749600000000001</v>
      </c>
      <c r="P1396" s="184">
        <v>20.414100000000001</v>
      </c>
      <c r="Q1396" s="184">
        <v>20.100300000000001</v>
      </c>
      <c r="R1396" s="184">
        <v>27.382100000000001</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1149</v>
      </c>
      <c r="B1397" s="180" t="s">
        <v>1153</v>
      </c>
      <c r="C1397" s="180">
        <v>114564</v>
      </c>
      <c r="D1397" s="183">
        <v>44344</v>
      </c>
      <c r="E1397" s="184">
        <v>57.62</v>
      </c>
      <c r="F1397" s="184">
        <v>-0.27689999999999998</v>
      </c>
      <c r="G1397" s="184">
        <v>0.62870000000000004</v>
      </c>
      <c r="H1397" s="184">
        <v>0.91069999999999995</v>
      </c>
      <c r="I1397" s="184">
        <v>4.4786999999999999</v>
      </c>
      <c r="J1397" s="184">
        <v>3.7637</v>
      </c>
      <c r="K1397" s="184">
        <v>7.8219000000000003</v>
      </c>
      <c r="L1397" s="184">
        <v>20.872699999999998</v>
      </c>
      <c r="M1397" s="184">
        <v>35.544600000000003</v>
      </c>
      <c r="N1397" s="184">
        <v>63.600200000000001</v>
      </c>
      <c r="O1397" s="184">
        <v>18.206299999999999</v>
      </c>
      <c r="P1397" s="184">
        <v>18.9435</v>
      </c>
      <c r="Q1397" s="184">
        <v>18.574100000000001</v>
      </c>
      <c r="R1397" s="184">
        <v>25.655899999999999</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1149</v>
      </c>
      <c r="B1398" s="180" t="s">
        <v>1154</v>
      </c>
      <c r="C1398" s="180">
        <v>113327</v>
      </c>
      <c r="D1398" s="183">
        <v>44344</v>
      </c>
      <c r="E1398" s="184">
        <v>13.65</v>
      </c>
      <c r="F1398" s="184">
        <v>-0.43759999999999999</v>
      </c>
      <c r="G1398" s="184">
        <v>0.51549999999999996</v>
      </c>
      <c r="H1398" s="184">
        <v>1.2611000000000001</v>
      </c>
      <c r="I1398" s="184">
        <v>4.1985000000000001</v>
      </c>
      <c r="J1398" s="184">
        <v>5.3240999999999996</v>
      </c>
      <c r="K1398" s="184">
        <v>8.8516999999999992</v>
      </c>
      <c r="L1398" s="184">
        <v>23.0839</v>
      </c>
      <c r="M1398" s="184">
        <v>38.860599999999998</v>
      </c>
      <c r="N1398" s="184">
        <v>76.813500000000005</v>
      </c>
      <c r="O1398" s="184">
        <v>11.515700000000001</v>
      </c>
      <c r="P1398" s="184">
        <v>15.764699999999999</v>
      </c>
      <c r="Q1398" s="184">
        <v>2.9634</v>
      </c>
      <c r="R1398" s="184">
        <v>22.575099999999999</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1149</v>
      </c>
      <c r="B1399" s="180" t="s">
        <v>1155</v>
      </c>
      <c r="C1399" s="180">
        <v>119392</v>
      </c>
      <c r="D1399" s="183">
        <v>44344</v>
      </c>
      <c r="E1399" s="184">
        <v>14.63</v>
      </c>
      <c r="F1399" s="184">
        <v>-0.40839999999999999</v>
      </c>
      <c r="G1399" s="184">
        <v>0.61899999999999999</v>
      </c>
      <c r="H1399" s="184">
        <v>1.3158000000000001</v>
      </c>
      <c r="I1399" s="184">
        <v>4.2766000000000002</v>
      </c>
      <c r="J1399" s="184">
        <v>5.4035000000000002</v>
      </c>
      <c r="K1399" s="184">
        <v>9.1791</v>
      </c>
      <c r="L1399" s="184">
        <v>23.773299999999999</v>
      </c>
      <c r="M1399" s="184">
        <v>39.866199999999999</v>
      </c>
      <c r="N1399" s="184">
        <v>78.197299999999998</v>
      </c>
      <c r="O1399" s="184">
        <v>12.506600000000001</v>
      </c>
      <c r="P1399" s="184">
        <v>16.780999999999999</v>
      </c>
      <c r="Q1399" s="184">
        <v>8.4091000000000005</v>
      </c>
      <c r="R1399" s="184">
        <v>23.606200000000001</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1149</v>
      </c>
      <c r="B1400" s="180" t="s">
        <v>1156</v>
      </c>
      <c r="C1400" s="180">
        <v>113566</v>
      </c>
      <c r="D1400" s="183">
        <v>44344</v>
      </c>
      <c r="E1400" s="184">
        <v>49.22</v>
      </c>
      <c r="F1400" s="184">
        <v>-0.25940000000000002</v>
      </c>
      <c r="G1400" s="184">
        <v>0.69350000000000001</v>
      </c>
      <c r="H1400" s="184">
        <v>0.79869999999999997</v>
      </c>
      <c r="I1400" s="184">
        <v>4.2111999999999998</v>
      </c>
      <c r="J1400" s="184">
        <v>3.6734</v>
      </c>
      <c r="K1400" s="184">
        <v>7.4273999999999996</v>
      </c>
      <c r="L1400" s="184">
        <v>29.166</v>
      </c>
      <c r="M1400" s="184">
        <v>39.793799999999997</v>
      </c>
      <c r="N1400" s="184">
        <v>78.637500000000003</v>
      </c>
      <c r="O1400" s="184">
        <v>13.807700000000001</v>
      </c>
      <c r="P1400" s="184">
        <v>14.611499999999999</v>
      </c>
      <c r="Q1400" s="184">
        <v>11.1454</v>
      </c>
      <c r="R1400" s="184">
        <v>22.981300000000001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1149</v>
      </c>
      <c r="B1401" s="180" t="s">
        <v>1157</v>
      </c>
      <c r="C1401" s="180">
        <v>120002</v>
      </c>
      <c r="D1401" s="183">
        <v>44344</v>
      </c>
      <c r="E1401" s="184">
        <v>55.06</v>
      </c>
      <c r="F1401" s="184">
        <v>-0.25540000000000002</v>
      </c>
      <c r="G1401" s="184">
        <v>0.70420000000000005</v>
      </c>
      <c r="H1401" s="184">
        <v>0.82589999999999997</v>
      </c>
      <c r="I1401" s="184">
        <v>4.2704000000000004</v>
      </c>
      <c r="J1401" s="184">
        <v>3.7987000000000002</v>
      </c>
      <c r="K1401" s="184">
        <v>7.8190999999999997</v>
      </c>
      <c r="L1401" s="184">
        <v>30.156300000000002</v>
      </c>
      <c r="M1401" s="184">
        <v>41.389800000000001</v>
      </c>
      <c r="N1401" s="184">
        <v>81.356999999999999</v>
      </c>
      <c r="O1401" s="184">
        <v>15.506</v>
      </c>
      <c r="P1401" s="184">
        <v>16.362100000000002</v>
      </c>
      <c r="Q1401" s="184">
        <v>19.328600000000002</v>
      </c>
      <c r="R1401" s="184">
        <v>24.7788</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1149</v>
      </c>
      <c r="B1402" s="180" t="s">
        <v>1158</v>
      </c>
      <c r="C1402" s="180">
        <v>119071</v>
      </c>
      <c r="D1402" s="183">
        <v>44344</v>
      </c>
      <c r="E1402" s="184">
        <v>87.539000000000001</v>
      </c>
      <c r="F1402" s="184">
        <v>-0.3256</v>
      </c>
      <c r="G1402" s="184">
        <v>0.2646</v>
      </c>
      <c r="H1402" s="184">
        <v>1.0738000000000001</v>
      </c>
      <c r="I1402" s="184">
        <v>4.9829999999999997</v>
      </c>
      <c r="J1402" s="184">
        <v>5.5945999999999998</v>
      </c>
      <c r="K1402" s="184">
        <v>9.3445</v>
      </c>
      <c r="L1402" s="184">
        <v>19.261299999999999</v>
      </c>
      <c r="M1402" s="184">
        <v>33.256700000000002</v>
      </c>
      <c r="N1402" s="184">
        <v>66.6648</v>
      </c>
      <c r="O1402" s="184">
        <v>14.470599999999999</v>
      </c>
      <c r="P1402" s="184">
        <v>18.0138</v>
      </c>
      <c r="Q1402" s="184">
        <v>19.064800000000002</v>
      </c>
      <c r="R1402" s="184">
        <v>23.542999999999999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1149</v>
      </c>
      <c r="B1403" s="180" t="s">
        <v>1159</v>
      </c>
      <c r="C1403" s="180">
        <v>104481</v>
      </c>
      <c r="D1403" s="183">
        <v>44344</v>
      </c>
      <c r="E1403" s="184">
        <v>81.921000000000006</v>
      </c>
      <c r="F1403" s="184">
        <v>-0.32729999999999998</v>
      </c>
      <c r="G1403" s="184">
        <v>0.25580000000000003</v>
      </c>
      <c r="H1403" s="184">
        <v>1.0533999999999999</v>
      </c>
      <c r="I1403" s="184">
        <v>4.9421999999999997</v>
      </c>
      <c r="J1403" s="184">
        <v>5.5098000000000003</v>
      </c>
      <c r="K1403" s="184">
        <v>9.0738000000000003</v>
      </c>
      <c r="L1403" s="184">
        <v>18.672799999999999</v>
      </c>
      <c r="M1403" s="184">
        <v>32.284300000000002</v>
      </c>
      <c r="N1403" s="184">
        <v>65.063500000000005</v>
      </c>
      <c r="O1403" s="184">
        <v>13.4244</v>
      </c>
      <c r="P1403" s="184">
        <v>16.969899999999999</v>
      </c>
      <c r="Q1403" s="184">
        <v>15.5572</v>
      </c>
      <c r="R1403" s="184">
        <v>22.398</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1149</v>
      </c>
      <c r="B1404" s="180" t="s">
        <v>1160</v>
      </c>
      <c r="C1404" s="180">
        <v>140228</v>
      </c>
      <c r="D1404" s="183">
        <v>44344</v>
      </c>
      <c r="E1404" s="184">
        <v>46.527000000000001</v>
      </c>
      <c r="F1404" s="184">
        <v>-0.48130000000000001</v>
      </c>
      <c r="G1404" s="184">
        <v>-0.5302</v>
      </c>
      <c r="H1404" s="184">
        <v>0.29749999999999999</v>
      </c>
      <c r="I1404" s="184">
        <v>5.3505000000000003</v>
      </c>
      <c r="J1404" s="184">
        <v>5.8105000000000002</v>
      </c>
      <c r="K1404" s="184">
        <v>9.08</v>
      </c>
      <c r="L1404" s="184">
        <v>31.050899999999999</v>
      </c>
      <c r="M1404" s="184">
        <v>48.653300000000002</v>
      </c>
      <c r="N1404" s="184">
        <v>91.461299999999994</v>
      </c>
      <c r="O1404" s="184">
        <v>15.1753</v>
      </c>
      <c r="P1404" s="184">
        <v>18.7761</v>
      </c>
      <c r="Q1404" s="184">
        <v>21.2867</v>
      </c>
      <c r="R1404" s="184">
        <v>27.145199999999999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1149</v>
      </c>
      <c r="B1405" s="180" t="s">
        <v>1161</v>
      </c>
      <c r="C1405" s="180">
        <v>140225</v>
      </c>
      <c r="D1405" s="183">
        <v>44344</v>
      </c>
      <c r="E1405" s="184">
        <v>42.313000000000002</v>
      </c>
      <c r="F1405" s="184">
        <v>-0.48449999999999999</v>
      </c>
      <c r="G1405" s="184">
        <v>-0.54059999999999997</v>
      </c>
      <c r="H1405" s="184">
        <v>0.27010000000000001</v>
      </c>
      <c r="I1405" s="184">
        <v>5.2903000000000002</v>
      </c>
      <c r="J1405" s="184">
        <v>5.6821000000000002</v>
      </c>
      <c r="K1405" s="184">
        <v>8.6982999999999997</v>
      </c>
      <c r="L1405" s="184">
        <v>30.133800000000001</v>
      </c>
      <c r="M1405" s="184">
        <v>47.093800000000002</v>
      </c>
      <c r="N1405" s="184">
        <v>88.661500000000004</v>
      </c>
      <c r="O1405" s="184">
        <v>13.444100000000001</v>
      </c>
      <c r="P1405" s="184">
        <v>17.361899999999999</v>
      </c>
      <c r="Q1405" s="184">
        <v>11.338900000000001</v>
      </c>
      <c r="R1405" s="184">
        <v>25.196000000000002</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1149</v>
      </c>
      <c r="B1406" s="180" t="s">
        <v>1162</v>
      </c>
      <c r="C1406" s="180">
        <v>100473</v>
      </c>
      <c r="D1406" s="183">
        <v>44344</v>
      </c>
      <c r="E1406" s="184">
        <v>1325.4235000000001</v>
      </c>
      <c r="F1406" s="184">
        <v>-0.2266</v>
      </c>
      <c r="G1406" s="184">
        <v>0.29060000000000002</v>
      </c>
      <c r="H1406" s="184">
        <v>1.2155</v>
      </c>
      <c r="I1406" s="184">
        <v>6.1357999999999997</v>
      </c>
      <c r="J1406" s="184">
        <v>5.1745000000000001</v>
      </c>
      <c r="K1406" s="184">
        <v>5.9016999999999999</v>
      </c>
      <c r="L1406" s="184">
        <v>22.435300000000002</v>
      </c>
      <c r="M1406" s="184">
        <v>39.471699999999998</v>
      </c>
      <c r="N1406" s="184">
        <v>78.495199999999997</v>
      </c>
      <c r="O1406" s="184">
        <v>10.612</v>
      </c>
      <c r="P1406" s="184">
        <v>13.7515</v>
      </c>
      <c r="Q1406" s="184">
        <v>19.4421</v>
      </c>
      <c r="R1406" s="184">
        <v>17.1997</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1149</v>
      </c>
      <c r="B1407" s="180" t="s">
        <v>1163</v>
      </c>
      <c r="C1407" s="180">
        <v>118533</v>
      </c>
      <c r="D1407" s="183">
        <v>44344</v>
      </c>
      <c r="E1407" s="184">
        <v>1440.3795</v>
      </c>
      <c r="F1407" s="184">
        <v>-0.22420000000000001</v>
      </c>
      <c r="G1407" s="184">
        <v>0.2974</v>
      </c>
      <c r="H1407" s="184">
        <v>1.2314000000000001</v>
      </c>
      <c r="I1407" s="184">
        <v>6.1687000000000003</v>
      </c>
      <c r="J1407" s="184">
        <v>5.2443</v>
      </c>
      <c r="K1407" s="184">
        <v>6.1173000000000002</v>
      </c>
      <c r="L1407" s="184">
        <v>22.934899999999999</v>
      </c>
      <c r="M1407" s="184">
        <v>40.322299999999998</v>
      </c>
      <c r="N1407" s="184">
        <v>79.953000000000003</v>
      </c>
      <c r="O1407" s="184">
        <v>11.6027</v>
      </c>
      <c r="P1407" s="184">
        <v>14.831</v>
      </c>
      <c r="Q1407" s="184">
        <v>19.019200000000001</v>
      </c>
      <c r="R1407" s="184">
        <v>18.181000000000001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1149</v>
      </c>
      <c r="B1408" s="180" t="s">
        <v>1164</v>
      </c>
      <c r="C1408" s="180">
        <v>105758</v>
      </c>
      <c r="D1408" s="183">
        <v>44344</v>
      </c>
      <c r="E1408" s="184">
        <v>79.102000000000004</v>
      </c>
      <c r="F1408" s="184">
        <v>-0.1578</v>
      </c>
      <c r="G1408" s="184">
        <v>-0.23580000000000001</v>
      </c>
      <c r="H1408" s="184">
        <v>0.37559999999999999</v>
      </c>
      <c r="I1408" s="184">
        <v>4.9335000000000004</v>
      </c>
      <c r="J1408" s="184">
        <v>5.4005000000000001</v>
      </c>
      <c r="K1408" s="184">
        <v>8.9920000000000009</v>
      </c>
      <c r="L1408" s="184">
        <v>27.3764</v>
      </c>
      <c r="M1408" s="184">
        <v>40.933999999999997</v>
      </c>
      <c r="N1408" s="184">
        <v>86.179299999999998</v>
      </c>
      <c r="O1408" s="184">
        <v>11.277699999999999</v>
      </c>
      <c r="P1408" s="184">
        <v>15.637499999999999</v>
      </c>
      <c r="Q1408" s="184">
        <v>16.000299999999999</v>
      </c>
      <c r="R1408" s="184">
        <v>19.645299999999999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1149</v>
      </c>
      <c r="B1409" s="180" t="s">
        <v>1165</v>
      </c>
      <c r="C1409" s="180">
        <v>118989</v>
      </c>
      <c r="D1409" s="183">
        <v>44344</v>
      </c>
      <c r="E1409" s="184">
        <v>84.712999999999994</v>
      </c>
      <c r="F1409" s="184">
        <v>-0.15559999999999999</v>
      </c>
      <c r="G1409" s="184">
        <v>-0.22969999999999999</v>
      </c>
      <c r="H1409" s="184">
        <v>0.38869999999999999</v>
      </c>
      <c r="I1409" s="184">
        <v>4.9610000000000003</v>
      </c>
      <c r="J1409" s="184">
        <v>5.4602000000000004</v>
      </c>
      <c r="K1409" s="184">
        <v>9.1873000000000005</v>
      </c>
      <c r="L1409" s="184">
        <v>27.8185</v>
      </c>
      <c r="M1409" s="184">
        <v>41.6511</v>
      </c>
      <c r="N1409" s="184">
        <v>87.455500000000001</v>
      </c>
      <c r="O1409" s="184">
        <v>12.153499999999999</v>
      </c>
      <c r="P1409" s="184">
        <v>16.648599999999998</v>
      </c>
      <c r="Q1409" s="184">
        <v>19.721499999999999</v>
      </c>
      <c r="R1409" s="184">
        <v>20.4407</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1149</v>
      </c>
      <c r="B1410" s="180" t="s">
        <v>1166</v>
      </c>
      <c r="C1410" s="180">
        <v>102528</v>
      </c>
      <c r="D1410" s="183">
        <v>44344</v>
      </c>
      <c r="E1410" s="184">
        <v>138.4</v>
      </c>
      <c r="F1410" s="184">
        <v>9.4E-2</v>
      </c>
      <c r="G1410" s="184">
        <v>0.71309999999999996</v>
      </c>
      <c r="H1410" s="184">
        <v>1.9671000000000001</v>
      </c>
      <c r="I1410" s="184">
        <v>6.3552</v>
      </c>
      <c r="J1410" s="184">
        <v>6.5762999999999998</v>
      </c>
      <c r="K1410" s="184">
        <v>10.322800000000001</v>
      </c>
      <c r="L1410" s="184">
        <v>30.4922</v>
      </c>
      <c r="M1410" s="184">
        <v>44.452599999999997</v>
      </c>
      <c r="N1410" s="184">
        <v>95.673699999999997</v>
      </c>
      <c r="O1410" s="184">
        <v>11.079800000000001</v>
      </c>
      <c r="P1410" s="184">
        <v>15.7866</v>
      </c>
      <c r="Q1410" s="184">
        <v>17.159400000000002</v>
      </c>
      <c r="R1410" s="184">
        <v>19.095400000000001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1149</v>
      </c>
      <c r="B1411" s="180" t="s">
        <v>1167</v>
      </c>
      <c r="C1411" s="180">
        <v>120381</v>
      </c>
      <c r="D1411" s="183">
        <v>44344</v>
      </c>
      <c r="E1411" s="184">
        <v>149.47999999999999</v>
      </c>
      <c r="F1411" s="184">
        <v>8.6999999999999994E-2</v>
      </c>
      <c r="G1411" s="184">
        <v>0.72099999999999997</v>
      </c>
      <c r="H1411" s="184">
        <v>1.9854000000000001</v>
      </c>
      <c r="I1411" s="184">
        <v>6.3914999999999997</v>
      </c>
      <c r="J1411" s="184">
        <v>6.6494999999999997</v>
      </c>
      <c r="K1411" s="184">
        <v>10.5703</v>
      </c>
      <c r="L1411" s="184">
        <v>31.053799999999999</v>
      </c>
      <c r="M1411" s="184">
        <v>45.4086</v>
      </c>
      <c r="N1411" s="184">
        <v>97.437600000000003</v>
      </c>
      <c r="O1411" s="184">
        <v>12.159599999999999</v>
      </c>
      <c r="P1411" s="184">
        <v>16.9694</v>
      </c>
      <c r="Q1411" s="184">
        <v>19.211600000000001</v>
      </c>
      <c r="R1411" s="184">
        <v>20.175799999999999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1149</v>
      </c>
      <c r="B1412" s="180" t="s">
        <v>1168</v>
      </c>
      <c r="C1412" s="180">
        <v>140460</v>
      </c>
      <c r="D1412" s="183">
        <v>44344</v>
      </c>
      <c r="E1412" s="184">
        <v>14.88</v>
      </c>
      <c r="F1412" s="184">
        <v>-0.73380000000000001</v>
      </c>
      <c r="G1412" s="184">
        <v>0</v>
      </c>
      <c r="H1412" s="184">
        <v>0.67659999999999998</v>
      </c>
      <c r="I1412" s="184">
        <v>4.4211</v>
      </c>
      <c r="J1412" s="184">
        <v>3.6934</v>
      </c>
      <c r="K1412" s="184">
        <v>4.7149999999999999</v>
      </c>
      <c r="L1412" s="184">
        <v>21.4694</v>
      </c>
      <c r="M1412" s="184">
        <v>36.388599999999997</v>
      </c>
      <c r="N1412" s="184">
        <v>75.058800000000005</v>
      </c>
      <c r="O1412" s="184">
        <v>8.2746999999999993</v>
      </c>
      <c r="P1412" s="184"/>
      <c r="Q1412" s="184">
        <v>9.5905000000000005</v>
      </c>
      <c r="R1412" s="184">
        <v>18.5093</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1149</v>
      </c>
      <c r="B1413" s="180" t="s">
        <v>1169</v>
      </c>
      <c r="C1413" s="180">
        <v>140461</v>
      </c>
      <c r="D1413" s="183">
        <v>44344</v>
      </c>
      <c r="E1413" s="184">
        <v>16.010000000000002</v>
      </c>
      <c r="F1413" s="184">
        <v>-0.68240000000000001</v>
      </c>
      <c r="G1413" s="184">
        <v>6.25E-2</v>
      </c>
      <c r="H1413" s="184">
        <v>0.69179999999999997</v>
      </c>
      <c r="I1413" s="184">
        <v>4.5038999999999998</v>
      </c>
      <c r="J1413" s="184">
        <v>3.7589000000000001</v>
      </c>
      <c r="K1413" s="184">
        <v>4.9147999999999996</v>
      </c>
      <c r="L1413" s="184">
        <v>21.9345</v>
      </c>
      <c r="M1413" s="184">
        <v>37.307000000000002</v>
      </c>
      <c r="N1413" s="184">
        <v>76.710800000000006</v>
      </c>
      <c r="O1413" s="184">
        <v>9.6231000000000009</v>
      </c>
      <c r="P1413" s="184"/>
      <c r="Q1413" s="184">
        <v>11.454499999999999</v>
      </c>
      <c r="R1413" s="184">
        <v>19.637699999999999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1149</v>
      </c>
      <c r="B1414" s="180" t="s">
        <v>1170</v>
      </c>
      <c r="C1414" s="180">
        <v>105503</v>
      </c>
      <c r="D1414" s="183">
        <v>44344</v>
      </c>
      <c r="E1414" s="184">
        <v>73.290000000000006</v>
      </c>
      <c r="F1414" s="184">
        <v>-0.46179999999999999</v>
      </c>
      <c r="G1414" s="184">
        <v>0.49359999999999998</v>
      </c>
      <c r="H1414" s="184">
        <v>1.2293000000000001</v>
      </c>
      <c r="I1414" s="184">
        <v>6.5571000000000002</v>
      </c>
      <c r="J1414" s="184">
        <v>6.4333</v>
      </c>
      <c r="K1414" s="184">
        <v>6.3098000000000001</v>
      </c>
      <c r="L1414" s="184">
        <v>23.591899999999999</v>
      </c>
      <c r="M1414" s="184">
        <v>36.684100000000001</v>
      </c>
      <c r="N1414" s="184">
        <v>69.731399999999994</v>
      </c>
      <c r="O1414" s="184">
        <v>14.976900000000001</v>
      </c>
      <c r="P1414" s="184">
        <v>16.5501</v>
      </c>
      <c r="Q1414" s="184">
        <v>15.1525</v>
      </c>
      <c r="R1414" s="184">
        <v>22.5533</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1149</v>
      </c>
      <c r="B1415" s="180" t="s">
        <v>1171</v>
      </c>
      <c r="C1415" s="180">
        <v>120403</v>
      </c>
      <c r="D1415" s="183">
        <v>44344</v>
      </c>
      <c r="E1415" s="184">
        <v>83.39</v>
      </c>
      <c r="F1415" s="184">
        <v>-0.4536</v>
      </c>
      <c r="G1415" s="184">
        <v>0.50619999999999998</v>
      </c>
      <c r="H1415" s="184">
        <v>1.2505999999999999</v>
      </c>
      <c r="I1415" s="184">
        <v>6.6096000000000004</v>
      </c>
      <c r="J1415" s="184">
        <v>6.5551000000000004</v>
      </c>
      <c r="K1415" s="184">
        <v>6.7187000000000001</v>
      </c>
      <c r="L1415" s="184">
        <v>24.555599999999998</v>
      </c>
      <c r="M1415" s="184">
        <v>38.268900000000002</v>
      </c>
      <c r="N1415" s="184">
        <v>72.293400000000005</v>
      </c>
      <c r="O1415" s="184">
        <v>16.742000000000001</v>
      </c>
      <c r="P1415" s="184">
        <v>18.450099999999999</v>
      </c>
      <c r="Q1415" s="184">
        <v>20.282800000000002</v>
      </c>
      <c r="R1415" s="184">
        <v>24.334800000000001</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1149</v>
      </c>
      <c r="B1416" s="180" t="s">
        <v>1941</v>
      </c>
      <c r="C1416" s="180">
        <v>148733</v>
      </c>
      <c r="D1416" s="183">
        <v>44344</v>
      </c>
      <c r="E1416" s="184">
        <v>10.573</v>
      </c>
      <c r="F1416" s="184">
        <v>0.18099999999999999</v>
      </c>
      <c r="G1416" s="184">
        <v>1.1025</v>
      </c>
      <c r="H1416" s="184">
        <v>1.6254</v>
      </c>
      <c r="I1416" s="184">
        <v>4.9585999999999997</v>
      </c>
      <c r="J1416" s="184">
        <v>4.6509999999999998</v>
      </c>
      <c r="K1416" s="184"/>
      <c r="L1416" s="184"/>
      <c r="M1416" s="184"/>
      <c r="N1416" s="184"/>
      <c r="O1416" s="184"/>
      <c r="P1416" s="184"/>
      <c r="Q1416" s="184">
        <v>5.73</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1149</v>
      </c>
      <c r="B1417" s="180" t="s">
        <v>1942</v>
      </c>
      <c r="C1417" s="180">
        <v>148732</v>
      </c>
      <c r="D1417" s="183">
        <v>44344</v>
      </c>
      <c r="E1417" s="184">
        <v>10.514900000000001</v>
      </c>
      <c r="F1417" s="184">
        <v>0.17530000000000001</v>
      </c>
      <c r="G1417" s="184">
        <v>1.0833999999999999</v>
      </c>
      <c r="H1417" s="184">
        <v>1.5805</v>
      </c>
      <c r="I1417" s="184">
        <v>4.8658999999999999</v>
      </c>
      <c r="J1417" s="184">
        <v>4.4398999999999997</v>
      </c>
      <c r="K1417" s="184"/>
      <c r="L1417" s="184"/>
      <c r="M1417" s="184"/>
      <c r="N1417" s="184"/>
      <c r="O1417" s="184"/>
      <c r="P1417" s="184"/>
      <c r="Q1417" s="184">
        <v>5.149</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1149</v>
      </c>
      <c r="B1418" s="180" t="s">
        <v>1172</v>
      </c>
      <c r="C1418" s="180">
        <v>104908</v>
      </c>
      <c r="D1418" s="183">
        <v>44344</v>
      </c>
      <c r="E1418" s="184">
        <v>61.189</v>
      </c>
      <c r="F1418" s="184">
        <v>0.2014</v>
      </c>
      <c r="G1418" s="184">
        <v>0.93200000000000005</v>
      </c>
      <c r="H1418" s="184">
        <v>1.4373</v>
      </c>
      <c r="I1418" s="184">
        <v>5.4946000000000002</v>
      </c>
      <c r="J1418" s="184">
        <v>4.5769000000000002</v>
      </c>
      <c r="K1418" s="184">
        <v>8.8230000000000004</v>
      </c>
      <c r="L1418" s="184">
        <v>29.714700000000001</v>
      </c>
      <c r="M1418" s="184">
        <v>47.471800000000002</v>
      </c>
      <c r="N1418" s="184">
        <v>89.580500000000001</v>
      </c>
      <c r="O1418" s="184">
        <v>15.329800000000001</v>
      </c>
      <c r="P1418" s="184">
        <v>17.470800000000001</v>
      </c>
      <c r="Q1418" s="184">
        <v>13.633599999999999</v>
      </c>
      <c r="R1418" s="184">
        <v>25.175799999999999</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1149</v>
      </c>
      <c r="B1419" s="180" t="s">
        <v>1173</v>
      </c>
      <c r="C1419" s="180">
        <v>119775</v>
      </c>
      <c r="D1419" s="183">
        <v>44344</v>
      </c>
      <c r="E1419" s="184">
        <v>67.518000000000001</v>
      </c>
      <c r="F1419" s="184">
        <v>0.20480000000000001</v>
      </c>
      <c r="G1419" s="184">
        <v>0.94189999999999996</v>
      </c>
      <c r="H1419" s="184">
        <v>1.4621999999999999</v>
      </c>
      <c r="I1419" s="184">
        <v>5.5462999999999996</v>
      </c>
      <c r="J1419" s="184">
        <v>4.6887999999999996</v>
      </c>
      <c r="K1419" s="184">
        <v>9.1746999999999996</v>
      </c>
      <c r="L1419" s="184">
        <v>30.537700000000001</v>
      </c>
      <c r="M1419" s="184">
        <v>48.859099999999998</v>
      </c>
      <c r="N1419" s="184">
        <v>91.9816</v>
      </c>
      <c r="O1419" s="184">
        <v>16.7653</v>
      </c>
      <c r="P1419" s="184">
        <v>18.999500000000001</v>
      </c>
      <c r="Q1419" s="184">
        <v>20.665500000000002</v>
      </c>
      <c r="R1419" s="184">
        <v>26.760899999999999</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1149</v>
      </c>
      <c r="B1420" s="180" t="s">
        <v>1174</v>
      </c>
      <c r="C1420" s="180">
        <v>119807</v>
      </c>
      <c r="D1420" s="183">
        <v>44344</v>
      </c>
      <c r="E1420" s="184">
        <v>197.58</v>
      </c>
      <c r="F1420" s="184">
        <v>-0.49859999999999999</v>
      </c>
      <c r="G1420" s="184">
        <v>7.5999999999999998E-2</v>
      </c>
      <c r="H1420" s="184">
        <v>0.50870000000000004</v>
      </c>
      <c r="I1420" s="184">
        <v>4.0278</v>
      </c>
      <c r="J1420" s="184">
        <v>2.8527</v>
      </c>
      <c r="K1420" s="184">
        <v>7.8082000000000003</v>
      </c>
      <c r="L1420" s="184">
        <v>21.251899999999999</v>
      </c>
      <c r="M1420" s="184">
        <v>34.234699999999997</v>
      </c>
      <c r="N1420" s="184">
        <v>69.407499999999999</v>
      </c>
      <c r="O1420" s="184">
        <v>9.9200999999999997</v>
      </c>
      <c r="P1420" s="184">
        <v>17.240600000000001</v>
      </c>
      <c r="Q1420" s="184">
        <v>19.9283</v>
      </c>
      <c r="R1420" s="184">
        <v>18.243600000000001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1149</v>
      </c>
      <c r="B1421" s="180" t="s">
        <v>1175</v>
      </c>
      <c r="C1421" s="180">
        <v>112496</v>
      </c>
      <c r="D1421" s="183">
        <v>44344</v>
      </c>
      <c r="E1421" s="184">
        <v>182.9</v>
      </c>
      <c r="F1421" s="184">
        <v>-0.50049999999999994</v>
      </c>
      <c r="G1421" s="184">
        <v>6.5699999999999995E-2</v>
      </c>
      <c r="H1421" s="184">
        <v>0.48349999999999999</v>
      </c>
      <c r="I1421" s="184">
        <v>3.9853999999999998</v>
      </c>
      <c r="J1421" s="184">
        <v>2.7528000000000001</v>
      </c>
      <c r="K1421" s="184">
        <v>7.4996999999999998</v>
      </c>
      <c r="L1421" s="184">
        <v>20.5749</v>
      </c>
      <c r="M1421" s="184">
        <v>33.115000000000002</v>
      </c>
      <c r="N1421" s="184">
        <v>67.521500000000003</v>
      </c>
      <c r="O1421" s="184">
        <v>8.6929999999999996</v>
      </c>
      <c r="P1421" s="184">
        <v>16.0534</v>
      </c>
      <c r="Q1421" s="184">
        <v>18.872900000000001</v>
      </c>
      <c r="R1421" s="184">
        <v>16.866099999999999</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1149</v>
      </c>
      <c r="B1422" s="180" t="s">
        <v>1176</v>
      </c>
      <c r="C1422" s="180">
        <v>142110</v>
      </c>
      <c r="D1422" s="183">
        <v>44344</v>
      </c>
      <c r="E1422" s="184">
        <v>15.7019</v>
      </c>
      <c r="F1422" s="184">
        <v>-2.7400000000000001E-2</v>
      </c>
      <c r="G1422" s="184">
        <v>0.58679999999999999</v>
      </c>
      <c r="H1422" s="184">
        <v>1.2294</v>
      </c>
      <c r="I1422" s="184">
        <v>5.2123999999999997</v>
      </c>
      <c r="J1422" s="184">
        <v>7.0983000000000001</v>
      </c>
      <c r="K1422" s="184">
        <v>12.7006</v>
      </c>
      <c r="L1422" s="184">
        <v>36.3249</v>
      </c>
      <c r="M1422" s="184">
        <v>46.561799999999998</v>
      </c>
      <c r="N1422" s="184">
        <v>80.016099999999994</v>
      </c>
      <c r="O1422" s="184">
        <v>16.802600000000002</v>
      </c>
      <c r="P1422" s="184"/>
      <c r="Q1422" s="184">
        <v>14.5288</v>
      </c>
      <c r="R1422" s="184">
        <v>27.325399999999998</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1149</v>
      </c>
      <c r="B1423" s="180" t="s">
        <v>1177</v>
      </c>
      <c r="C1423" s="180">
        <v>142109</v>
      </c>
      <c r="D1423" s="183">
        <v>44344</v>
      </c>
      <c r="E1423" s="184">
        <v>14.81</v>
      </c>
      <c r="F1423" s="184">
        <v>-3.1699999999999999E-2</v>
      </c>
      <c r="G1423" s="184">
        <v>0.57250000000000001</v>
      </c>
      <c r="H1423" s="184">
        <v>1.1971000000000001</v>
      </c>
      <c r="I1423" s="184">
        <v>5.1466000000000003</v>
      </c>
      <c r="J1423" s="184">
        <v>6.9569000000000001</v>
      </c>
      <c r="K1423" s="184">
        <v>12.248799999999999</v>
      </c>
      <c r="L1423" s="184">
        <v>35.244999999999997</v>
      </c>
      <c r="M1423" s="184">
        <v>44.817</v>
      </c>
      <c r="N1423" s="184">
        <v>77.110699999999994</v>
      </c>
      <c r="O1423" s="184">
        <v>14.8156</v>
      </c>
      <c r="P1423" s="184"/>
      <c r="Q1423" s="184">
        <v>12.5327</v>
      </c>
      <c r="R1423" s="184">
        <v>25.300899999999999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1149</v>
      </c>
      <c r="B1424" s="180" t="s">
        <v>1178</v>
      </c>
      <c r="C1424" s="180">
        <v>147445</v>
      </c>
      <c r="D1424" s="183">
        <v>44344</v>
      </c>
      <c r="E1424" s="184">
        <v>18.213999999999999</v>
      </c>
      <c r="F1424" s="184">
        <v>-0.63280000000000003</v>
      </c>
      <c r="G1424" s="184">
        <v>0.33600000000000002</v>
      </c>
      <c r="H1424" s="184">
        <v>1.5556000000000001</v>
      </c>
      <c r="I1424" s="184">
        <v>5.6925999999999997</v>
      </c>
      <c r="J1424" s="184">
        <v>6.7455999999999996</v>
      </c>
      <c r="K1424" s="184">
        <v>11.217000000000001</v>
      </c>
      <c r="L1424" s="184">
        <v>35.148800000000001</v>
      </c>
      <c r="M1424" s="184">
        <v>52.802</v>
      </c>
      <c r="N1424" s="184">
        <v>102.0635</v>
      </c>
      <c r="O1424" s="184"/>
      <c r="P1424" s="184"/>
      <c r="Q1424" s="184">
        <v>38.699399999999997</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1149</v>
      </c>
      <c r="B1425" s="180" t="s">
        <v>1179</v>
      </c>
      <c r="C1425" s="180">
        <v>147479</v>
      </c>
      <c r="D1425" s="183">
        <v>44344</v>
      </c>
      <c r="E1425" s="184">
        <v>17.68</v>
      </c>
      <c r="F1425" s="184">
        <v>-0.6351</v>
      </c>
      <c r="G1425" s="184">
        <v>0.32340000000000002</v>
      </c>
      <c r="H1425" s="184">
        <v>1.5275000000000001</v>
      </c>
      <c r="I1425" s="184">
        <v>5.6341999999999999</v>
      </c>
      <c r="J1425" s="184">
        <v>6.6280999999999999</v>
      </c>
      <c r="K1425" s="184">
        <v>10.8047</v>
      </c>
      <c r="L1425" s="184">
        <v>34.122300000000003</v>
      </c>
      <c r="M1425" s="184">
        <v>51.072400000000002</v>
      </c>
      <c r="N1425" s="184">
        <v>98.942300000000003</v>
      </c>
      <c r="O1425" s="184"/>
      <c r="P1425" s="184"/>
      <c r="Q1425" s="184">
        <v>36.465800000000002</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1149</v>
      </c>
      <c r="B1426" s="180" t="s">
        <v>1180</v>
      </c>
      <c r="C1426" s="180">
        <v>127042</v>
      </c>
      <c r="D1426" s="183">
        <v>44344</v>
      </c>
      <c r="E1426" s="184">
        <v>37.136699999999998</v>
      </c>
      <c r="F1426" s="184">
        <v>-0.77029999999999998</v>
      </c>
      <c r="G1426" s="184">
        <v>6.4999999999999997E-3</v>
      </c>
      <c r="H1426" s="184">
        <v>0.97060000000000002</v>
      </c>
      <c r="I1426" s="184">
        <v>5.0876000000000001</v>
      </c>
      <c r="J1426" s="184">
        <v>2.9815999999999998</v>
      </c>
      <c r="K1426" s="184">
        <v>5.3147000000000002</v>
      </c>
      <c r="L1426" s="184">
        <v>21.768899999999999</v>
      </c>
      <c r="M1426" s="184">
        <v>35.457299999999996</v>
      </c>
      <c r="N1426" s="184">
        <v>73.978200000000001</v>
      </c>
      <c r="O1426" s="184">
        <v>11.229799999999999</v>
      </c>
      <c r="P1426" s="184">
        <v>12.452</v>
      </c>
      <c r="Q1426" s="184">
        <v>19.806999999999999</v>
      </c>
      <c r="R1426" s="184">
        <v>17.528400000000001</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1149</v>
      </c>
      <c r="B1427" s="180" t="s">
        <v>1181</v>
      </c>
      <c r="C1427" s="180">
        <v>127039</v>
      </c>
      <c r="D1427" s="183">
        <v>44344</v>
      </c>
      <c r="E1427" s="184">
        <v>33.935499999999998</v>
      </c>
      <c r="F1427" s="184">
        <v>-0.77370000000000005</v>
      </c>
      <c r="G1427" s="184">
        <v>-3.5000000000000001E-3</v>
      </c>
      <c r="H1427" s="184">
        <v>0.94740000000000002</v>
      </c>
      <c r="I1427" s="184">
        <v>5.0388000000000002</v>
      </c>
      <c r="J1427" s="184">
        <v>2.8740999999999999</v>
      </c>
      <c r="K1427" s="184">
        <v>4.9835000000000003</v>
      </c>
      <c r="L1427" s="184">
        <v>20.975300000000001</v>
      </c>
      <c r="M1427" s="184">
        <v>34.125999999999998</v>
      </c>
      <c r="N1427" s="184">
        <v>71.736599999999996</v>
      </c>
      <c r="O1427" s="184">
        <v>9.8736999999999995</v>
      </c>
      <c r="P1427" s="184">
        <v>11.0548</v>
      </c>
      <c r="Q1427" s="184">
        <v>18.328700000000001</v>
      </c>
      <c r="R1427" s="184">
        <v>16.1113</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1149</v>
      </c>
      <c r="B1428" s="180" t="s">
        <v>1182</v>
      </c>
      <c r="C1428" s="180">
        <v>100377</v>
      </c>
      <c r="D1428" s="183">
        <v>44344</v>
      </c>
      <c r="E1428" s="184">
        <v>1670.8765000000001</v>
      </c>
      <c r="F1428" s="184">
        <v>-0.30640000000000001</v>
      </c>
      <c r="G1428" s="184">
        <v>0.33589999999999998</v>
      </c>
      <c r="H1428" s="184">
        <v>1.0067999999999999</v>
      </c>
      <c r="I1428" s="184">
        <v>4.8818000000000001</v>
      </c>
      <c r="J1428" s="184">
        <v>5.5686999999999998</v>
      </c>
      <c r="K1428" s="184">
        <v>7.3059000000000003</v>
      </c>
      <c r="L1428" s="184">
        <v>26.729399999999998</v>
      </c>
      <c r="M1428" s="184">
        <v>39.883000000000003</v>
      </c>
      <c r="N1428" s="184">
        <v>86.25</v>
      </c>
      <c r="O1428" s="184">
        <v>14.3817</v>
      </c>
      <c r="P1428" s="184">
        <v>16.3931</v>
      </c>
      <c r="Q1428" s="184">
        <v>22.081099999999999</v>
      </c>
      <c r="R1428" s="184">
        <v>20.729700000000001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1149</v>
      </c>
      <c r="B1429" s="180" t="s">
        <v>1183</v>
      </c>
      <c r="C1429" s="180">
        <v>118668</v>
      </c>
      <c r="D1429" s="183">
        <v>44344</v>
      </c>
      <c r="E1429" s="184">
        <v>1771.1483000000001</v>
      </c>
      <c r="F1429" s="184">
        <v>-0.30430000000000001</v>
      </c>
      <c r="G1429" s="184">
        <v>0.34250000000000003</v>
      </c>
      <c r="H1429" s="184">
        <v>1.0222</v>
      </c>
      <c r="I1429" s="184">
        <v>4.9138000000000002</v>
      </c>
      <c r="J1429" s="184">
        <v>5.6313000000000004</v>
      </c>
      <c r="K1429" s="184">
        <v>7.5076000000000001</v>
      </c>
      <c r="L1429" s="184">
        <v>27.187999999999999</v>
      </c>
      <c r="M1429" s="184">
        <v>40.644399999999997</v>
      </c>
      <c r="N1429" s="184">
        <v>87.573700000000002</v>
      </c>
      <c r="O1429" s="184">
        <v>15.1365</v>
      </c>
      <c r="P1429" s="184">
        <v>17.217099999999999</v>
      </c>
      <c r="Q1429" s="184">
        <v>16.084700000000002</v>
      </c>
      <c r="R1429" s="184">
        <v>21.543199999999999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1149</v>
      </c>
      <c r="B1430" s="180" t="s">
        <v>1184</v>
      </c>
      <c r="C1430" s="180">
        <v>125307</v>
      </c>
      <c r="D1430" s="183">
        <v>44344</v>
      </c>
      <c r="E1430" s="184">
        <v>37.770000000000003</v>
      </c>
      <c r="F1430" s="184">
        <v>-0.2114</v>
      </c>
      <c r="G1430" s="184">
        <v>0.5323</v>
      </c>
      <c r="H1430" s="184">
        <v>1.2871999999999999</v>
      </c>
      <c r="I1430" s="184">
        <v>5.1795999999999998</v>
      </c>
      <c r="J1430" s="184">
        <v>5.5617999999999999</v>
      </c>
      <c r="K1430" s="184">
        <v>12.8811</v>
      </c>
      <c r="L1430" s="184">
        <v>37.146000000000001</v>
      </c>
      <c r="M1430" s="184">
        <v>58.897799999999997</v>
      </c>
      <c r="N1430" s="184">
        <v>113.2693</v>
      </c>
      <c r="O1430" s="184">
        <v>22.331800000000001</v>
      </c>
      <c r="P1430" s="184">
        <v>20.3248</v>
      </c>
      <c r="Q1430" s="184">
        <v>19.413</v>
      </c>
      <c r="R1430" s="184">
        <v>39.039299999999997</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1149</v>
      </c>
      <c r="B1431" s="180" t="s">
        <v>1185</v>
      </c>
      <c r="C1431" s="180">
        <v>125305</v>
      </c>
      <c r="D1431" s="183">
        <v>44344</v>
      </c>
      <c r="E1431" s="184">
        <v>34.619999999999997</v>
      </c>
      <c r="F1431" s="184">
        <v>-0.23050000000000001</v>
      </c>
      <c r="G1431" s="184">
        <v>0.52259999999999995</v>
      </c>
      <c r="H1431" s="184">
        <v>1.2281</v>
      </c>
      <c r="I1431" s="184">
        <v>5.1002000000000001</v>
      </c>
      <c r="J1431" s="184">
        <v>5.3880999999999997</v>
      </c>
      <c r="K1431" s="184">
        <v>12.329700000000001</v>
      </c>
      <c r="L1431" s="184">
        <v>35.817999999999998</v>
      </c>
      <c r="M1431" s="184">
        <v>56.651600000000002</v>
      </c>
      <c r="N1431" s="184">
        <v>109.3108</v>
      </c>
      <c r="O1431" s="184">
        <v>20.290199999999999</v>
      </c>
      <c r="P1431" s="184">
        <v>18.503799999999998</v>
      </c>
      <c r="Q1431" s="184">
        <v>18.032699999999998</v>
      </c>
      <c r="R1431" s="184">
        <v>36.664999999999999</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1149</v>
      </c>
      <c r="B1432" s="180" t="s">
        <v>1186</v>
      </c>
      <c r="C1432" s="180">
        <v>147778</v>
      </c>
      <c r="D1432" s="183">
        <v>44344</v>
      </c>
      <c r="E1432" s="184">
        <v>15.16</v>
      </c>
      <c r="F1432" s="184">
        <v>-6.59E-2</v>
      </c>
      <c r="G1432" s="184">
        <v>1.1341000000000001</v>
      </c>
      <c r="H1432" s="184">
        <v>2.0188000000000001</v>
      </c>
      <c r="I1432" s="184">
        <v>5.7183000000000002</v>
      </c>
      <c r="J1432" s="184">
        <v>6.3113999999999999</v>
      </c>
      <c r="K1432" s="184">
        <v>9.3795000000000002</v>
      </c>
      <c r="L1432" s="184">
        <v>28.692699999999999</v>
      </c>
      <c r="M1432" s="184">
        <v>43.6967</v>
      </c>
      <c r="N1432" s="184">
        <v>78.984700000000004</v>
      </c>
      <c r="O1432" s="184"/>
      <c r="P1432" s="184"/>
      <c r="Q1432" s="184">
        <v>34.297600000000003</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1149</v>
      </c>
      <c r="B1433" s="180" t="s">
        <v>1187</v>
      </c>
      <c r="C1433" s="180">
        <v>147779</v>
      </c>
      <c r="D1433" s="183">
        <v>44344</v>
      </c>
      <c r="E1433" s="184">
        <v>14.74</v>
      </c>
      <c r="F1433" s="184">
        <v>-0.13550000000000001</v>
      </c>
      <c r="G1433" s="184">
        <v>1.0281</v>
      </c>
      <c r="H1433" s="184">
        <v>1.9363999999999999</v>
      </c>
      <c r="I1433" s="184">
        <v>5.5873999999999997</v>
      </c>
      <c r="J1433" s="184">
        <v>6.1195000000000004</v>
      </c>
      <c r="K1433" s="184">
        <v>8.8626000000000005</v>
      </c>
      <c r="L1433" s="184">
        <v>27.508700000000001</v>
      </c>
      <c r="M1433" s="184">
        <v>41.5946</v>
      </c>
      <c r="N1433" s="184">
        <v>75.267499999999998</v>
      </c>
      <c r="O1433" s="184"/>
      <c r="P1433" s="184"/>
      <c r="Q1433" s="184">
        <v>31.649899999999999</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1149</v>
      </c>
      <c r="B1434" s="180" t="s">
        <v>1188</v>
      </c>
      <c r="C1434" s="180">
        <v>101065</v>
      </c>
      <c r="D1434" s="183">
        <v>44344</v>
      </c>
      <c r="E1434" s="184">
        <v>100.4213</v>
      </c>
      <c r="F1434" s="184">
        <v>0.43859999999999999</v>
      </c>
      <c r="G1434" s="184">
        <v>0.58950000000000002</v>
      </c>
      <c r="H1434" s="184">
        <v>0.80169999999999997</v>
      </c>
      <c r="I1434" s="184">
        <v>3.2547999999999999</v>
      </c>
      <c r="J1434" s="184">
        <v>9.6599000000000004</v>
      </c>
      <c r="K1434" s="184">
        <v>25.272300000000001</v>
      </c>
      <c r="L1434" s="184">
        <v>43.6188</v>
      </c>
      <c r="M1434" s="184">
        <v>59.435099999999998</v>
      </c>
      <c r="N1434" s="184">
        <v>95.425399999999996</v>
      </c>
      <c r="O1434" s="184">
        <v>20.8126</v>
      </c>
      <c r="P1434" s="184">
        <v>16.9404</v>
      </c>
      <c r="Q1434" s="184">
        <v>12.057499999999999</v>
      </c>
      <c r="R1434" s="184">
        <v>33.019599999999997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1149</v>
      </c>
      <c r="B1435" s="180" t="s">
        <v>1189</v>
      </c>
      <c r="C1435" s="180">
        <v>120841</v>
      </c>
      <c r="D1435" s="183">
        <v>44344</v>
      </c>
      <c r="E1435" s="184">
        <v>105.3639</v>
      </c>
      <c r="F1435" s="184">
        <v>0.45579999999999998</v>
      </c>
      <c r="G1435" s="184">
        <v>0.61939999999999995</v>
      </c>
      <c r="H1435" s="184">
        <v>0.86199999999999999</v>
      </c>
      <c r="I1435" s="184">
        <v>3.3896999999999999</v>
      </c>
      <c r="J1435" s="184">
        <v>10.0632</v>
      </c>
      <c r="K1435" s="184">
        <v>26.184000000000001</v>
      </c>
      <c r="L1435" s="184">
        <v>45.083199999999998</v>
      </c>
      <c r="M1435" s="184">
        <v>61.731099999999998</v>
      </c>
      <c r="N1435" s="184">
        <v>99.1387</v>
      </c>
      <c r="O1435" s="184">
        <v>22.4605</v>
      </c>
      <c r="P1435" s="184">
        <v>17.9421</v>
      </c>
      <c r="Q1435" s="184">
        <v>15.871</v>
      </c>
      <c r="R1435" s="184">
        <v>35.397399999999998</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1149</v>
      </c>
      <c r="B1436" s="180" t="s">
        <v>1190</v>
      </c>
      <c r="C1436" s="180">
        <v>119716</v>
      </c>
      <c r="D1436" s="183">
        <v>44344</v>
      </c>
      <c r="E1436" s="184">
        <v>122.92659999999999</v>
      </c>
      <c r="F1436" s="184">
        <v>-7.1499999999999994E-2</v>
      </c>
      <c r="G1436" s="184">
        <v>0.23250000000000001</v>
      </c>
      <c r="H1436" s="184">
        <v>0.90639999999999998</v>
      </c>
      <c r="I1436" s="184">
        <v>4.8526999999999996</v>
      </c>
      <c r="J1436" s="184">
        <v>3.8597999999999999</v>
      </c>
      <c r="K1436" s="184">
        <v>7.2640000000000002</v>
      </c>
      <c r="L1436" s="184">
        <v>32.548699999999997</v>
      </c>
      <c r="M1436" s="184">
        <v>51.707500000000003</v>
      </c>
      <c r="N1436" s="184">
        <v>98.497</v>
      </c>
      <c r="O1436" s="184">
        <v>14.5739</v>
      </c>
      <c r="P1436" s="184">
        <v>13.6251</v>
      </c>
      <c r="Q1436" s="184">
        <v>19.323599999999999</v>
      </c>
      <c r="R1436" s="184">
        <v>25.022300000000001</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1149</v>
      </c>
      <c r="B1437" s="180" t="s">
        <v>1191</v>
      </c>
      <c r="C1437" s="180">
        <v>102941</v>
      </c>
      <c r="D1437" s="183">
        <v>44344</v>
      </c>
      <c r="E1437" s="184">
        <v>113.7371</v>
      </c>
      <c r="F1437" s="184">
        <v>-7.3800000000000004E-2</v>
      </c>
      <c r="G1437" s="184">
        <v>0.22539999999999999</v>
      </c>
      <c r="H1437" s="184">
        <v>0.8891</v>
      </c>
      <c r="I1437" s="184">
        <v>4.8159000000000001</v>
      </c>
      <c r="J1437" s="184">
        <v>3.7808999999999999</v>
      </c>
      <c r="K1437" s="184">
        <v>7.0170000000000003</v>
      </c>
      <c r="L1437" s="184">
        <v>31.946400000000001</v>
      </c>
      <c r="M1437" s="184">
        <v>50.722999999999999</v>
      </c>
      <c r="N1437" s="184">
        <v>96.771900000000002</v>
      </c>
      <c r="O1437" s="184">
        <v>13.5383</v>
      </c>
      <c r="P1437" s="184">
        <v>12.4975</v>
      </c>
      <c r="Q1437" s="184">
        <v>16.2194</v>
      </c>
      <c r="R1437" s="184">
        <v>23.9133</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1149</v>
      </c>
      <c r="B1438" s="180" t="s">
        <v>1192</v>
      </c>
      <c r="C1438" s="180">
        <v>101539</v>
      </c>
      <c r="D1438" s="183">
        <v>44344</v>
      </c>
      <c r="E1438" s="184">
        <v>601.18880000000001</v>
      </c>
      <c r="F1438" s="184">
        <v>4.36E-2</v>
      </c>
      <c r="G1438" s="184">
        <v>0.83899999999999997</v>
      </c>
      <c r="H1438" s="184">
        <v>1.5936999999999999</v>
      </c>
      <c r="I1438" s="184">
        <v>5.0811000000000002</v>
      </c>
      <c r="J1438" s="184">
        <v>4.1265999999999998</v>
      </c>
      <c r="K1438" s="184">
        <v>4.5220000000000002</v>
      </c>
      <c r="L1438" s="184">
        <v>22.596399999999999</v>
      </c>
      <c r="M1438" s="184">
        <v>36.0002</v>
      </c>
      <c r="N1438" s="184">
        <v>72.186199999999999</v>
      </c>
      <c r="O1438" s="184">
        <v>5.7622999999999998</v>
      </c>
      <c r="P1438" s="184">
        <v>11.5047</v>
      </c>
      <c r="Q1438" s="184">
        <v>24.242699999999999</v>
      </c>
      <c r="R1438" s="184">
        <v>12.586</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1149</v>
      </c>
      <c r="B1439" s="180" t="s">
        <v>1193</v>
      </c>
      <c r="C1439" s="180">
        <v>119581</v>
      </c>
      <c r="D1439" s="183">
        <v>44344</v>
      </c>
      <c r="E1439" s="184">
        <v>633.68870000000004</v>
      </c>
      <c r="F1439" s="184">
        <v>4.6199999999999998E-2</v>
      </c>
      <c r="G1439" s="184">
        <v>0.84689999999999999</v>
      </c>
      <c r="H1439" s="184">
        <v>1.6119000000000001</v>
      </c>
      <c r="I1439" s="184">
        <v>5.1180000000000003</v>
      </c>
      <c r="J1439" s="184">
        <v>4.2042999999999999</v>
      </c>
      <c r="K1439" s="184">
        <v>4.7511999999999999</v>
      </c>
      <c r="L1439" s="184">
        <v>23.1036</v>
      </c>
      <c r="M1439" s="184">
        <v>36.831800000000001</v>
      </c>
      <c r="N1439" s="184">
        <v>73.590100000000007</v>
      </c>
      <c r="O1439" s="184">
        <v>6.6039000000000003</v>
      </c>
      <c r="P1439" s="184">
        <v>12.301</v>
      </c>
      <c r="Q1439" s="184">
        <v>16.64</v>
      </c>
      <c r="R1439" s="184">
        <v>13.489100000000001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1149</v>
      </c>
      <c r="B1440" s="180" t="s">
        <v>1194</v>
      </c>
      <c r="C1440" s="180">
        <v>102328</v>
      </c>
      <c r="D1440" s="183">
        <v>44344</v>
      </c>
      <c r="E1440" s="184">
        <v>205.88159999999999</v>
      </c>
      <c r="F1440" s="184">
        <v>-0.49359999999999998</v>
      </c>
      <c r="G1440" s="184">
        <v>-0.1305</v>
      </c>
      <c r="H1440" s="184">
        <v>0.3695</v>
      </c>
      <c r="I1440" s="184">
        <v>4.0522999999999998</v>
      </c>
      <c r="J1440" s="184">
        <v>3.4782999999999999</v>
      </c>
      <c r="K1440" s="184">
        <v>8.0185999999999993</v>
      </c>
      <c r="L1440" s="184">
        <v>23.291799999999999</v>
      </c>
      <c r="M1440" s="184">
        <v>38.932099999999998</v>
      </c>
      <c r="N1440" s="184">
        <v>74.787899999999993</v>
      </c>
      <c r="O1440" s="184">
        <v>14.8306</v>
      </c>
      <c r="P1440" s="184">
        <v>15.957800000000001</v>
      </c>
      <c r="Q1440" s="184">
        <v>11.8887</v>
      </c>
      <c r="R1440" s="184">
        <v>21.168900000000001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1149</v>
      </c>
      <c r="B1441" s="180" t="s">
        <v>1195</v>
      </c>
      <c r="C1441" s="180">
        <v>119178</v>
      </c>
      <c r="D1441" s="183">
        <v>44344</v>
      </c>
      <c r="E1441" s="184">
        <v>222.5642</v>
      </c>
      <c r="F1441" s="184">
        <v>-0.4904</v>
      </c>
      <c r="G1441" s="184">
        <v>-0.1206</v>
      </c>
      <c r="H1441" s="184">
        <v>0.3931</v>
      </c>
      <c r="I1441" s="184">
        <v>4.101</v>
      </c>
      <c r="J1441" s="184">
        <v>3.5800999999999998</v>
      </c>
      <c r="K1441" s="184">
        <v>8.3362999999999996</v>
      </c>
      <c r="L1441" s="184">
        <v>24.029499999999999</v>
      </c>
      <c r="M1441" s="184">
        <v>40.1843</v>
      </c>
      <c r="N1441" s="184">
        <v>76.954700000000003</v>
      </c>
      <c r="O1441" s="184">
        <v>16.241199999999999</v>
      </c>
      <c r="P1441" s="184">
        <v>17.156500000000001</v>
      </c>
      <c r="Q1441" s="184">
        <v>19.6341</v>
      </c>
      <c r="R1441" s="184">
        <v>22.813099999999999</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1149</v>
      </c>
      <c r="B1442" s="180" t="s">
        <v>1196</v>
      </c>
      <c r="C1442" s="180">
        <v>118872</v>
      </c>
      <c r="D1442" s="183">
        <v>44344</v>
      </c>
      <c r="E1442" s="184">
        <v>68.290000000000006</v>
      </c>
      <c r="F1442" s="184">
        <v>0.32319999999999999</v>
      </c>
      <c r="G1442" s="184">
        <v>0.60399999999999998</v>
      </c>
      <c r="H1442" s="184">
        <v>0.97589999999999999</v>
      </c>
      <c r="I1442" s="184">
        <v>4.4828999999999999</v>
      </c>
      <c r="J1442" s="184">
        <v>5.3695000000000004</v>
      </c>
      <c r="K1442" s="184">
        <v>9.7380999999999993</v>
      </c>
      <c r="L1442" s="184">
        <v>26.182600000000001</v>
      </c>
      <c r="M1442" s="184">
        <v>36.443600000000004</v>
      </c>
      <c r="N1442" s="184">
        <v>69.875600000000006</v>
      </c>
      <c r="O1442" s="184">
        <v>13.8253</v>
      </c>
      <c r="P1442" s="184">
        <v>17.8764</v>
      </c>
      <c r="Q1442" s="184">
        <v>17.4114</v>
      </c>
      <c r="R1442" s="184">
        <v>23.676500000000001</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1149</v>
      </c>
      <c r="B1443" s="180" t="s">
        <v>1197</v>
      </c>
      <c r="C1443" s="180">
        <v>100477</v>
      </c>
      <c r="D1443" s="183">
        <v>44344</v>
      </c>
      <c r="E1443" s="184">
        <v>65.69</v>
      </c>
      <c r="F1443" s="184">
        <v>0.33600000000000002</v>
      </c>
      <c r="G1443" s="184">
        <v>0.61270000000000002</v>
      </c>
      <c r="H1443" s="184">
        <v>0.96830000000000005</v>
      </c>
      <c r="I1443" s="184">
        <v>4.4687999999999999</v>
      </c>
      <c r="J1443" s="184">
        <v>5.34</v>
      </c>
      <c r="K1443" s="184">
        <v>9.6295000000000002</v>
      </c>
      <c r="L1443" s="184">
        <v>25.9636</v>
      </c>
      <c r="M1443" s="184">
        <v>36.088700000000003</v>
      </c>
      <c r="N1443" s="184">
        <v>69.260499999999993</v>
      </c>
      <c r="O1443" s="184">
        <v>13.3086</v>
      </c>
      <c r="P1443" s="184">
        <v>17.375399999999999</v>
      </c>
      <c r="Q1443" s="184">
        <v>7.2916999999999996</v>
      </c>
      <c r="R1443" s="184">
        <v>23.177700000000002</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1149</v>
      </c>
      <c r="B1444" s="180" t="s">
        <v>1198</v>
      </c>
      <c r="C1444" s="180">
        <v>148073</v>
      </c>
      <c r="D1444" s="183">
        <v>44344</v>
      </c>
      <c r="E1444" s="184">
        <v>22.53</v>
      </c>
      <c r="F1444" s="184">
        <v>-0.39789999999999998</v>
      </c>
      <c r="G1444" s="184">
        <v>0.89570000000000005</v>
      </c>
      <c r="H1444" s="184">
        <v>1.9457</v>
      </c>
      <c r="I1444" s="184">
        <v>5.133</v>
      </c>
      <c r="J1444" s="184">
        <v>3.3485999999999998</v>
      </c>
      <c r="K1444" s="184">
        <v>8.3694000000000006</v>
      </c>
      <c r="L1444" s="184">
        <v>28.011399999999998</v>
      </c>
      <c r="M1444" s="184">
        <v>43.777900000000002</v>
      </c>
      <c r="N1444" s="184">
        <v>87.593699999999998</v>
      </c>
      <c r="O1444" s="184"/>
      <c r="P1444" s="184"/>
      <c r="Q1444" s="184">
        <v>98.949100000000001</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1149</v>
      </c>
      <c r="B1445" s="180" t="s">
        <v>1199</v>
      </c>
      <c r="C1445" s="180">
        <v>148071</v>
      </c>
      <c r="D1445" s="183">
        <v>44344</v>
      </c>
      <c r="E1445" s="184">
        <v>22.23</v>
      </c>
      <c r="F1445" s="184">
        <v>-0.4032</v>
      </c>
      <c r="G1445" s="184">
        <v>0.86209999999999998</v>
      </c>
      <c r="H1445" s="184">
        <v>1.9257</v>
      </c>
      <c r="I1445" s="184">
        <v>5.1063999999999998</v>
      </c>
      <c r="J1445" s="184">
        <v>3.2513000000000001</v>
      </c>
      <c r="K1445" s="184">
        <v>7.9126000000000003</v>
      </c>
      <c r="L1445" s="184">
        <v>27.246700000000001</v>
      </c>
      <c r="M1445" s="184">
        <v>42.5</v>
      </c>
      <c r="N1445" s="184">
        <v>85.404499999999999</v>
      </c>
      <c r="O1445" s="184"/>
      <c r="P1445" s="184"/>
      <c r="Q1445" s="184">
        <v>96.703400000000002</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1149</v>
      </c>
      <c r="B1446" s="180" t="s">
        <v>1943</v>
      </c>
      <c r="C1446" s="180">
        <v>120726</v>
      </c>
      <c r="D1446" s="183">
        <v>44344</v>
      </c>
      <c r="E1446" s="184">
        <v>166.33369999999999</v>
      </c>
      <c r="F1446" s="184">
        <v>-0.31709999999999999</v>
      </c>
      <c r="G1446" s="184">
        <v>0.60799999999999998</v>
      </c>
      <c r="H1446" s="184">
        <v>1.4464999999999999</v>
      </c>
      <c r="I1446" s="184">
        <v>5.1868999999999996</v>
      </c>
      <c r="J1446" s="184">
        <v>4.5404999999999998</v>
      </c>
      <c r="K1446" s="184">
        <v>7.9240000000000004</v>
      </c>
      <c r="L1446" s="184">
        <v>25.200299999999999</v>
      </c>
      <c r="M1446" s="184">
        <v>42.203699999999998</v>
      </c>
      <c r="N1446" s="184">
        <v>85.519400000000005</v>
      </c>
      <c r="O1446" s="184">
        <v>13.173299999999999</v>
      </c>
      <c r="P1446" s="184">
        <v>15.2059</v>
      </c>
      <c r="Q1446" s="184">
        <v>19.829999999999998</v>
      </c>
      <c r="R1446" s="184">
        <v>25.188800000000001</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1149</v>
      </c>
      <c r="B1447" s="180" t="s">
        <v>2000</v>
      </c>
      <c r="C1447" s="180">
        <v>120727</v>
      </c>
      <c r="D1447" s="183">
        <v>44344</v>
      </c>
      <c r="E1447" s="184">
        <v>113.43421807769199</v>
      </c>
      <c r="F1447" s="184">
        <v>-0.31709999999999999</v>
      </c>
      <c r="G1447" s="184">
        <v>0.60809999999999997</v>
      </c>
      <c r="H1447" s="184">
        <v>1.4464999999999999</v>
      </c>
      <c r="I1447" s="184">
        <v>5.1867999999999999</v>
      </c>
      <c r="J1447" s="184">
        <v>4.5404999999999998</v>
      </c>
      <c r="K1447" s="184">
        <v>7.9241999999999999</v>
      </c>
      <c r="L1447" s="184">
        <v>25.200399999999998</v>
      </c>
      <c r="M1447" s="184">
        <v>42.203899999999997</v>
      </c>
      <c r="N1447" s="184">
        <v>85.519599999999997</v>
      </c>
      <c r="O1447" s="184">
        <v>13.1744</v>
      </c>
      <c r="P1447" s="184">
        <v>15.206799999999999</v>
      </c>
      <c r="Q1447" s="184">
        <v>19.831499999999998</v>
      </c>
      <c r="R1447" s="184">
        <v>25.1906</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1149</v>
      </c>
      <c r="B1448" s="180" t="s">
        <v>1944</v>
      </c>
      <c r="C1448" s="180">
        <v>102394</v>
      </c>
      <c r="D1448" s="183">
        <v>44344</v>
      </c>
      <c r="E1448" s="184">
        <v>155.22370000000001</v>
      </c>
      <c r="F1448" s="184">
        <v>-0.31990000000000002</v>
      </c>
      <c r="G1448" s="184">
        <v>0.59970000000000001</v>
      </c>
      <c r="H1448" s="184">
        <v>1.4286000000000001</v>
      </c>
      <c r="I1448" s="184">
        <v>5.1497999999999999</v>
      </c>
      <c r="J1448" s="184">
        <v>4.4618000000000002</v>
      </c>
      <c r="K1448" s="184">
        <v>7.6718000000000002</v>
      </c>
      <c r="L1448" s="184">
        <v>24.627199999999998</v>
      </c>
      <c r="M1448" s="184">
        <v>41.214399999999998</v>
      </c>
      <c r="N1448" s="184">
        <v>83.841999999999999</v>
      </c>
      <c r="O1448" s="184">
        <v>12.1896</v>
      </c>
      <c r="P1448" s="184">
        <v>14.176600000000001</v>
      </c>
      <c r="Q1448" s="184">
        <v>15.5509</v>
      </c>
      <c r="R1448" s="184">
        <v>24.100899999999999</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1149</v>
      </c>
      <c r="B1449" s="180" t="s">
        <v>2001</v>
      </c>
      <c r="C1449" s="180">
        <v>102393</v>
      </c>
      <c r="D1449" s="183">
        <v>44344</v>
      </c>
      <c r="E1449" s="184">
        <v>170.35033243591701</v>
      </c>
      <c r="F1449" s="184">
        <v>-0.31990000000000002</v>
      </c>
      <c r="G1449" s="184">
        <v>0.59970000000000001</v>
      </c>
      <c r="H1449" s="184">
        <v>1.4286000000000001</v>
      </c>
      <c r="I1449" s="184">
        <v>5.1498999999999997</v>
      </c>
      <c r="J1449" s="184">
        <v>4.4619</v>
      </c>
      <c r="K1449" s="184">
        <v>7.6721000000000004</v>
      </c>
      <c r="L1449" s="184">
        <v>24.627500000000001</v>
      </c>
      <c r="M1449" s="184">
        <v>41.214799999999997</v>
      </c>
      <c r="N1449" s="184">
        <v>83.842399999999998</v>
      </c>
      <c r="O1449" s="184">
        <v>12.1896</v>
      </c>
      <c r="P1449" s="184">
        <v>14.177</v>
      </c>
      <c r="Q1449" s="184">
        <v>17.976500000000001</v>
      </c>
      <c r="R1449" s="184">
        <v>24.100899999999999</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-0.23409464285714285</v>
      </c>
      <c r="G1450" s="186">
        <v>0.45507142857142863</v>
      </c>
      <c r="H1450" s="186">
        <v>1.1519642857142856</v>
      </c>
      <c r="I1450" s="186">
        <v>4.9812035714285718</v>
      </c>
      <c r="J1450" s="186">
        <v>5.0622464285714264</v>
      </c>
      <c r="K1450" s="186">
        <v>8.9626444444444449</v>
      </c>
      <c r="L1450" s="186">
        <v>27.323607407407408</v>
      </c>
      <c r="M1450" s="186">
        <v>42.253361111111097</v>
      </c>
      <c r="N1450" s="186">
        <v>82.441509259259234</v>
      </c>
      <c r="O1450" s="186">
        <v>13.514741666666668</v>
      </c>
      <c r="P1450" s="186">
        <v>15.999402272727279</v>
      </c>
      <c r="Q1450" s="186">
        <v>20.483651785714279</v>
      </c>
      <c r="R1450" s="186">
        <v>22.849891666666654</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-0.29270000000000002</v>
      </c>
      <c r="G1451" s="186">
        <v>0.57965</v>
      </c>
      <c r="H1451" s="186">
        <v>1.2218</v>
      </c>
      <c r="I1451" s="186">
        <v>5.0108999999999995</v>
      </c>
      <c r="J1451" s="186">
        <v>5.1623000000000001</v>
      </c>
      <c r="K1451" s="186">
        <v>8.3528500000000001</v>
      </c>
      <c r="L1451" s="186">
        <v>26.219549999999998</v>
      </c>
      <c r="M1451" s="186">
        <v>40.789199999999994</v>
      </c>
      <c r="N1451" s="186">
        <v>80.686549999999997</v>
      </c>
      <c r="O1451" s="186">
        <v>13.43425</v>
      </c>
      <c r="P1451" s="186">
        <v>16.471600000000002</v>
      </c>
      <c r="Q1451" s="186">
        <v>18.4514</v>
      </c>
      <c r="R1451" s="186">
        <v>23.079500000000003</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1200</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1201</v>
      </c>
      <c r="B1454" s="180" t="s">
        <v>1202</v>
      </c>
      <c r="C1454" s="180">
        <v>101976</v>
      </c>
      <c r="D1454" s="183">
        <v>44344</v>
      </c>
      <c r="E1454" s="184">
        <v>286.76650000000001</v>
      </c>
      <c r="F1454" s="184">
        <v>6.7599</v>
      </c>
      <c r="G1454" s="184">
        <v>3.8706</v>
      </c>
      <c r="H1454" s="184">
        <v>3.6701000000000001</v>
      </c>
      <c r="I1454" s="184">
        <v>3.8294999999999999</v>
      </c>
      <c r="J1454" s="184">
        <v>3.5478999999999998</v>
      </c>
      <c r="K1454" s="184">
        <v>4.2507000000000001</v>
      </c>
      <c r="L1454" s="184">
        <v>3.7601</v>
      </c>
      <c r="M1454" s="184">
        <v>4.0701999999999998</v>
      </c>
      <c r="N1454" s="184">
        <v>4.57</v>
      </c>
      <c r="O1454" s="184">
        <v>7.0734000000000004</v>
      </c>
      <c r="P1454" s="184">
        <v>7.0358000000000001</v>
      </c>
      <c r="Q1454" s="184">
        <v>6.9702000000000002</v>
      </c>
      <c r="R1454" s="184">
        <v>6.3651999999999997</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1201</v>
      </c>
      <c r="B1455" s="180" t="s">
        <v>1203</v>
      </c>
      <c r="C1455" s="180">
        <v>119511</v>
      </c>
      <c r="D1455" s="183">
        <v>44344</v>
      </c>
      <c r="E1455" s="184">
        <v>289.03370000000001</v>
      </c>
      <c r="F1455" s="184">
        <v>6.8331999999999997</v>
      </c>
      <c r="G1455" s="184">
        <v>3.9581</v>
      </c>
      <c r="H1455" s="184">
        <v>3.7587000000000002</v>
      </c>
      <c r="I1455" s="184">
        <v>3.927</v>
      </c>
      <c r="J1455" s="184">
        <v>3.6419000000000001</v>
      </c>
      <c r="K1455" s="184">
        <v>4.3421000000000003</v>
      </c>
      <c r="L1455" s="184">
        <v>3.8668</v>
      </c>
      <c r="M1455" s="184">
        <v>4.1830999999999996</v>
      </c>
      <c r="N1455" s="184">
        <v>4.6898999999999997</v>
      </c>
      <c r="O1455" s="184">
        <v>7.2064000000000004</v>
      </c>
      <c r="P1455" s="184">
        <v>7.1574</v>
      </c>
      <c r="Q1455" s="184">
        <v>7.8913000000000002</v>
      </c>
      <c r="R1455" s="184">
        <v>6.4909999999999997</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1201</v>
      </c>
      <c r="B1456" s="180" t="s">
        <v>1204</v>
      </c>
      <c r="C1456" s="180">
        <v>147567</v>
      </c>
      <c r="D1456" s="183">
        <v>44344</v>
      </c>
      <c r="E1456" s="184">
        <v>1113.9135000000001</v>
      </c>
      <c r="F1456" s="184">
        <v>5.1254999999999997</v>
      </c>
      <c r="G1456" s="184">
        <v>3.8098999999999998</v>
      </c>
      <c r="H1456" s="184">
        <v>3.5830000000000002</v>
      </c>
      <c r="I1456" s="184">
        <v>3.8753000000000002</v>
      </c>
      <c r="J1456" s="184">
        <v>3.5832999999999999</v>
      </c>
      <c r="K1456" s="184">
        <v>4.2107000000000001</v>
      </c>
      <c r="L1456" s="184">
        <v>3.8262</v>
      </c>
      <c r="M1456" s="184">
        <v>4.0961999999999996</v>
      </c>
      <c r="N1456" s="184">
        <v>4.5083000000000002</v>
      </c>
      <c r="O1456" s="184"/>
      <c r="P1456" s="184"/>
      <c r="Q1456" s="184">
        <v>6.1379999999999999</v>
      </c>
      <c r="R1456" s="184"/>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1201</v>
      </c>
      <c r="B1457" s="180" t="s">
        <v>1205</v>
      </c>
      <c r="C1457" s="180">
        <v>147568</v>
      </c>
      <c r="D1457" s="183">
        <v>44344</v>
      </c>
      <c r="E1457" s="184">
        <v>1110.9323999999999</v>
      </c>
      <c r="F1457" s="184">
        <v>4.9454000000000002</v>
      </c>
      <c r="G1457" s="184">
        <v>3.6294</v>
      </c>
      <c r="H1457" s="184">
        <v>3.4026999999999998</v>
      </c>
      <c r="I1457" s="184">
        <v>3.6945999999999999</v>
      </c>
      <c r="J1457" s="184">
        <v>3.4018000000000002</v>
      </c>
      <c r="K1457" s="184">
        <v>4.0332999999999997</v>
      </c>
      <c r="L1457" s="184">
        <v>3.6616</v>
      </c>
      <c r="M1457" s="184">
        <v>3.9352</v>
      </c>
      <c r="N1457" s="184">
        <v>4.3479000000000001</v>
      </c>
      <c r="O1457" s="184"/>
      <c r="P1457" s="184"/>
      <c r="Q1457" s="184">
        <v>5.9810999999999996</v>
      </c>
      <c r="R1457" s="184"/>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1201</v>
      </c>
      <c r="B1458" s="180" t="s">
        <v>1206</v>
      </c>
      <c r="C1458" s="180">
        <v>147377</v>
      </c>
      <c r="D1458" s="183">
        <v>44344</v>
      </c>
      <c r="E1458" s="184">
        <v>1095.9427000000001</v>
      </c>
      <c r="F1458" s="184">
        <v>2.8277999999999999</v>
      </c>
      <c r="G1458" s="184">
        <v>2.8260000000000001</v>
      </c>
      <c r="H1458" s="184">
        <v>2.8391000000000002</v>
      </c>
      <c r="I1458" s="184">
        <v>2.8731</v>
      </c>
      <c r="J1458" s="184">
        <v>2.9060000000000001</v>
      </c>
      <c r="K1458" s="184">
        <v>2.9439000000000002</v>
      </c>
      <c r="L1458" s="184">
        <v>2.8923000000000001</v>
      </c>
      <c r="M1458" s="184">
        <v>3.1267</v>
      </c>
      <c r="N1458" s="184">
        <v>3.1158000000000001</v>
      </c>
      <c r="O1458" s="184"/>
      <c r="P1458" s="184"/>
      <c r="Q1458" s="184">
        <v>4.8293999999999997</v>
      </c>
      <c r="R1458" s="184"/>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1201</v>
      </c>
      <c r="B1459" s="180" t="s">
        <v>1207</v>
      </c>
      <c r="C1459" s="180">
        <v>147382</v>
      </c>
      <c r="D1459" s="183">
        <v>44344</v>
      </c>
      <c r="E1459" s="184">
        <v>1089.4313999999999</v>
      </c>
      <c r="F1459" s="184">
        <v>2.5264000000000002</v>
      </c>
      <c r="G1459" s="184">
        <v>2.5255999999999998</v>
      </c>
      <c r="H1459" s="184">
        <v>2.5388999999999999</v>
      </c>
      <c r="I1459" s="184">
        <v>2.5724999999999998</v>
      </c>
      <c r="J1459" s="184">
        <v>2.6051000000000002</v>
      </c>
      <c r="K1459" s="184">
        <v>2.6389</v>
      </c>
      <c r="L1459" s="184">
        <v>2.5798000000000001</v>
      </c>
      <c r="M1459" s="184">
        <v>2.7867000000000002</v>
      </c>
      <c r="N1459" s="184">
        <v>2.7751999999999999</v>
      </c>
      <c r="O1459" s="184"/>
      <c r="P1459" s="184"/>
      <c r="Q1459" s="184">
        <v>4.5083000000000002</v>
      </c>
      <c r="R1459" s="184"/>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1201</v>
      </c>
      <c r="B1460" s="180" t="s">
        <v>1208</v>
      </c>
      <c r="C1460" s="180">
        <v>119106</v>
      </c>
      <c r="D1460" s="183">
        <v>44344</v>
      </c>
      <c r="E1460" s="184">
        <v>42.393000000000001</v>
      </c>
      <c r="F1460" s="184">
        <v>6.5446999999999997</v>
      </c>
      <c r="G1460" s="184">
        <v>2.4973999999999998</v>
      </c>
      <c r="H1460" s="184">
        <v>2.6951000000000001</v>
      </c>
      <c r="I1460" s="184">
        <v>3.4731999999999998</v>
      </c>
      <c r="J1460" s="184">
        <v>3.3123</v>
      </c>
      <c r="K1460" s="184">
        <v>4.6951999999999998</v>
      </c>
      <c r="L1460" s="184">
        <v>3.7959999999999998</v>
      </c>
      <c r="M1460" s="184">
        <v>3.8601000000000001</v>
      </c>
      <c r="N1460" s="184">
        <v>4.2042999999999999</v>
      </c>
      <c r="O1460" s="184">
        <v>6.9116</v>
      </c>
      <c r="P1460" s="184">
        <v>6.6429</v>
      </c>
      <c r="Q1460" s="184">
        <v>7.4466000000000001</v>
      </c>
      <c r="R1460" s="184">
        <v>6.0853999999999999</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1201</v>
      </c>
      <c r="B1461" s="180" t="s">
        <v>1209</v>
      </c>
      <c r="C1461" s="180">
        <v>100087</v>
      </c>
      <c r="D1461" s="183">
        <v>44344</v>
      </c>
      <c r="E1461" s="184">
        <v>41.54</v>
      </c>
      <c r="F1461" s="184">
        <v>6.3274999999999997</v>
      </c>
      <c r="G1461" s="184">
        <v>2.2850000000000001</v>
      </c>
      <c r="H1461" s="184">
        <v>2.4866000000000001</v>
      </c>
      <c r="I1461" s="184">
        <v>3.2614000000000001</v>
      </c>
      <c r="J1461" s="184">
        <v>3.0979000000000001</v>
      </c>
      <c r="K1461" s="184">
        <v>4.4884000000000004</v>
      </c>
      <c r="L1461" s="184">
        <v>3.5678999999999998</v>
      </c>
      <c r="M1461" s="184">
        <v>3.6349999999999998</v>
      </c>
      <c r="N1461" s="184">
        <v>3.9834000000000001</v>
      </c>
      <c r="O1461" s="184">
        <v>6.6623999999999999</v>
      </c>
      <c r="P1461" s="184">
        <v>6.3879000000000001</v>
      </c>
      <c r="Q1461" s="184">
        <v>6.7911000000000001</v>
      </c>
      <c r="R1461" s="184">
        <v>5.8482000000000003</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1201</v>
      </c>
      <c r="B1462" s="180" t="s">
        <v>1777</v>
      </c>
      <c r="C1462" s="180">
        <v>140237</v>
      </c>
      <c r="D1462" s="183">
        <v>44344</v>
      </c>
      <c r="E1462" s="184">
        <v>24.5001</v>
      </c>
      <c r="F1462" s="184">
        <v>4.6189</v>
      </c>
      <c r="G1462" s="184">
        <v>2.5829</v>
      </c>
      <c r="H1462" s="184">
        <v>2.6191</v>
      </c>
      <c r="I1462" s="184">
        <v>3.2816999999999998</v>
      </c>
      <c r="J1462" s="184">
        <v>3.2214999999999998</v>
      </c>
      <c r="K1462" s="184">
        <v>3.9914000000000001</v>
      </c>
      <c r="L1462" s="184">
        <v>3.5377999999999998</v>
      </c>
      <c r="M1462" s="184">
        <v>3.7077</v>
      </c>
      <c r="N1462" s="184">
        <v>3.8620000000000001</v>
      </c>
      <c r="O1462" s="184">
        <v>9.3953000000000007</v>
      </c>
      <c r="P1462" s="184">
        <v>7.8064</v>
      </c>
      <c r="Q1462" s="184">
        <v>8.1335999999999995</v>
      </c>
      <c r="R1462" s="184">
        <v>7.6193</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1201</v>
      </c>
      <c r="B1463" s="180" t="s">
        <v>1778</v>
      </c>
      <c r="C1463" s="180">
        <v>140230</v>
      </c>
      <c r="D1463" s="183">
        <v>44344</v>
      </c>
      <c r="E1463" s="184">
        <v>19.5838</v>
      </c>
      <c r="F1463" s="184">
        <v>3.7280000000000002</v>
      </c>
      <c r="G1463" s="184">
        <v>1.8019000000000001</v>
      </c>
      <c r="H1463" s="184">
        <v>1.8645</v>
      </c>
      <c r="I1463" s="184">
        <v>2.5185</v>
      </c>
      <c r="J1463" s="184">
        <v>2.4651999999999998</v>
      </c>
      <c r="K1463" s="184">
        <v>3.2082000000000002</v>
      </c>
      <c r="L1463" s="184">
        <v>2.7425999999999999</v>
      </c>
      <c r="M1463" s="184">
        <v>2.9152</v>
      </c>
      <c r="N1463" s="184">
        <v>3.0682999999999998</v>
      </c>
      <c r="O1463" s="184">
        <v>8.6090999999999998</v>
      </c>
      <c r="P1463" s="184">
        <v>7.3014999999999999</v>
      </c>
      <c r="Q1463" s="184">
        <v>5.335</v>
      </c>
      <c r="R1463" s="184">
        <v>6.7756999999999996</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1201</v>
      </c>
      <c r="B1464" s="180" t="s">
        <v>1779</v>
      </c>
      <c r="C1464" s="180">
        <v>140229</v>
      </c>
      <c r="D1464" s="183">
        <v>44344</v>
      </c>
      <c r="E1464" s="184">
        <v>22.881900000000002</v>
      </c>
      <c r="F1464" s="184">
        <v>3.8288000000000002</v>
      </c>
      <c r="G1464" s="184">
        <v>1.8613</v>
      </c>
      <c r="H1464" s="184">
        <v>1.8693</v>
      </c>
      <c r="I1464" s="184">
        <v>2.5318999999999998</v>
      </c>
      <c r="J1464" s="184">
        <v>2.4722</v>
      </c>
      <c r="K1464" s="184">
        <v>3.2069999999999999</v>
      </c>
      <c r="L1464" s="184">
        <v>2.7408000000000001</v>
      </c>
      <c r="M1464" s="184">
        <v>2.9135</v>
      </c>
      <c r="N1464" s="184">
        <v>3.0665</v>
      </c>
      <c r="O1464" s="184">
        <v>8.6082000000000001</v>
      </c>
      <c r="P1464" s="184">
        <v>7.0308999999999999</v>
      </c>
      <c r="Q1464" s="184">
        <v>6.6132999999999997</v>
      </c>
      <c r="R1464" s="184">
        <v>6.7748999999999997</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1201</v>
      </c>
      <c r="B1465" s="180" t="s">
        <v>1210</v>
      </c>
      <c r="C1465" s="180">
        <v>101357</v>
      </c>
      <c r="D1465" s="183">
        <v>44344</v>
      </c>
      <c r="E1465" s="184">
        <v>39.161000000000001</v>
      </c>
      <c r="F1465" s="184">
        <v>4.7541000000000002</v>
      </c>
      <c r="G1465" s="184">
        <v>2.6724999999999999</v>
      </c>
      <c r="H1465" s="184">
        <v>2.7976000000000001</v>
      </c>
      <c r="I1465" s="184">
        <v>3.1194000000000002</v>
      </c>
      <c r="J1465" s="184">
        <v>3.0648</v>
      </c>
      <c r="K1465" s="184">
        <v>3.9083000000000001</v>
      </c>
      <c r="L1465" s="184">
        <v>3.4384000000000001</v>
      </c>
      <c r="M1465" s="184">
        <v>3.6061000000000001</v>
      </c>
      <c r="N1465" s="184">
        <v>4.0911999999999997</v>
      </c>
      <c r="O1465" s="184">
        <v>6.9341999999999997</v>
      </c>
      <c r="P1465" s="184">
        <v>7.0563000000000002</v>
      </c>
      <c r="Q1465" s="184">
        <v>7.3276000000000003</v>
      </c>
      <c r="R1465" s="184">
        <v>6.1028000000000002</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1201</v>
      </c>
      <c r="B1466" s="180" t="s">
        <v>1211</v>
      </c>
      <c r="C1466" s="180">
        <v>118506</v>
      </c>
      <c r="D1466" s="183">
        <v>44344</v>
      </c>
      <c r="E1466" s="184">
        <v>40.197800000000001</v>
      </c>
      <c r="F1466" s="184">
        <v>4.9039000000000001</v>
      </c>
      <c r="G1466" s="184">
        <v>2.8458000000000001</v>
      </c>
      <c r="H1466" s="184">
        <v>2.9592000000000001</v>
      </c>
      <c r="I1466" s="184">
        <v>3.2793999999999999</v>
      </c>
      <c r="J1466" s="184">
        <v>3.2290000000000001</v>
      </c>
      <c r="K1466" s="184">
        <v>4.0679999999999996</v>
      </c>
      <c r="L1466" s="184">
        <v>3.5951</v>
      </c>
      <c r="M1466" s="184">
        <v>3.7637</v>
      </c>
      <c r="N1466" s="184">
        <v>4.2507000000000001</v>
      </c>
      <c r="O1466" s="184">
        <v>7.1059000000000001</v>
      </c>
      <c r="P1466" s="184">
        <v>7.2350000000000003</v>
      </c>
      <c r="Q1466" s="184">
        <v>8.0500000000000007</v>
      </c>
      <c r="R1466" s="184">
        <v>6.2621000000000002</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1201</v>
      </c>
      <c r="B1467" s="180" t="s">
        <v>1212</v>
      </c>
      <c r="C1467" s="180">
        <v>101993</v>
      </c>
      <c r="D1467" s="183">
        <v>44344</v>
      </c>
      <c r="E1467" s="184">
        <v>4446.3234000000002</v>
      </c>
      <c r="F1467" s="184">
        <v>5.7431000000000001</v>
      </c>
      <c r="G1467" s="184">
        <v>3.8877000000000002</v>
      </c>
      <c r="H1467" s="184">
        <v>3.5261999999999998</v>
      </c>
      <c r="I1467" s="184">
        <v>3.7909999999999999</v>
      </c>
      <c r="J1467" s="184">
        <v>3.5150999999999999</v>
      </c>
      <c r="K1467" s="184">
        <v>4.2994000000000003</v>
      </c>
      <c r="L1467" s="184">
        <v>3.6844000000000001</v>
      </c>
      <c r="M1467" s="184">
        <v>3.895</v>
      </c>
      <c r="N1467" s="184">
        <v>4.4257</v>
      </c>
      <c r="O1467" s="184">
        <v>6.9223999999999997</v>
      </c>
      <c r="P1467" s="184">
        <v>6.8308999999999997</v>
      </c>
      <c r="Q1467" s="184">
        <v>7.16</v>
      </c>
      <c r="R1467" s="184">
        <v>6.3331999999999997</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1201</v>
      </c>
      <c r="B1468" s="180" t="s">
        <v>1213</v>
      </c>
      <c r="C1468" s="180">
        <v>119092</v>
      </c>
      <c r="D1468" s="183">
        <v>44344</v>
      </c>
      <c r="E1468" s="184">
        <v>4502.9638000000004</v>
      </c>
      <c r="F1468" s="184">
        <v>5.8825000000000003</v>
      </c>
      <c r="G1468" s="184">
        <v>4.0288000000000004</v>
      </c>
      <c r="H1468" s="184">
        <v>3.6665999999999999</v>
      </c>
      <c r="I1468" s="184">
        <v>3.9315000000000002</v>
      </c>
      <c r="J1468" s="184">
        <v>3.6551999999999998</v>
      </c>
      <c r="K1468" s="184">
        <v>4.4406999999999996</v>
      </c>
      <c r="L1468" s="184">
        <v>3.8271000000000002</v>
      </c>
      <c r="M1468" s="184">
        <v>4.0384000000000002</v>
      </c>
      <c r="N1468" s="184">
        <v>4.5747999999999998</v>
      </c>
      <c r="O1468" s="184">
        <v>7.1159999999999997</v>
      </c>
      <c r="P1468" s="184">
        <v>7.0324999999999998</v>
      </c>
      <c r="Q1468" s="184">
        <v>7.7728000000000002</v>
      </c>
      <c r="R1468" s="184">
        <v>6.5152999999999999</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1201</v>
      </c>
      <c r="B1469" s="180" t="s">
        <v>1214</v>
      </c>
      <c r="C1469" s="180">
        <v>103633</v>
      </c>
      <c r="D1469" s="183">
        <v>44344</v>
      </c>
      <c r="E1469" s="184">
        <v>294.827</v>
      </c>
      <c r="F1469" s="184">
        <v>6.1910999999999996</v>
      </c>
      <c r="G1469" s="184">
        <v>3.9093</v>
      </c>
      <c r="H1469" s="184">
        <v>3.6760000000000002</v>
      </c>
      <c r="I1469" s="184">
        <v>3.7149000000000001</v>
      </c>
      <c r="J1469" s="184">
        <v>3.5270000000000001</v>
      </c>
      <c r="K1469" s="184">
        <v>4.0580999999999996</v>
      </c>
      <c r="L1469" s="184">
        <v>3.6009000000000002</v>
      </c>
      <c r="M1469" s="184">
        <v>3.8532000000000002</v>
      </c>
      <c r="N1469" s="184">
        <v>4.3463000000000003</v>
      </c>
      <c r="O1469" s="184">
        <v>6.7804000000000002</v>
      </c>
      <c r="P1469" s="184">
        <v>6.8330000000000002</v>
      </c>
      <c r="Q1469" s="184">
        <v>7.3559000000000001</v>
      </c>
      <c r="R1469" s="184">
        <v>6.0880000000000001</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1201</v>
      </c>
      <c r="B1470" s="180" t="s">
        <v>1215</v>
      </c>
      <c r="C1470" s="180">
        <v>120211</v>
      </c>
      <c r="D1470" s="183">
        <v>44344</v>
      </c>
      <c r="E1470" s="184">
        <v>297.10359999999997</v>
      </c>
      <c r="F1470" s="184">
        <v>6.3156999999999996</v>
      </c>
      <c r="G1470" s="184">
        <v>4.0308999999999999</v>
      </c>
      <c r="H1470" s="184">
        <v>3.7953999999999999</v>
      </c>
      <c r="I1470" s="184">
        <v>3.8351000000000002</v>
      </c>
      <c r="J1470" s="184">
        <v>3.6469</v>
      </c>
      <c r="K1470" s="184">
        <v>4.1791999999999998</v>
      </c>
      <c r="L1470" s="184">
        <v>3.7231000000000001</v>
      </c>
      <c r="M1470" s="184">
        <v>3.9767000000000001</v>
      </c>
      <c r="N1470" s="184">
        <v>4.4714999999999998</v>
      </c>
      <c r="O1470" s="184">
        <v>6.9077999999999999</v>
      </c>
      <c r="P1470" s="184">
        <v>6.9501999999999997</v>
      </c>
      <c r="Q1470" s="184">
        <v>7.7248999999999999</v>
      </c>
      <c r="R1470" s="184">
        <v>6.2141999999999999</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1201</v>
      </c>
      <c r="B1471" s="180" t="s">
        <v>1216</v>
      </c>
      <c r="C1471" s="180">
        <v>118384</v>
      </c>
      <c r="D1471" s="183">
        <v>44344</v>
      </c>
      <c r="E1471" s="184">
        <v>33.842799999999997</v>
      </c>
      <c r="F1471" s="184">
        <v>4.6382000000000003</v>
      </c>
      <c r="G1471" s="184">
        <v>2.9845999999999999</v>
      </c>
      <c r="H1471" s="184">
        <v>3.0215999999999998</v>
      </c>
      <c r="I1471" s="184">
        <v>3.3014000000000001</v>
      </c>
      <c r="J1471" s="184">
        <v>3.0888</v>
      </c>
      <c r="K1471" s="184">
        <v>4.0644999999999998</v>
      </c>
      <c r="L1471" s="184">
        <v>3.5731000000000002</v>
      </c>
      <c r="M1471" s="184">
        <v>3.6915</v>
      </c>
      <c r="N1471" s="184">
        <v>3.9832000000000001</v>
      </c>
      <c r="O1471" s="184">
        <v>6.4352</v>
      </c>
      <c r="P1471" s="184">
        <v>6.6742999999999997</v>
      </c>
      <c r="Q1471" s="184">
        <v>7.6658999999999997</v>
      </c>
      <c r="R1471" s="184">
        <v>5.7160000000000002</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1201</v>
      </c>
      <c r="B1472" s="180" t="s">
        <v>1217</v>
      </c>
      <c r="C1472" s="180">
        <v>108756</v>
      </c>
      <c r="D1472" s="183">
        <v>44344</v>
      </c>
      <c r="E1472" s="184">
        <v>32.052199999999999</v>
      </c>
      <c r="F1472" s="184">
        <v>4.0999999999999996</v>
      </c>
      <c r="G1472" s="184">
        <v>2.3159000000000001</v>
      </c>
      <c r="H1472" s="184">
        <v>2.3437000000000001</v>
      </c>
      <c r="I1472" s="184">
        <v>2.6135999999999999</v>
      </c>
      <c r="J1472" s="184">
        <v>2.4114</v>
      </c>
      <c r="K1472" s="184">
        <v>3.3807</v>
      </c>
      <c r="L1472" s="184">
        <v>2.8614999999999999</v>
      </c>
      <c r="M1472" s="184">
        <v>2.9537</v>
      </c>
      <c r="N1472" s="184">
        <v>3.2111000000000001</v>
      </c>
      <c r="O1472" s="184">
        <v>5.6776</v>
      </c>
      <c r="P1472" s="184">
        <v>5.9764999999999997</v>
      </c>
      <c r="Q1472" s="184">
        <v>6.5773999999999999</v>
      </c>
      <c r="R1472" s="184">
        <v>4.9307999999999996</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1201</v>
      </c>
      <c r="B1473" s="180" t="s">
        <v>1218</v>
      </c>
      <c r="C1473" s="180">
        <v>144994</v>
      </c>
      <c r="D1473" s="183"/>
      <c r="E1473" s="184"/>
      <c r="F1473" s="184"/>
      <c r="G1473" s="184"/>
      <c r="H1473" s="184"/>
      <c r="I1473" s="184"/>
      <c r="J1473" s="184"/>
      <c r="K1473" s="184"/>
      <c r="L1473" s="184"/>
      <c r="M1473" s="184"/>
      <c r="N1473" s="184"/>
      <c r="O1473" s="184"/>
      <c r="P1473" s="184"/>
      <c r="Q1473" s="184"/>
      <c r="R1473" s="184"/>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1201</v>
      </c>
      <c r="B1474" s="180" t="s">
        <v>1219</v>
      </c>
      <c r="C1474" s="180">
        <v>144997</v>
      </c>
      <c r="D1474" s="183"/>
      <c r="E1474" s="184"/>
      <c r="F1474" s="184"/>
      <c r="G1474" s="184"/>
      <c r="H1474" s="184"/>
      <c r="I1474" s="184"/>
      <c r="J1474" s="184"/>
      <c r="K1474" s="184"/>
      <c r="L1474" s="184"/>
      <c r="M1474" s="184"/>
      <c r="N1474" s="184"/>
      <c r="O1474" s="184"/>
      <c r="P1474" s="184"/>
      <c r="Q1474" s="184"/>
      <c r="R1474" s="184"/>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1201</v>
      </c>
      <c r="B1475" s="180" t="s">
        <v>1220</v>
      </c>
      <c r="C1475" s="180">
        <v>112123</v>
      </c>
      <c r="D1475" s="183">
        <v>44344</v>
      </c>
      <c r="E1475" s="184">
        <v>2406.5354000000002</v>
      </c>
      <c r="F1475" s="184">
        <v>6.5320999999999998</v>
      </c>
      <c r="G1475" s="184">
        <v>2.7073999999999998</v>
      </c>
      <c r="H1475" s="184">
        <v>2.7530000000000001</v>
      </c>
      <c r="I1475" s="184">
        <v>3.2852000000000001</v>
      </c>
      <c r="J1475" s="184">
        <v>2.927</v>
      </c>
      <c r="K1475" s="184">
        <v>4.3338000000000001</v>
      </c>
      <c r="L1475" s="184">
        <v>3.5596000000000001</v>
      </c>
      <c r="M1475" s="184">
        <v>3.6560000000000001</v>
      </c>
      <c r="N1475" s="184">
        <v>3.8578000000000001</v>
      </c>
      <c r="O1475" s="184">
        <v>6.2792000000000003</v>
      </c>
      <c r="P1475" s="184">
        <v>6.5510999999999999</v>
      </c>
      <c r="Q1475" s="184">
        <v>7.7561</v>
      </c>
      <c r="R1475" s="184">
        <v>5.5223000000000004</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1201</v>
      </c>
      <c r="B1476" s="180" t="s">
        <v>1221</v>
      </c>
      <c r="C1476" s="180">
        <v>120507</v>
      </c>
      <c r="D1476" s="183">
        <v>44344</v>
      </c>
      <c r="E1476" s="184">
        <v>2461.0734000000002</v>
      </c>
      <c r="F1476" s="184">
        <v>6.8814000000000002</v>
      </c>
      <c r="G1476" s="184">
        <v>3.0573999999999999</v>
      </c>
      <c r="H1476" s="184">
        <v>3.1030000000000002</v>
      </c>
      <c r="I1476" s="184">
        <v>3.6356999999999999</v>
      </c>
      <c r="J1476" s="184">
        <v>3.2783000000000002</v>
      </c>
      <c r="K1476" s="184">
        <v>4.6887999999999996</v>
      </c>
      <c r="L1476" s="184">
        <v>3.9165000000000001</v>
      </c>
      <c r="M1476" s="184">
        <v>4.0163000000000002</v>
      </c>
      <c r="N1476" s="184">
        <v>4.2220000000000004</v>
      </c>
      <c r="O1476" s="184">
        <v>6.5877999999999997</v>
      </c>
      <c r="P1476" s="184">
        <v>6.8445</v>
      </c>
      <c r="Q1476" s="184">
        <v>8.1511999999999993</v>
      </c>
      <c r="R1476" s="184">
        <v>5.8514999999999997</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1201</v>
      </c>
      <c r="B1477" s="180" t="s">
        <v>1222</v>
      </c>
      <c r="C1477" s="180">
        <v>143598</v>
      </c>
      <c r="D1477" s="183"/>
      <c r="E1477" s="184"/>
      <c r="F1477" s="184"/>
      <c r="G1477" s="184"/>
      <c r="H1477" s="184"/>
      <c r="I1477" s="184"/>
      <c r="J1477" s="184"/>
      <c r="K1477" s="184"/>
      <c r="L1477" s="184"/>
      <c r="M1477" s="184"/>
      <c r="N1477" s="184"/>
      <c r="O1477" s="184"/>
      <c r="P1477" s="184"/>
      <c r="Q1477" s="184"/>
      <c r="R1477" s="184"/>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1201</v>
      </c>
      <c r="B1478" s="180" t="s">
        <v>1223</v>
      </c>
      <c r="C1478" s="180">
        <v>143597</v>
      </c>
      <c r="D1478" s="183"/>
      <c r="E1478" s="184"/>
      <c r="F1478" s="184"/>
      <c r="G1478" s="184"/>
      <c r="H1478" s="184"/>
      <c r="I1478" s="184"/>
      <c r="J1478" s="184"/>
      <c r="K1478" s="184"/>
      <c r="L1478" s="184"/>
      <c r="M1478" s="184"/>
      <c r="N1478" s="184"/>
      <c r="O1478" s="184"/>
      <c r="P1478" s="184"/>
      <c r="Q1478" s="184"/>
      <c r="R1478" s="184"/>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1201</v>
      </c>
      <c r="B1479" s="180" t="s">
        <v>1224</v>
      </c>
      <c r="C1479" s="180">
        <v>101893</v>
      </c>
      <c r="D1479" s="183">
        <v>44344</v>
      </c>
      <c r="E1479" s="184">
        <v>3486.5439999999999</v>
      </c>
      <c r="F1479" s="184">
        <v>4.2236000000000002</v>
      </c>
      <c r="G1479" s="184">
        <v>3.1970000000000001</v>
      </c>
      <c r="H1479" s="184">
        <v>3.3071000000000002</v>
      </c>
      <c r="I1479" s="184">
        <v>3.4468000000000001</v>
      </c>
      <c r="J1479" s="184">
        <v>3.2115999999999998</v>
      </c>
      <c r="K1479" s="184">
        <v>3.8959000000000001</v>
      </c>
      <c r="L1479" s="184">
        <v>3.5184000000000002</v>
      </c>
      <c r="M1479" s="184">
        <v>3.8521000000000001</v>
      </c>
      <c r="N1479" s="184">
        <v>4.1637000000000004</v>
      </c>
      <c r="O1479" s="184">
        <v>6.6386000000000003</v>
      </c>
      <c r="P1479" s="184">
        <v>6.7560000000000002</v>
      </c>
      <c r="Q1479" s="184">
        <v>7.2325999999999997</v>
      </c>
      <c r="R1479" s="184">
        <v>5.7941000000000003</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1201</v>
      </c>
      <c r="B1480" s="180" t="s">
        <v>1225</v>
      </c>
      <c r="C1480" s="180">
        <v>119746</v>
      </c>
      <c r="D1480" s="183">
        <v>44344</v>
      </c>
      <c r="E1480" s="184">
        <v>3503.944</v>
      </c>
      <c r="F1480" s="184">
        <v>4.2973999999999997</v>
      </c>
      <c r="G1480" s="184">
        <v>3.2707000000000002</v>
      </c>
      <c r="H1480" s="184">
        <v>3.3811</v>
      </c>
      <c r="I1480" s="184">
        <v>3.5234999999999999</v>
      </c>
      <c r="J1480" s="184">
        <v>3.2866</v>
      </c>
      <c r="K1480" s="184">
        <v>3.9866000000000001</v>
      </c>
      <c r="L1480" s="184">
        <v>3.6168</v>
      </c>
      <c r="M1480" s="184">
        <v>3.9472999999999998</v>
      </c>
      <c r="N1480" s="184">
        <v>4.2647000000000004</v>
      </c>
      <c r="O1480" s="184">
        <v>6.7206000000000001</v>
      </c>
      <c r="P1480" s="184">
        <v>6.8266</v>
      </c>
      <c r="Q1480" s="184">
        <v>7.6722000000000001</v>
      </c>
      <c r="R1480" s="184">
        <v>5.8874000000000004</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1201</v>
      </c>
      <c r="B1481" s="180" t="s">
        <v>1226</v>
      </c>
      <c r="C1481" s="180">
        <v>119431</v>
      </c>
      <c r="D1481" s="183">
        <v>44344</v>
      </c>
      <c r="E1481" s="184">
        <v>32.349482525873697</v>
      </c>
      <c r="F1481" s="184">
        <v>3.8929</v>
      </c>
      <c r="G1481" s="184">
        <v>3.3292000000000002</v>
      </c>
      <c r="H1481" s="184">
        <v>3.2658999999999998</v>
      </c>
      <c r="I1481" s="184">
        <v>3.2557999999999998</v>
      </c>
      <c r="J1481" s="184">
        <v>3.0651999999999999</v>
      </c>
      <c r="K1481" s="184">
        <v>3.2869000000000002</v>
      </c>
      <c r="L1481" s="184">
        <v>3.1238999999999999</v>
      </c>
      <c r="M1481" s="184">
        <v>3.4498000000000002</v>
      </c>
      <c r="N1481" s="184">
        <v>3.7124000000000001</v>
      </c>
      <c r="O1481" s="184">
        <v>6.9173999999999998</v>
      </c>
      <c r="P1481" s="184">
        <v>7.5316000000000001</v>
      </c>
      <c r="Q1481" s="184">
        <v>8.0713000000000008</v>
      </c>
      <c r="R1481" s="184">
        <v>6.4767999999999999</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1201</v>
      </c>
      <c r="B1482" s="180" t="s">
        <v>1227</v>
      </c>
      <c r="C1482" s="180">
        <v>114216</v>
      </c>
      <c r="D1482" s="183">
        <v>44344</v>
      </c>
      <c r="E1482" s="184">
        <v>31.290085495725201</v>
      </c>
      <c r="F1482" s="184">
        <v>3.3247</v>
      </c>
      <c r="G1482" s="184">
        <v>2.8584999999999998</v>
      </c>
      <c r="H1482" s="184">
        <v>2.8010000000000002</v>
      </c>
      <c r="I1482" s="184">
        <v>2.7774000000000001</v>
      </c>
      <c r="J1482" s="184">
        <v>2.5832999999999999</v>
      </c>
      <c r="K1482" s="184">
        <v>2.8035000000000001</v>
      </c>
      <c r="L1482" s="184">
        <v>2.6396000000000002</v>
      </c>
      <c r="M1482" s="184">
        <v>2.9603999999999999</v>
      </c>
      <c r="N1482" s="184">
        <v>3.2170999999999998</v>
      </c>
      <c r="O1482" s="184">
        <v>6.407</v>
      </c>
      <c r="P1482" s="184">
        <v>7.008</v>
      </c>
      <c r="Q1482" s="184">
        <v>7.4827000000000004</v>
      </c>
      <c r="R1482" s="184">
        <v>5.9705000000000004</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1201</v>
      </c>
      <c r="B1483" s="180" t="s">
        <v>1228</v>
      </c>
      <c r="C1483" s="180">
        <v>103048</v>
      </c>
      <c r="D1483" s="183">
        <v>44344</v>
      </c>
      <c r="E1483" s="184">
        <v>3214.7928000000002</v>
      </c>
      <c r="F1483" s="184">
        <v>4.0696000000000003</v>
      </c>
      <c r="G1483" s="184">
        <v>3.6040000000000001</v>
      </c>
      <c r="H1483" s="184">
        <v>3.4350000000000001</v>
      </c>
      <c r="I1483" s="184">
        <v>3.6440999999999999</v>
      </c>
      <c r="J1483" s="184">
        <v>3.4102000000000001</v>
      </c>
      <c r="K1483" s="184">
        <v>4.0172999999999996</v>
      </c>
      <c r="L1483" s="184">
        <v>3.7222</v>
      </c>
      <c r="M1483" s="184">
        <v>3.9748000000000001</v>
      </c>
      <c r="N1483" s="184">
        <v>4.3193000000000001</v>
      </c>
      <c r="O1483" s="184">
        <v>6.8846999999999996</v>
      </c>
      <c r="P1483" s="184">
        <v>6.8636999999999997</v>
      </c>
      <c r="Q1483" s="184">
        <v>7.5903</v>
      </c>
      <c r="R1483" s="184">
        <v>6.0334000000000003</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1201</v>
      </c>
      <c r="B1484" s="180" t="s">
        <v>1229</v>
      </c>
      <c r="C1484" s="180">
        <v>118719</v>
      </c>
      <c r="D1484" s="183">
        <v>44344</v>
      </c>
      <c r="E1484" s="184">
        <v>3240.0992000000001</v>
      </c>
      <c r="F1484" s="184">
        <v>4.1685999999999996</v>
      </c>
      <c r="G1484" s="184">
        <v>3.7040000000000002</v>
      </c>
      <c r="H1484" s="184">
        <v>3.5350000000000001</v>
      </c>
      <c r="I1484" s="184">
        <v>3.7443</v>
      </c>
      <c r="J1484" s="184">
        <v>3.5104000000000002</v>
      </c>
      <c r="K1484" s="184">
        <v>4.1182999999999996</v>
      </c>
      <c r="L1484" s="184">
        <v>3.8239999999999998</v>
      </c>
      <c r="M1484" s="184">
        <v>4.0777000000000001</v>
      </c>
      <c r="N1484" s="184">
        <v>4.4237000000000002</v>
      </c>
      <c r="O1484" s="184">
        <v>6.9916999999999998</v>
      </c>
      <c r="P1484" s="184">
        <v>6.9706999999999999</v>
      </c>
      <c r="Q1484" s="184">
        <v>7.7464000000000004</v>
      </c>
      <c r="R1484" s="184">
        <v>6.1391999999999998</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1201</v>
      </c>
      <c r="B1485" s="180" t="s">
        <v>1230</v>
      </c>
      <c r="C1485" s="180">
        <v>148161</v>
      </c>
      <c r="D1485" s="183">
        <v>44344</v>
      </c>
      <c r="E1485" s="184">
        <v>1058.8045999999999</v>
      </c>
      <c r="F1485" s="184">
        <v>3.5510000000000002</v>
      </c>
      <c r="G1485" s="184">
        <v>3.2010999999999998</v>
      </c>
      <c r="H1485" s="184">
        <v>3.1152000000000002</v>
      </c>
      <c r="I1485" s="184">
        <v>3.2645</v>
      </c>
      <c r="J1485" s="184">
        <v>3.5076999999999998</v>
      </c>
      <c r="K1485" s="184">
        <v>3.6307</v>
      </c>
      <c r="L1485" s="184">
        <v>3.5019</v>
      </c>
      <c r="M1485" s="184">
        <v>3.7844000000000002</v>
      </c>
      <c r="N1485" s="184">
        <v>4.0343</v>
      </c>
      <c r="O1485" s="184"/>
      <c r="P1485" s="184"/>
      <c r="Q1485" s="184">
        <v>4.7655000000000003</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1201</v>
      </c>
      <c r="B1486" s="180" t="s">
        <v>1231</v>
      </c>
      <c r="C1486" s="180">
        <v>148159</v>
      </c>
      <c r="D1486" s="183">
        <v>44344</v>
      </c>
      <c r="E1486" s="184">
        <v>1047.6325999999999</v>
      </c>
      <c r="F1486" s="184">
        <v>2.6585000000000001</v>
      </c>
      <c r="G1486" s="184">
        <v>2.3046000000000002</v>
      </c>
      <c r="H1486" s="184">
        <v>2.2187999999999999</v>
      </c>
      <c r="I1486" s="184">
        <v>2.3645999999999998</v>
      </c>
      <c r="J1486" s="184">
        <v>2.6061000000000001</v>
      </c>
      <c r="K1486" s="184">
        <v>2.7288999999999999</v>
      </c>
      <c r="L1486" s="184">
        <v>2.6038000000000001</v>
      </c>
      <c r="M1486" s="184">
        <v>2.8723999999999998</v>
      </c>
      <c r="N1486" s="184">
        <v>3.1069</v>
      </c>
      <c r="O1486" s="184"/>
      <c r="P1486" s="184"/>
      <c r="Q1486" s="184">
        <v>3.8639999999999999</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1201</v>
      </c>
      <c r="B1487" s="180" t="s">
        <v>1232</v>
      </c>
      <c r="C1487" s="180">
        <v>103464</v>
      </c>
      <c r="D1487" s="183"/>
      <c r="E1487" s="184"/>
      <c r="F1487" s="184"/>
      <c r="G1487" s="184"/>
      <c r="H1487" s="184"/>
      <c r="I1487" s="184"/>
      <c r="J1487" s="184"/>
      <c r="K1487" s="184"/>
      <c r="L1487" s="184"/>
      <c r="M1487" s="184"/>
      <c r="N1487" s="184"/>
      <c r="O1487" s="184"/>
      <c r="P1487" s="184"/>
      <c r="Q1487" s="184"/>
      <c r="R1487" s="184"/>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1201</v>
      </c>
      <c r="B1488" s="180" t="s">
        <v>1233</v>
      </c>
      <c r="C1488" s="180">
        <v>120845</v>
      </c>
      <c r="D1488" s="183"/>
      <c r="E1488" s="184"/>
      <c r="F1488" s="184"/>
      <c r="G1488" s="184"/>
      <c r="H1488" s="184"/>
      <c r="I1488" s="184"/>
      <c r="J1488" s="184"/>
      <c r="K1488" s="184"/>
      <c r="L1488" s="184"/>
      <c r="M1488" s="184"/>
      <c r="N1488" s="184"/>
      <c r="O1488" s="184"/>
      <c r="P1488" s="184"/>
      <c r="Q1488" s="184"/>
      <c r="R1488" s="184"/>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1201</v>
      </c>
      <c r="B1489" s="180" t="s">
        <v>1234</v>
      </c>
      <c r="C1489" s="180">
        <v>119821</v>
      </c>
      <c r="D1489" s="183">
        <v>44344</v>
      </c>
      <c r="E1489" s="184">
        <v>34.408900000000003</v>
      </c>
      <c r="F1489" s="184">
        <v>4.8802000000000003</v>
      </c>
      <c r="G1489" s="184">
        <v>3.5369000000000002</v>
      </c>
      <c r="H1489" s="184">
        <v>3.5939000000000001</v>
      </c>
      <c r="I1489" s="184">
        <v>3.6724000000000001</v>
      </c>
      <c r="J1489" s="184">
        <v>3.5747</v>
      </c>
      <c r="K1489" s="184">
        <v>4.1932</v>
      </c>
      <c r="L1489" s="184">
        <v>3.8039000000000001</v>
      </c>
      <c r="M1489" s="184">
        <v>4.1067</v>
      </c>
      <c r="N1489" s="184">
        <v>4.6401000000000003</v>
      </c>
      <c r="O1489" s="184">
        <v>7.0591999999999997</v>
      </c>
      <c r="P1489" s="184">
        <v>7.2693000000000003</v>
      </c>
      <c r="Q1489" s="184">
        <v>8.1074000000000002</v>
      </c>
      <c r="R1489" s="184">
        <v>6.335</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1201</v>
      </c>
      <c r="B1490" s="180" t="s">
        <v>1235</v>
      </c>
      <c r="C1490" s="180">
        <v>102503</v>
      </c>
      <c r="D1490" s="183">
        <v>44344</v>
      </c>
      <c r="E1490" s="184">
        <v>32.746600000000001</v>
      </c>
      <c r="F1490" s="184">
        <v>4.5705</v>
      </c>
      <c r="G1490" s="184">
        <v>3.0474000000000001</v>
      </c>
      <c r="H1490" s="184">
        <v>3.0909</v>
      </c>
      <c r="I1490" s="184">
        <v>3.1486000000000001</v>
      </c>
      <c r="J1490" s="184">
        <v>3.0505</v>
      </c>
      <c r="K1490" s="184">
        <v>3.6623999999999999</v>
      </c>
      <c r="L1490" s="184">
        <v>3.3214000000000001</v>
      </c>
      <c r="M1490" s="184">
        <v>3.5813999999999999</v>
      </c>
      <c r="N1490" s="184">
        <v>4.0860000000000003</v>
      </c>
      <c r="O1490" s="184">
        <v>6.4250999999999996</v>
      </c>
      <c r="P1490" s="184">
        <v>6.5743999999999998</v>
      </c>
      <c r="Q1490" s="184">
        <v>7.2792000000000003</v>
      </c>
      <c r="R1490" s="184">
        <v>5.7465000000000002</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1201</v>
      </c>
      <c r="B1491" s="180" t="s">
        <v>1236</v>
      </c>
      <c r="C1491" s="180">
        <v>145050</v>
      </c>
      <c r="D1491" s="183">
        <v>44344</v>
      </c>
      <c r="E1491" s="184">
        <v>11.773899999999999</v>
      </c>
      <c r="F1491" s="184">
        <v>2.7902999999999998</v>
      </c>
      <c r="G1491" s="184">
        <v>2.8940999999999999</v>
      </c>
      <c r="H1491" s="184">
        <v>3.0131999999999999</v>
      </c>
      <c r="I1491" s="184">
        <v>3.3035000000000001</v>
      </c>
      <c r="J1491" s="184">
        <v>3.0665</v>
      </c>
      <c r="K1491" s="184">
        <v>3.5156000000000001</v>
      </c>
      <c r="L1491" s="184">
        <v>3.3845000000000001</v>
      </c>
      <c r="M1491" s="184">
        <v>3.5101</v>
      </c>
      <c r="N1491" s="184">
        <v>3.7374999999999998</v>
      </c>
      <c r="O1491" s="184"/>
      <c r="P1491" s="184"/>
      <c r="Q1491" s="184">
        <v>6.3040000000000003</v>
      </c>
      <c r="R1491" s="184">
        <v>5.5709999999999997</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1201</v>
      </c>
      <c r="B1492" s="180" t="s">
        <v>1237</v>
      </c>
      <c r="C1492" s="180">
        <v>145042</v>
      </c>
      <c r="D1492" s="183">
        <v>44344</v>
      </c>
      <c r="E1492" s="184">
        <v>11.743399999999999</v>
      </c>
      <c r="F1492" s="184">
        <v>2.7974999999999999</v>
      </c>
      <c r="G1492" s="184">
        <v>2.798</v>
      </c>
      <c r="H1492" s="184">
        <v>2.8877000000000002</v>
      </c>
      <c r="I1492" s="184">
        <v>3.2008999999999999</v>
      </c>
      <c r="J1492" s="184">
        <v>3.0848</v>
      </c>
      <c r="K1492" s="184">
        <v>3.4588000000000001</v>
      </c>
      <c r="L1492" s="184">
        <v>3.3105000000000002</v>
      </c>
      <c r="M1492" s="184">
        <v>3.4296000000000002</v>
      </c>
      <c r="N1492" s="184">
        <v>3.6533000000000002</v>
      </c>
      <c r="O1492" s="184"/>
      <c r="P1492" s="184"/>
      <c r="Q1492" s="184">
        <v>6.2008000000000001</v>
      </c>
      <c r="R1492" s="184">
        <v>5.4856999999999996</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1201</v>
      </c>
      <c r="B1493" s="180" t="s">
        <v>1238</v>
      </c>
      <c r="C1493" s="180">
        <v>119424</v>
      </c>
      <c r="D1493" s="183">
        <v>44344</v>
      </c>
      <c r="E1493" s="184">
        <v>3695.1702</v>
      </c>
      <c r="F1493" s="184">
        <v>6.0797999999999996</v>
      </c>
      <c r="G1493" s="184">
        <v>3.2197</v>
      </c>
      <c r="H1493" s="184">
        <v>3.2673999999999999</v>
      </c>
      <c r="I1493" s="184">
        <v>3.8965999999999998</v>
      </c>
      <c r="J1493" s="184">
        <v>3.5865999999999998</v>
      </c>
      <c r="K1493" s="184">
        <v>4.7346000000000004</v>
      </c>
      <c r="L1493" s="184">
        <v>4.1101000000000001</v>
      </c>
      <c r="M1493" s="184">
        <v>4.3819999999999997</v>
      </c>
      <c r="N1493" s="184">
        <v>4.8151999999999999</v>
      </c>
      <c r="O1493" s="184">
        <v>4.4859</v>
      </c>
      <c r="P1493" s="184">
        <v>5.4638</v>
      </c>
      <c r="Q1493" s="184">
        <v>6.8243999999999998</v>
      </c>
      <c r="R1493" s="184">
        <v>6.3677999999999999</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1201</v>
      </c>
      <c r="B1494" s="180" t="s">
        <v>1239</v>
      </c>
      <c r="C1494" s="180">
        <v>101847</v>
      </c>
      <c r="D1494" s="183">
        <v>44344</v>
      </c>
      <c r="E1494" s="184">
        <v>3664.0947999999999</v>
      </c>
      <c r="F1494" s="184">
        <v>5.8992000000000004</v>
      </c>
      <c r="G1494" s="184">
        <v>3.0387</v>
      </c>
      <c r="H1494" s="184">
        <v>3.0848</v>
      </c>
      <c r="I1494" s="184">
        <v>3.6970000000000001</v>
      </c>
      <c r="J1494" s="184">
        <v>3.4163999999999999</v>
      </c>
      <c r="K1494" s="184">
        <v>4.5446</v>
      </c>
      <c r="L1494" s="184">
        <v>3.9116</v>
      </c>
      <c r="M1494" s="184">
        <v>4.1769999999999996</v>
      </c>
      <c r="N1494" s="184">
        <v>4.6111000000000004</v>
      </c>
      <c r="O1494" s="184">
        <v>4.3266999999999998</v>
      </c>
      <c r="P1494" s="184">
        <v>5.3419999999999996</v>
      </c>
      <c r="Q1494" s="184">
        <v>6.8414999999999999</v>
      </c>
      <c r="R1494" s="184">
        <v>6.1871</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1201</v>
      </c>
      <c r="B1495" s="180" t="s">
        <v>1240</v>
      </c>
      <c r="C1495" s="180">
        <v>120299</v>
      </c>
      <c r="D1495" s="183">
        <v>44344</v>
      </c>
      <c r="E1495" s="184">
        <v>2409.5001000000002</v>
      </c>
      <c r="F1495" s="184">
        <v>4.2313999999999998</v>
      </c>
      <c r="G1495" s="184">
        <v>3.3730000000000002</v>
      </c>
      <c r="H1495" s="184">
        <v>3.5335000000000001</v>
      </c>
      <c r="I1495" s="184">
        <v>3.6972999999999998</v>
      </c>
      <c r="J1495" s="184">
        <v>3.5078</v>
      </c>
      <c r="K1495" s="184">
        <v>4.0773999999999999</v>
      </c>
      <c r="L1495" s="184">
        <v>3.7414000000000001</v>
      </c>
      <c r="M1495" s="184">
        <v>3.9990000000000001</v>
      </c>
      <c r="N1495" s="184">
        <v>4.4843000000000002</v>
      </c>
      <c r="O1495" s="184">
        <v>6.9162999999999997</v>
      </c>
      <c r="P1495" s="184">
        <v>6.9621000000000004</v>
      </c>
      <c r="Q1495" s="184">
        <v>7.7473999999999998</v>
      </c>
      <c r="R1495" s="184">
        <v>6.1037999999999997</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1201</v>
      </c>
      <c r="B1496" s="180" t="s">
        <v>1241</v>
      </c>
      <c r="C1496" s="180">
        <v>112077</v>
      </c>
      <c r="D1496" s="183">
        <v>44344</v>
      </c>
      <c r="E1496" s="184">
        <v>2388.6682999999998</v>
      </c>
      <c r="F1496" s="184">
        <v>4.1429999999999998</v>
      </c>
      <c r="G1496" s="184">
        <v>3.2831000000000001</v>
      </c>
      <c r="H1496" s="184">
        <v>3.4434</v>
      </c>
      <c r="I1496" s="184">
        <v>3.6072000000000002</v>
      </c>
      <c r="J1496" s="184">
        <v>3.4176000000000002</v>
      </c>
      <c r="K1496" s="184">
        <v>3.9883000000000002</v>
      </c>
      <c r="L1496" s="184">
        <v>3.6505999999999998</v>
      </c>
      <c r="M1496" s="184">
        <v>3.9053</v>
      </c>
      <c r="N1496" s="184">
        <v>4.3868999999999998</v>
      </c>
      <c r="O1496" s="184">
        <v>6.8006000000000002</v>
      </c>
      <c r="P1496" s="184">
        <v>6.8445</v>
      </c>
      <c r="Q1496" s="184">
        <v>7.5960000000000001</v>
      </c>
      <c r="R1496" s="184">
        <v>6.0004999999999997</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4.7455783783783803</v>
      </c>
      <c r="G1497" s="186">
        <v>3.1013081081081082</v>
      </c>
      <c r="H1497" s="186">
        <v>3.0795486486486494</v>
      </c>
      <c r="I1497" s="186">
        <v>3.3673081081081078</v>
      </c>
      <c r="J1497" s="186">
        <v>3.2022864864864866</v>
      </c>
      <c r="K1497" s="186">
        <v>3.8939000000000008</v>
      </c>
      <c r="L1497" s="186">
        <v>3.4739513513513525</v>
      </c>
      <c r="M1497" s="186">
        <v>3.6943297297297306</v>
      </c>
      <c r="N1497" s="186">
        <v>4.0346594594594594</v>
      </c>
      <c r="O1497" s="186">
        <v>6.8202310344827577</v>
      </c>
      <c r="P1497" s="186">
        <v>6.8193034482758614</v>
      </c>
      <c r="Q1497" s="186">
        <v>6.959605405405406</v>
      </c>
      <c r="R1497" s="186">
        <v>6.1159580645161276</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4.6189</v>
      </c>
      <c r="G1498" s="186">
        <v>3.0573999999999999</v>
      </c>
      <c r="H1498" s="186">
        <v>3.1030000000000002</v>
      </c>
      <c r="I1498" s="186">
        <v>3.4468000000000001</v>
      </c>
      <c r="J1498" s="186">
        <v>3.2783000000000002</v>
      </c>
      <c r="K1498" s="186">
        <v>4.0332999999999997</v>
      </c>
      <c r="L1498" s="186">
        <v>3.5951</v>
      </c>
      <c r="M1498" s="186">
        <v>3.8521000000000001</v>
      </c>
      <c r="N1498" s="186">
        <v>4.2042999999999999</v>
      </c>
      <c r="O1498" s="186">
        <v>6.9077999999999999</v>
      </c>
      <c r="P1498" s="186">
        <v>6.8636999999999997</v>
      </c>
      <c r="Q1498" s="186">
        <v>7.3276000000000003</v>
      </c>
      <c r="R1498" s="186">
        <v>6.1028000000000002</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1242</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1243</v>
      </c>
      <c r="B1501" s="180" t="s">
        <v>1244</v>
      </c>
      <c r="C1501" s="180">
        <v>120524</v>
      </c>
      <c r="D1501" s="183">
        <v>44344</v>
      </c>
      <c r="E1501" s="184">
        <v>29.765899999999998</v>
      </c>
      <c r="F1501" s="184">
        <v>1.2999999999999999E-3</v>
      </c>
      <c r="G1501" s="184">
        <v>0.67679999999999996</v>
      </c>
      <c r="H1501" s="184">
        <v>0.88429999999999997</v>
      </c>
      <c r="I1501" s="184">
        <v>3.9340999999999999</v>
      </c>
      <c r="J1501" s="184">
        <v>3.0194000000000001</v>
      </c>
      <c r="K1501" s="184">
        <v>6.5907999999999998</v>
      </c>
      <c r="L1501" s="184">
        <v>13.260999999999999</v>
      </c>
      <c r="M1501" s="184">
        <v>24.171500000000002</v>
      </c>
      <c r="N1501" s="184">
        <v>46.532600000000002</v>
      </c>
      <c r="O1501" s="184">
        <v>14.4777</v>
      </c>
      <c r="P1501" s="184">
        <v>13.013299999999999</v>
      </c>
      <c r="Q1501" s="184">
        <v>10.6739</v>
      </c>
      <c r="R1501" s="184">
        <v>18.93</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1243</v>
      </c>
      <c r="B1502" s="180" t="s">
        <v>1245</v>
      </c>
      <c r="C1502" s="180">
        <v>113064</v>
      </c>
      <c r="D1502" s="183">
        <v>44344</v>
      </c>
      <c r="E1502" s="184">
        <v>27.0489</v>
      </c>
      <c r="F1502" s="184">
        <v>-3.3E-3</v>
      </c>
      <c r="G1502" s="184">
        <v>0.66239999999999999</v>
      </c>
      <c r="H1502" s="184">
        <v>0.8508</v>
      </c>
      <c r="I1502" s="184">
        <v>3.8645</v>
      </c>
      <c r="J1502" s="184">
        <v>2.8736999999999999</v>
      </c>
      <c r="K1502" s="184">
        <v>6.1494999999999997</v>
      </c>
      <c r="L1502" s="184">
        <v>12.355</v>
      </c>
      <c r="M1502" s="184">
        <v>22.704699999999999</v>
      </c>
      <c r="N1502" s="184">
        <v>44.267699999999998</v>
      </c>
      <c r="O1502" s="184">
        <v>13.000500000000001</v>
      </c>
      <c r="P1502" s="184">
        <v>11.602600000000001</v>
      </c>
      <c r="Q1502" s="184">
        <v>9.6796000000000006</v>
      </c>
      <c r="R1502" s="184">
        <v>17.268000000000001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1243</v>
      </c>
      <c r="B1503" s="180" t="s">
        <v>1246</v>
      </c>
      <c r="C1503" s="180">
        <v>103131</v>
      </c>
      <c r="D1503" s="183">
        <v>44344</v>
      </c>
      <c r="E1503" s="184">
        <v>43.173000000000002</v>
      </c>
      <c r="F1503" s="184">
        <v>6.0299999999999999E-2</v>
      </c>
      <c r="G1503" s="184">
        <v>0.5988</v>
      </c>
      <c r="H1503" s="184">
        <v>0.87860000000000005</v>
      </c>
      <c r="I1503" s="184">
        <v>3.0356999999999998</v>
      </c>
      <c r="J1503" s="184">
        <v>3.1145</v>
      </c>
      <c r="K1503" s="184">
        <v>5.7953999999999999</v>
      </c>
      <c r="L1503" s="184">
        <v>14.8432</v>
      </c>
      <c r="M1503" s="184">
        <v>19.682300000000001</v>
      </c>
      <c r="N1503" s="184">
        <v>44.837000000000003</v>
      </c>
      <c r="O1503" s="184">
        <v>11.341699999999999</v>
      </c>
      <c r="P1503" s="184">
        <v>10.420500000000001</v>
      </c>
      <c r="Q1503" s="184">
        <v>9.7062000000000008</v>
      </c>
      <c r="R1503" s="184">
        <v>14.9253</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1243</v>
      </c>
      <c r="B1504" s="180" t="s">
        <v>1247</v>
      </c>
      <c r="C1504" s="180">
        <v>119131</v>
      </c>
      <c r="D1504" s="183">
        <v>44344</v>
      </c>
      <c r="E1504" s="184">
        <v>45.728000000000002</v>
      </c>
      <c r="F1504" s="184">
        <v>6.3500000000000001E-2</v>
      </c>
      <c r="G1504" s="184">
        <v>0.61170000000000002</v>
      </c>
      <c r="H1504" s="184">
        <v>0.90690000000000004</v>
      </c>
      <c r="I1504" s="184">
        <v>3.0977999999999999</v>
      </c>
      <c r="J1504" s="184">
        <v>3.2538</v>
      </c>
      <c r="K1504" s="184">
        <v>6.2305000000000001</v>
      </c>
      <c r="L1504" s="184">
        <v>15.6617</v>
      </c>
      <c r="M1504" s="184">
        <v>20.842500000000001</v>
      </c>
      <c r="N1504" s="184">
        <v>46.601700000000001</v>
      </c>
      <c r="O1504" s="184">
        <v>12.3103</v>
      </c>
      <c r="P1504" s="184">
        <v>11.248100000000001</v>
      </c>
      <c r="Q1504" s="184">
        <v>10.9072</v>
      </c>
      <c r="R1504" s="184">
        <v>16.103400000000001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1243</v>
      </c>
      <c r="B1505" s="180" t="s">
        <v>1248</v>
      </c>
      <c r="C1505" s="180">
        <v>101144</v>
      </c>
      <c r="D1505" s="183">
        <v>44344</v>
      </c>
      <c r="E1505" s="184">
        <v>356.91300000000001</v>
      </c>
      <c r="F1505" s="184">
        <v>-0.27029999999999998</v>
      </c>
      <c r="G1505" s="184">
        <v>-3.7400000000000003E-2</v>
      </c>
      <c r="H1505" s="184">
        <v>0.72009999999999996</v>
      </c>
      <c r="I1505" s="184">
        <v>2.2656000000000001</v>
      </c>
      <c r="J1505" s="184">
        <v>5.7746000000000004</v>
      </c>
      <c r="K1505" s="184">
        <v>6.5544000000000002</v>
      </c>
      <c r="L1505" s="184">
        <v>27.148900000000001</v>
      </c>
      <c r="M1505" s="184">
        <v>29.097100000000001</v>
      </c>
      <c r="N1505" s="184">
        <v>49.574399999999997</v>
      </c>
      <c r="O1505" s="184">
        <v>11.631600000000001</v>
      </c>
      <c r="P1505" s="184">
        <v>14.195399999999999</v>
      </c>
      <c r="Q1505" s="184">
        <v>21.208400000000001</v>
      </c>
      <c r="R1505" s="184">
        <v>14.617800000000001</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1243</v>
      </c>
      <c r="B1506" s="180" t="s">
        <v>1249</v>
      </c>
      <c r="C1506" s="180">
        <v>120334</v>
      </c>
      <c r="D1506" s="183">
        <v>44344</v>
      </c>
      <c r="E1506" s="184">
        <v>381.60059999999999</v>
      </c>
      <c r="F1506" s="184">
        <v>-0.26850000000000002</v>
      </c>
      <c r="G1506" s="184">
        <v>-3.2099999999999997E-2</v>
      </c>
      <c r="H1506" s="184">
        <v>0.73240000000000005</v>
      </c>
      <c r="I1506" s="184">
        <v>2.2904</v>
      </c>
      <c r="J1506" s="184">
        <v>5.8285999999999998</v>
      </c>
      <c r="K1506" s="184">
        <v>6.7191999999999998</v>
      </c>
      <c r="L1506" s="184">
        <v>27.527200000000001</v>
      </c>
      <c r="M1506" s="184">
        <v>29.680099999999999</v>
      </c>
      <c r="N1506" s="184">
        <v>50.522199999999998</v>
      </c>
      <c r="O1506" s="184">
        <v>12.452400000000001</v>
      </c>
      <c r="P1506" s="184">
        <v>15.145</v>
      </c>
      <c r="Q1506" s="184">
        <v>15.0876</v>
      </c>
      <c r="R1506" s="184">
        <v>15.3415</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1243</v>
      </c>
      <c r="B1507" s="180" t="s">
        <v>1945</v>
      </c>
      <c r="C1507" s="180">
        <v>148454</v>
      </c>
      <c r="D1507" s="183">
        <v>44344</v>
      </c>
      <c r="E1507" s="184">
        <v>10.6579</v>
      </c>
      <c r="F1507" s="184">
        <v>-4.8800000000000003E-2</v>
      </c>
      <c r="G1507" s="184">
        <v>8.5500000000000007E-2</v>
      </c>
      <c r="H1507" s="184">
        <v>0.32379999999999998</v>
      </c>
      <c r="I1507" s="184">
        <v>0.93</v>
      </c>
      <c r="J1507" s="184">
        <v>0.60129999999999995</v>
      </c>
      <c r="K1507" s="184">
        <v>2.5587</v>
      </c>
      <c r="L1507" s="184">
        <v>3.1583000000000001</v>
      </c>
      <c r="M1507" s="184">
        <v>6.0414000000000003</v>
      </c>
      <c r="N1507" s="184"/>
      <c r="O1507" s="184"/>
      <c r="P1507" s="184"/>
      <c r="Q1507" s="184">
        <v>6.5789999999999997</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1243</v>
      </c>
      <c r="B1508" s="180" t="s">
        <v>1946</v>
      </c>
      <c r="C1508" s="180">
        <v>148455</v>
      </c>
      <c r="D1508" s="183">
        <v>44344</v>
      </c>
      <c r="E1508" s="184">
        <v>10.526199999999999</v>
      </c>
      <c r="F1508" s="184">
        <v>-5.3199999999999997E-2</v>
      </c>
      <c r="G1508" s="184">
        <v>7.3200000000000001E-2</v>
      </c>
      <c r="H1508" s="184">
        <v>0.2954</v>
      </c>
      <c r="I1508" s="184">
        <v>0.872</v>
      </c>
      <c r="J1508" s="184">
        <v>0.4773</v>
      </c>
      <c r="K1508" s="184">
        <v>2.1594000000000002</v>
      </c>
      <c r="L1508" s="184">
        <v>2.3730000000000002</v>
      </c>
      <c r="M1508" s="184">
        <v>4.8415999999999997</v>
      </c>
      <c r="N1508" s="184"/>
      <c r="O1508" s="184"/>
      <c r="P1508" s="184"/>
      <c r="Q1508" s="184">
        <v>5.2619999999999996</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1243</v>
      </c>
      <c r="B1509" s="180" t="s">
        <v>2027</v>
      </c>
      <c r="C1509" s="180">
        <v>114855</v>
      </c>
      <c r="D1509" s="183">
        <v>44344</v>
      </c>
      <c r="E1509" s="184">
        <v>22.742899999999999</v>
      </c>
      <c r="F1509" s="184">
        <v>0.193</v>
      </c>
      <c r="G1509" s="184">
        <v>0.99970000000000003</v>
      </c>
      <c r="H1509" s="184">
        <v>1.1888000000000001</v>
      </c>
      <c r="I1509" s="184">
        <v>4.3310000000000004</v>
      </c>
      <c r="J1509" s="184">
        <v>3.8132999999999999</v>
      </c>
      <c r="K1509" s="184">
        <v>5.1199000000000003</v>
      </c>
      <c r="L1509" s="184">
        <v>11.3712</v>
      </c>
      <c r="M1509" s="184">
        <v>20.006399999999999</v>
      </c>
      <c r="N1509" s="184">
        <v>38.617100000000001</v>
      </c>
      <c r="O1509" s="184">
        <v>9.6974</v>
      </c>
      <c r="P1509" s="184">
        <v>8.3376999999999999</v>
      </c>
      <c r="Q1509" s="184">
        <v>8.4290000000000003</v>
      </c>
      <c r="R1509" s="184">
        <v>12.0345</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1243</v>
      </c>
      <c r="B1510" s="180" t="s">
        <v>2028</v>
      </c>
      <c r="C1510" s="180">
        <v>119176</v>
      </c>
      <c r="D1510" s="183">
        <v>44344</v>
      </c>
      <c r="E1510" s="184">
        <v>25.242799999999999</v>
      </c>
      <c r="F1510" s="184">
        <v>0.1981</v>
      </c>
      <c r="G1510" s="184">
        <v>1.0156000000000001</v>
      </c>
      <c r="H1510" s="184">
        <v>1.2259</v>
      </c>
      <c r="I1510" s="184">
        <v>4.4074999999999998</v>
      </c>
      <c r="J1510" s="184">
        <v>3.9765000000000001</v>
      </c>
      <c r="K1510" s="184">
        <v>5.6227999999999998</v>
      </c>
      <c r="L1510" s="184">
        <v>12.430099999999999</v>
      </c>
      <c r="M1510" s="184">
        <v>21.532599999999999</v>
      </c>
      <c r="N1510" s="184">
        <v>40.912599999999998</v>
      </c>
      <c r="O1510" s="184">
        <v>11.2357</v>
      </c>
      <c r="P1510" s="184">
        <v>9.7979000000000003</v>
      </c>
      <c r="Q1510" s="184">
        <v>9.2432999999999996</v>
      </c>
      <c r="R1510" s="184">
        <v>13.7209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1243</v>
      </c>
      <c r="B1511" s="180" t="s">
        <v>1947</v>
      </c>
      <c r="C1511" s="180">
        <v>148457</v>
      </c>
      <c r="D1511" s="183">
        <v>44344</v>
      </c>
      <c r="E1511" s="184">
        <v>11.9741</v>
      </c>
      <c r="F1511" s="184">
        <v>0</v>
      </c>
      <c r="G1511" s="184">
        <v>0.35870000000000002</v>
      </c>
      <c r="H1511" s="184">
        <v>0.7107</v>
      </c>
      <c r="I1511" s="184">
        <v>2.5224000000000002</v>
      </c>
      <c r="J1511" s="184">
        <v>2.1166999999999998</v>
      </c>
      <c r="K1511" s="184">
        <v>5.5693999999999999</v>
      </c>
      <c r="L1511" s="184">
        <v>13.454499999999999</v>
      </c>
      <c r="M1511" s="184">
        <v>19.741</v>
      </c>
      <c r="N1511" s="184"/>
      <c r="O1511" s="184"/>
      <c r="P1511" s="184"/>
      <c r="Q1511" s="184">
        <v>19.741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1243</v>
      </c>
      <c r="B1512" s="180" t="s">
        <v>1948</v>
      </c>
      <c r="C1512" s="180">
        <v>148459</v>
      </c>
      <c r="D1512" s="183">
        <v>44344</v>
      </c>
      <c r="E1512" s="184">
        <v>11.823700000000001</v>
      </c>
      <c r="F1512" s="184">
        <v>-3.3999999999999998E-3</v>
      </c>
      <c r="G1512" s="184">
        <v>0.34710000000000002</v>
      </c>
      <c r="H1512" s="184">
        <v>0.68289999999999995</v>
      </c>
      <c r="I1512" s="184">
        <v>2.4664000000000001</v>
      </c>
      <c r="J1512" s="184">
        <v>1.9785999999999999</v>
      </c>
      <c r="K1512" s="184">
        <v>5.093</v>
      </c>
      <c r="L1512" s="184">
        <v>12.463100000000001</v>
      </c>
      <c r="M1512" s="184">
        <v>18.236999999999998</v>
      </c>
      <c r="N1512" s="184"/>
      <c r="O1512" s="184"/>
      <c r="P1512" s="184"/>
      <c r="Q1512" s="184">
        <v>18.236999999999998</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1243</v>
      </c>
      <c r="B1513" s="180" t="s">
        <v>1250</v>
      </c>
      <c r="C1513" s="180">
        <v>101072</v>
      </c>
      <c r="D1513" s="183">
        <v>44344</v>
      </c>
      <c r="E1513" s="184">
        <v>67.4114</v>
      </c>
      <c r="F1513" s="184">
        <v>0.47039999999999998</v>
      </c>
      <c r="G1513" s="184">
        <v>0.84099999999999997</v>
      </c>
      <c r="H1513" s="184">
        <v>0.42709999999999998</v>
      </c>
      <c r="I1513" s="184">
        <v>0.56779999999999997</v>
      </c>
      <c r="J1513" s="184">
        <v>8.8696000000000002</v>
      </c>
      <c r="K1513" s="184">
        <v>28.701000000000001</v>
      </c>
      <c r="L1513" s="184">
        <v>38.989400000000003</v>
      </c>
      <c r="M1513" s="184">
        <v>47.7209</v>
      </c>
      <c r="N1513" s="184">
        <v>96.537000000000006</v>
      </c>
      <c r="O1513" s="184">
        <v>25.0185</v>
      </c>
      <c r="P1513" s="184">
        <v>16.6387</v>
      </c>
      <c r="Q1513" s="184">
        <v>9.9059000000000008</v>
      </c>
      <c r="R1513" s="184">
        <v>34.838000000000001</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1243</v>
      </c>
      <c r="B1514" s="180" t="s">
        <v>1251</v>
      </c>
      <c r="C1514" s="180">
        <v>120821</v>
      </c>
      <c r="D1514" s="183">
        <v>44344</v>
      </c>
      <c r="E1514" s="184">
        <v>67.846900000000005</v>
      </c>
      <c r="F1514" s="184">
        <v>0.46539999999999998</v>
      </c>
      <c r="G1514" s="184">
        <v>0.84540000000000004</v>
      </c>
      <c r="H1514" s="184">
        <v>0.45079999999999998</v>
      </c>
      <c r="I1514" s="184">
        <v>0.61719999999999997</v>
      </c>
      <c r="J1514" s="184">
        <v>9.0147999999999993</v>
      </c>
      <c r="K1514" s="184">
        <v>29.4465</v>
      </c>
      <c r="L1514" s="184">
        <v>40.101700000000001</v>
      </c>
      <c r="M1514" s="184">
        <v>48.932400000000001</v>
      </c>
      <c r="N1514" s="184">
        <v>98.339299999999994</v>
      </c>
      <c r="O1514" s="184">
        <v>25.286899999999999</v>
      </c>
      <c r="P1514" s="184">
        <v>16.788799999999998</v>
      </c>
      <c r="Q1514" s="184">
        <v>12.941800000000001</v>
      </c>
      <c r="R1514" s="184">
        <v>35.5291</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1243</v>
      </c>
      <c r="B1515" s="180" t="s">
        <v>1252</v>
      </c>
      <c r="C1515" s="180">
        <v>119843</v>
      </c>
      <c r="D1515" s="183">
        <v>44344</v>
      </c>
      <c r="E1515" s="184">
        <v>37.2744</v>
      </c>
      <c r="F1515" s="184">
        <v>-2.3099999999999999E-2</v>
      </c>
      <c r="G1515" s="184">
        <v>9.8599999999999993E-2</v>
      </c>
      <c r="H1515" s="184">
        <v>0.46110000000000001</v>
      </c>
      <c r="I1515" s="184">
        <v>2.3012999999999999</v>
      </c>
      <c r="J1515" s="184">
        <v>4.3921999999999999</v>
      </c>
      <c r="K1515" s="184">
        <v>5.6492000000000004</v>
      </c>
      <c r="L1515" s="184">
        <v>10.9185</v>
      </c>
      <c r="M1515" s="184">
        <v>14.05</v>
      </c>
      <c r="N1515" s="184">
        <v>25.348099999999999</v>
      </c>
      <c r="O1515" s="184">
        <v>11.0352</v>
      </c>
      <c r="P1515" s="184">
        <v>10.3558</v>
      </c>
      <c r="Q1515" s="184">
        <v>11.2658</v>
      </c>
      <c r="R1515" s="184">
        <v>14.8733</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1243</v>
      </c>
      <c r="B1516" s="180" t="s">
        <v>1253</v>
      </c>
      <c r="C1516" s="180">
        <v>103408</v>
      </c>
      <c r="D1516" s="183">
        <v>44344</v>
      </c>
      <c r="E1516" s="184">
        <v>34.890599999999999</v>
      </c>
      <c r="F1516" s="184">
        <v>-2.5499999999999998E-2</v>
      </c>
      <c r="G1516" s="184">
        <v>9.1499999999999998E-2</v>
      </c>
      <c r="H1516" s="184">
        <v>0.44450000000000001</v>
      </c>
      <c r="I1516" s="184">
        <v>2.2684000000000002</v>
      </c>
      <c r="J1516" s="184">
        <v>4.3220000000000001</v>
      </c>
      <c r="K1516" s="184">
        <v>5.431</v>
      </c>
      <c r="L1516" s="184">
        <v>10.4892</v>
      </c>
      <c r="M1516" s="184">
        <v>13.4185</v>
      </c>
      <c r="N1516" s="184">
        <v>24.463899999999999</v>
      </c>
      <c r="O1516" s="184">
        <v>10.165699999999999</v>
      </c>
      <c r="P1516" s="184">
        <v>9.3696999999999999</v>
      </c>
      <c r="Q1516" s="184">
        <v>8.3953000000000007</v>
      </c>
      <c r="R1516" s="184">
        <v>14.1386</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1243</v>
      </c>
      <c r="B1517" s="180" t="s">
        <v>1254</v>
      </c>
      <c r="C1517" s="180">
        <v>148053</v>
      </c>
      <c r="D1517" s="183">
        <v>44344</v>
      </c>
      <c r="E1517" s="184">
        <v>14.1835</v>
      </c>
      <c r="F1517" s="184">
        <v>5.0799999999999998E-2</v>
      </c>
      <c r="G1517" s="184">
        <v>0.41560000000000002</v>
      </c>
      <c r="H1517" s="184">
        <v>0.8196</v>
      </c>
      <c r="I1517" s="184">
        <v>2.9125000000000001</v>
      </c>
      <c r="J1517" s="184">
        <v>3.1324999999999998</v>
      </c>
      <c r="K1517" s="184">
        <v>5.8399000000000001</v>
      </c>
      <c r="L1517" s="184">
        <v>18.546500000000002</v>
      </c>
      <c r="M1517" s="184">
        <v>27.249600000000001</v>
      </c>
      <c r="N1517" s="184">
        <v>46.369500000000002</v>
      </c>
      <c r="O1517" s="184"/>
      <c r="P1517" s="184"/>
      <c r="Q1517" s="184">
        <v>32.774099999999997</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1243</v>
      </c>
      <c r="B1518" s="180" t="s">
        <v>1255</v>
      </c>
      <c r="C1518" s="180">
        <v>148050</v>
      </c>
      <c r="D1518" s="183">
        <v>44344</v>
      </c>
      <c r="E1518" s="184">
        <v>13.8513</v>
      </c>
      <c r="F1518" s="184">
        <v>4.6199999999999998E-2</v>
      </c>
      <c r="G1518" s="184">
        <v>0.40079999999999999</v>
      </c>
      <c r="H1518" s="184">
        <v>0.78290000000000004</v>
      </c>
      <c r="I1518" s="184">
        <v>2.8384</v>
      </c>
      <c r="J1518" s="184">
        <v>2.9737</v>
      </c>
      <c r="K1518" s="184">
        <v>5.3426999999999998</v>
      </c>
      <c r="L1518" s="184">
        <v>17.4237</v>
      </c>
      <c r="M1518" s="184">
        <v>25.473800000000001</v>
      </c>
      <c r="N1518" s="184">
        <v>43.678199999999997</v>
      </c>
      <c r="O1518" s="184"/>
      <c r="P1518" s="184"/>
      <c r="Q1518" s="184">
        <v>30.245999999999999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1243</v>
      </c>
      <c r="B1519" s="180" t="s">
        <v>1256</v>
      </c>
      <c r="C1519" s="180">
        <v>120760</v>
      </c>
      <c r="D1519" s="183">
        <v>44344</v>
      </c>
      <c r="E1519" s="184">
        <v>43.7121</v>
      </c>
      <c r="F1519" s="184">
        <v>-5.6500000000000002E-2</v>
      </c>
      <c r="G1519" s="184">
        <v>0.3579</v>
      </c>
      <c r="H1519" s="184">
        <v>0.54610000000000003</v>
      </c>
      <c r="I1519" s="184">
        <v>1.8777999999999999</v>
      </c>
      <c r="J1519" s="184">
        <v>1.8016000000000001</v>
      </c>
      <c r="K1519" s="184">
        <v>2.944</v>
      </c>
      <c r="L1519" s="184">
        <v>8.4579000000000004</v>
      </c>
      <c r="M1519" s="184">
        <v>12.8797</v>
      </c>
      <c r="N1519" s="184">
        <v>31.7697</v>
      </c>
      <c r="O1519" s="184">
        <v>7.5713999999999997</v>
      </c>
      <c r="P1519" s="184">
        <v>9.0861000000000001</v>
      </c>
      <c r="Q1519" s="184">
        <v>7.5952000000000002</v>
      </c>
      <c r="R1519" s="184">
        <v>11.002000000000001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1243</v>
      </c>
      <c r="B1520" s="180" t="s">
        <v>1257</v>
      </c>
      <c r="C1520" s="180">
        <v>111599</v>
      </c>
      <c r="D1520" s="183">
        <v>44344</v>
      </c>
      <c r="E1520" s="184">
        <v>40.970199999999998</v>
      </c>
      <c r="F1520" s="184">
        <v>-5.8500000000000003E-2</v>
      </c>
      <c r="G1520" s="184">
        <v>0.35149999999999998</v>
      </c>
      <c r="H1520" s="184">
        <v>0.53149999999999997</v>
      </c>
      <c r="I1520" s="184">
        <v>1.8480000000000001</v>
      </c>
      <c r="J1520" s="184">
        <v>1.7372000000000001</v>
      </c>
      <c r="K1520" s="184">
        <v>2.7404000000000002</v>
      </c>
      <c r="L1520" s="184">
        <v>8.0310000000000006</v>
      </c>
      <c r="M1520" s="184">
        <v>12.216699999999999</v>
      </c>
      <c r="N1520" s="184">
        <v>30.748200000000001</v>
      </c>
      <c r="O1520" s="184">
        <v>6.6719999999999997</v>
      </c>
      <c r="P1520" s="184">
        <v>8.1339000000000006</v>
      </c>
      <c r="Q1520" s="184">
        <v>11.9918</v>
      </c>
      <c r="R1520" s="184">
        <v>10.1312</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3.6894999999999997E-2</v>
      </c>
      <c r="G1521" s="186">
        <v>0.43811500000000009</v>
      </c>
      <c r="H1521" s="186">
        <v>0.69320999999999977</v>
      </c>
      <c r="I1521" s="186">
        <v>2.46244</v>
      </c>
      <c r="J1521" s="186">
        <v>3.6535950000000001</v>
      </c>
      <c r="K1521" s="186">
        <v>7.5128849999999998</v>
      </c>
      <c r="L1521" s="186">
        <v>15.950254999999999</v>
      </c>
      <c r="M1521" s="186">
        <v>21.925989999999999</v>
      </c>
      <c r="N1521" s="186">
        <v>47.444949999999992</v>
      </c>
      <c r="O1521" s="186">
        <v>12.992642857142856</v>
      </c>
      <c r="P1521" s="186">
        <v>11.723821428571426</v>
      </c>
      <c r="Q1521" s="186">
        <v>13.493505000000003</v>
      </c>
      <c r="R1521" s="186">
        <v>17.389542857142857</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-1.65E-3</v>
      </c>
      <c r="G1522" s="186">
        <v>0.37975000000000003</v>
      </c>
      <c r="H1522" s="186">
        <v>0.71540000000000004</v>
      </c>
      <c r="I1522" s="186">
        <v>2.3838499999999998</v>
      </c>
      <c r="J1522" s="186">
        <v>3.1234999999999999</v>
      </c>
      <c r="K1522" s="186">
        <v>5.6360000000000001</v>
      </c>
      <c r="L1522" s="186">
        <v>12.86205</v>
      </c>
      <c r="M1522" s="186">
        <v>20.42445</v>
      </c>
      <c r="N1522" s="186">
        <v>44.552350000000004</v>
      </c>
      <c r="O1522" s="186">
        <v>11.486650000000001</v>
      </c>
      <c r="P1522" s="186">
        <v>10.834300000000001</v>
      </c>
      <c r="Q1522" s="186">
        <v>10.79055</v>
      </c>
      <c r="R1522" s="186">
        <v>14.8993</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1258</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1259</v>
      </c>
      <c r="B1525" s="180" t="s">
        <v>1260</v>
      </c>
      <c r="C1525" s="180">
        <v>102020</v>
      </c>
      <c r="D1525" s="183">
        <v>44344</v>
      </c>
      <c r="E1525" s="184">
        <v>139.19999999999999</v>
      </c>
      <c r="F1525" s="184">
        <v>-0.1578</v>
      </c>
      <c r="G1525" s="184">
        <v>1.0085999999999999</v>
      </c>
      <c r="H1525" s="184">
        <v>1.2806</v>
      </c>
      <c r="I1525" s="184">
        <v>4.6852999999999998</v>
      </c>
      <c r="J1525" s="184">
        <v>3.8264</v>
      </c>
      <c r="K1525" s="184">
        <v>7.4405999999999999</v>
      </c>
      <c r="L1525" s="184">
        <v>24.0974</v>
      </c>
      <c r="M1525" s="184">
        <v>38.590200000000003</v>
      </c>
      <c r="N1525" s="184">
        <v>69.528700000000001</v>
      </c>
      <c r="O1525" s="184">
        <v>12.003399999999999</v>
      </c>
      <c r="P1525" s="184">
        <v>13.1747</v>
      </c>
      <c r="Q1525" s="184">
        <v>16.0212</v>
      </c>
      <c r="R1525" s="184">
        <v>17.680499999999999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1259</v>
      </c>
      <c r="B1526" s="180" t="s">
        <v>1261</v>
      </c>
      <c r="C1526" s="180">
        <v>119354</v>
      </c>
      <c r="D1526" s="183">
        <v>44344</v>
      </c>
      <c r="E1526" s="184">
        <v>149.83000000000001</v>
      </c>
      <c r="F1526" s="184">
        <v>-0.15329999999999999</v>
      </c>
      <c r="G1526" s="184">
        <v>1.0181</v>
      </c>
      <c r="H1526" s="184">
        <v>1.2911999999999999</v>
      </c>
      <c r="I1526" s="184">
        <v>4.7103000000000002</v>
      </c>
      <c r="J1526" s="184">
        <v>3.8898999999999999</v>
      </c>
      <c r="K1526" s="184">
        <v>7.6520000000000001</v>
      </c>
      <c r="L1526" s="184">
        <v>24.609100000000002</v>
      </c>
      <c r="M1526" s="184">
        <v>39.441600000000001</v>
      </c>
      <c r="N1526" s="184">
        <v>70.882800000000003</v>
      </c>
      <c r="O1526" s="184">
        <v>12.954700000000001</v>
      </c>
      <c r="P1526" s="184">
        <v>14.188700000000001</v>
      </c>
      <c r="Q1526" s="184">
        <v>13.789099999999999</v>
      </c>
      <c r="R1526" s="184">
        <v>18.611000000000001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1259</v>
      </c>
      <c r="B1527" s="180" t="s">
        <v>1262</v>
      </c>
      <c r="C1527" s="180">
        <v>113460</v>
      </c>
      <c r="D1527" s="183">
        <v>44344</v>
      </c>
      <c r="E1527" s="184">
        <v>64.864999999999995</v>
      </c>
      <c r="F1527" s="184">
        <v>-0.10009999999999999</v>
      </c>
      <c r="G1527" s="184">
        <v>0.99490000000000001</v>
      </c>
      <c r="H1527" s="184">
        <v>1.7075</v>
      </c>
      <c r="I1527" s="184">
        <v>5.6760000000000002</v>
      </c>
      <c r="J1527" s="184">
        <v>5.9695</v>
      </c>
      <c r="K1527" s="184">
        <v>9.0772999999999993</v>
      </c>
      <c r="L1527" s="184">
        <v>24.8292</v>
      </c>
      <c r="M1527" s="184">
        <v>35.993899999999996</v>
      </c>
      <c r="N1527" s="184">
        <v>62.564799999999998</v>
      </c>
      <c r="O1527" s="184">
        <v>11.7837</v>
      </c>
      <c r="P1527" s="184">
        <v>13.504300000000001</v>
      </c>
      <c r="Q1527" s="184">
        <v>12.638999999999999</v>
      </c>
      <c r="R1527" s="184">
        <v>15.581200000000001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1259</v>
      </c>
      <c r="B1528" s="180" t="s">
        <v>1263</v>
      </c>
      <c r="C1528" s="180">
        <v>119988</v>
      </c>
      <c r="D1528" s="183">
        <v>44344</v>
      </c>
      <c r="E1528" s="184">
        <v>73.22</v>
      </c>
      <c r="F1528" s="184">
        <v>-9.5500000000000002E-2</v>
      </c>
      <c r="G1528" s="184">
        <v>1.0069999999999999</v>
      </c>
      <c r="H1528" s="184">
        <v>1.7354000000000001</v>
      </c>
      <c r="I1528" s="184">
        <v>5.7343999999999999</v>
      </c>
      <c r="J1528" s="184">
        <v>6.0944000000000003</v>
      </c>
      <c r="K1528" s="184">
        <v>9.4649000000000001</v>
      </c>
      <c r="L1528" s="184">
        <v>25.738399999999999</v>
      </c>
      <c r="M1528" s="184">
        <v>37.4636</v>
      </c>
      <c r="N1528" s="184">
        <v>64.891300000000001</v>
      </c>
      <c r="O1528" s="184">
        <v>13.39</v>
      </c>
      <c r="P1528" s="184">
        <v>15.232200000000001</v>
      </c>
      <c r="Q1528" s="184">
        <v>16.125</v>
      </c>
      <c r="R1528" s="184">
        <v>17.1754</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1259</v>
      </c>
      <c r="B1529" s="180" t="s">
        <v>1264</v>
      </c>
      <c r="C1529" s="180">
        <v>101228</v>
      </c>
      <c r="D1529" s="183">
        <v>44344</v>
      </c>
      <c r="E1529" s="184">
        <v>388.3</v>
      </c>
      <c r="F1529" s="184">
        <v>-0.52259999999999995</v>
      </c>
      <c r="G1529" s="184">
        <v>0.22459999999999999</v>
      </c>
      <c r="H1529" s="184">
        <v>1.0777000000000001</v>
      </c>
      <c r="I1529" s="184">
        <v>6.3952</v>
      </c>
      <c r="J1529" s="184">
        <v>7.0374999999999996</v>
      </c>
      <c r="K1529" s="184">
        <v>7.2740999999999998</v>
      </c>
      <c r="L1529" s="184">
        <v>27.974399999999999</v>
      </c>
      <c r="M1529" s="184">
        <v>39.0062</v>
      </c>
      <c r="N1529" s="184">
        <v>70.105599999999995</v>
      </c>
      <c r="O1529" s="184">
        <v>12.1378</v>
      </c>
      <c r="P1529" s="184">
        <v>13.9499</v>
      </c>
      <c r="Q1529" s="184">
        <v>14.7037</v>
      </c>
      <c r="R1529" s="184">
        <v>13.2858</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1259</v>
      </c>
      <c r="B1530" s="180" t="s">
        <v>1265</v>
      </c>
      <c r="C1530" s="180">
        <v>120599</v>
      </c>
      <c r="D1530" s="183">
        <v>44344</v>
      </c>
      <c r="E1530" s="184">
        <v>418.29</v>
      </c>
      <c r="F1530" s="184">
        <v>-0.52080000000000004</v>
      </c>
      <c r="G1530" s="184">
        <v>0.2324</v>
      </c>
      <c r="H1530" s="184">
        <v>1.0972999999999999</v>
      </c>
      <c r="I1530" s="184">
        <v>6.4351000000000003</v>
      </c>
      <c r="J1530" s="184">
        <v>7.1138000000000003</v>
      </c>
      <c r="K1530" s="184">
        <v>7.5156999999999998</v>
      </c>
      <c r="L1530" s="184">
        <v>28.546399999999998</v>
      </c>
      <c r="M1530" s="184">
        <v>39.971200000000003</v>
      </c>
      <c r="N1530" s="184">
        <v>71.725899999999996</v>
      </c>
      <c r="O1530" s="184">
        <v>13.212300000000001</v>
      </c>
      <c r="P1530" s="184">
        <v>15.1248</v>
      </c>
      <c r="Q1530" s="184">
        <v>15.687900000000001</v>
      </c>
      <c r="R1530" s="184">
        <v>14.367100000000001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1259</v>
      </c>
      <c r="B1531" s="180" t="s">
        <v>1949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1259</v>
      </c>
      <c r="B1532" s="180" t="s">
        <v>1266</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1259</v>
      </c>
      <c r="B1533" s="180" t="s">
        <v>1267</v>
      </c>
      <c r="C1533" s="180">
        <v>107353</v>
      </c>
      <c r="D1533" s="183">
        <v>44344</v>
      </c>
      <c r="E1533" s="184">
        <v>68.790000000000006</v>
      </c>
      <c r="F1533" s="184">
        <v>-0.79320000000000002</v>
      </c>
      <c r="G1533" s="184">
        <v>0.26240000000000002</v>
      </c>
      <c r="H1533" s="184">
        <v>1.6851</v>
      </c>
      <c r="I1533" s="184">
        <v>8.2965999999999998</v>
      </c>
      <c r="J1533" s="184">
        <v>8.7416999999999998</v>
      </c>
      <c r="K1533" s="184">
        <v>10.3642</v>
      </c>
      <c r="L1533" s="184">
        <v>27.5779</v>
      </c>
      <c r="M1533" s="184">
        <v>42.040100000000002</v>
      </c>
      <c r="N1533" s="184">
        <v>71.974999999999994</v>
      </c>
      <c r="O1533" s="184">
        <v>10.776199999999999</v>
      </c>
      <c r="P1533" s="184">
        <v>14.420400000000001</v>
      </c>
      <c r="Q1533" s="184">
        <v>15.723800000000001</v>
      </c>
      <c r="R1533" s="184">
        <v>20.590299999999999</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1259</v>
      </c>
      <c r="B1534" s="180" t="s">
        <v>1268</v>
      </c>
      <c r="C1534" s="180">
        <v>120413</v>
      </c>
      <c r="D1534" s="183">
        <v>44344</v>
      </c>
      <c r="E1534" s="184">
        <v>77.56</v>
      </c>
      <c r="F1534" s="184">
        <v>-0.78039999999999998</v>
      </c>
      <c r="G1534" s="184">
        <v>0.28449999999999998</v>
      </c>
      <c r="H1534" s="184">
        <v>1.718</v>
      </c>
      <c r="I1534" s="184">
        <v>8.3543000000000003</v>
      </c>
      <c r="J1534" s="184">
        <v>8.8713999999999995</v>
      </c>
      <c r="K1534" s="184">
        <v>10.7525</v>
      </c>
      <c r="L1534" s="184">
        <v>28.453099999999999</v>
      </c>
      <c r="M1534" s="184">
        <v>43.4968</v>
      </c>
      <c r="N1534" s="184">
        <v>74.292100000000005</v>
      </c>
      <c r="O1534" s="184">
        <v>12.339</v>
      </c>
      <c r="P1534" s="184">
        <v>16.175000000000001</v>
      </c>
      <c r="Q1534" s="184">
        <v>19.130500000000001</v>
      </c>
      <c r="R1534" s="184">
        <v>22.200800000000001</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1259</v>
      </c>
      <c r="B1535" s="180" t="s">
        <v>1269</v>
      </c>
      <c r="C1535" s="180">
        <v>147183</v>
      </c>
      <c r="D1535" s="183">
        <v>44344</v>
      </c>
      <c r="E1535" s="184">
        <v>14.6404</v>
      </c>
      <c r="F1535" s="184">
        <v>-3.1399999999999997E-2</v>
      </c>
      <c r="G1535" s="184">
        <v>0.5232</v>
      </c>
      <c r="H1535" s="184">
        <v>1.5755999999999999</v>
      </c>
      <c r="I1535" s="184">
        <v>5.7740999999999998</v>
      </c>
      <c r="J1535" s="184">
        <v>7.5282</v>
      </c>
      <c r="K1535" s="184">
        <v>10.1088</v>
      </c>
      <c r="L1535" s="184">
        <v>30.7225</v>
      </c>
      <c r="M1535" s="184">
        <v>45.509099999999997</v>
      </c>
      <c r="N1535" s="184">
        <v>65.0869</v>
      </c>
      <c r="O1535" s="184"/>
      <c r="P1535" s="184"/>
      <c r="Q1535" s="184">
        <v>20.564299999999999</v>
      </c>
      <c r="R1535" s="184">
        <v>17.9498</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1259</v>
      </c>
      <c r="B1536" s="180" t="s">
        <v>1270</v>
      </c>
      <c r="C1536" s="180">
        <v>147184</v>
      </c>
      <c r="D1536" s="183">
        <v>44344</v>
      </c>
      <c r="E1536" s="184">
        <v>14.0158</v>
      </c>
      <c r="F1536" s="184">
        <v>-3.7100000000000001E-2</v>
      </c>
      <c r="G1536" s="184">
        <v>0.50549999999999995</v>
      </c>
      <c r="H1536" s="184">
        <v>1.5343</v>
      </c>
      <c r="I1536" s="184">
        <v>5.6871</v>
      </c>
      <c r="J1536" s="184">
        <v>7.3383000000000003</v>
      </c>
      <c r="K1536" s="184">
        <v>9.5206999999999997</v>
      </c>
      <c r="L1536" s="184">
        <v>29.34</v>
      </c>
      <c r="M1536" s="184">
        <v>43.202500000000001</v>
      </c>
      <c r="N1536" s="184">
        <v>61.591500000000003</v>
      </c>
      <c r="O1536" s="184"/>
      <c r="P1536" s="184"/>
      <c r="Q1536" s="184">
        <v>18.012899999999998</v>
      </c>
      <c r="R1536" s="184">
        <v>15.450900000000001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1259</v>
      </c>
      <c r="B1537" s="180" t="s">
        <v>1271</v>
      </c>
      <c r="C1537" s="180">
        <v>141226</v>
      </c>
      <c r="D1537" s="183">
        <v>44344</v>
      </c>
      <c r="E1537" s="184">
        <v>18.616599999999998</v>
      </c>
      <c r="F1537" s="184">
        <v>-0.36870000000000003</v>
      </c>
      <c r="G1537" s="184">
        <v>1.0158</v>
      </c>
      <c r="H1537" s="184">
        <v>2.1857000000000002</v>
      </c>
      <c r="I1537" s="184">
        <v>6.2694000000000001</v>
      </c>
      <c r="J1537" s="184">
        <v>7.9931000000000001</v>
      </c>
      <c r="K1537" s="184">
        <v>13.539400000000001</v>
      </c>
      <c r="L1537" s="184">
        <v>34.781799999999997</v>
      </c>
      <c r="M1537" s="184">
        <v>47.430199999999999</v>
      </c>
      <c r="N1537" s="184">
        <v>80.299099999999996</v>
      </c>
      <c r="O1537" s="184">
        <v>19.010100000000001</v>
      </c>
      <c r="P1537" s="184"/>
      <c r="Q1537" s="184">
        <v>16.587900000000001</v>
      </c>
      <c r="R1537" s="184">
        <v>26.450900000000001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1259</v>
      </c>
      <c r="B1538" s="180" t="s">
        <v>1272</v>
      </c>
      <c r="C1538" s="180">
        <v>141224</v>
      </c>
      <c r="D1538" s="183">
        <v>44344</v>
      </c>
      <c r="E1538" s="184">
        <v>17.162099999999999</v>
      </c>
      <c r="F1538" s="184">
        <v>-0.37380000000000002</v>
      </c>
      <c r="G1538" s="184">
        <v>1.0004999999999999</v>
      </c>
      <c r="H1538" s="184">
        <v>2.1499000000000001</v>
      </c>
      <c r="I1538" s="184">
        <v>6.1965000000000003</v>
      </c>
      <c r="J1538" s="184">
        <v>7.8400999999999996</v>
      </c>
      <c r="K1538" s="184">
        <v>13.0528</v>
      </c>
      <c r="L1538" s="184">
        <v>33.637300000000003</v>
      </c>
      <c r="M1538" s="184">
        <v>45.539000000000001</v>
      </c>
      <c r="N1538" s="184">
        <v>77.193700000000007</v>
      </c>
      <c r="O1538" s="184">
        <v>16.889600000000002</v>
      </c>
      <c r="P1538" s="184"/>
      <c r="Q1538" s="184">
        <v>14.269</v>
      </c>
      <c r="R1538" s="184">
        <v>24.325099999999999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1259</v>
      </c>
      <c r="B1539" s="180" t="s">
        <v>1273</v>
      </c>
      <c r="C1539" s="180">
        <v>101161</v>
      </c>
      <c r="D1539" s="183">
        <v>44344</v>
      </c>
      <c r="E1539" s="184">
        <v>119.65600000000001</v>
      </c>
      <c r="F1539" s="184">
        <v>6.6000000000000003E-2</v>
      </c>
      <c r="G1539" s="184">
        <v>0.58089999999999997</v>
      </c>
      <c r="H1539" s="184">
        <v>1.6349</v>
      </c>
      <c r="I1539" s="184">
        <v>5.0900999999999996</v>
      </c>
      <c r="J1539" s="184">
        <v>5.6318999999999999</v>
      </c>
      <c r="K1539" s="184">
        <v>5.7149000000000001</v>
      </c>
      <c r="L1539" s="184">
        <v>31.6845</v>
      </c>
      <c r="M1539" s="184">
        <v>39.092799999999997</v>
      </c>
      <c r="N1539" s="184">
        <v>81.556399999999996</v>
      </c>
      <c r="O1539" s="184">
        <v>9.3216000000000001</v>
      </c>
      <c r="P1539" s="184">
        <v>11.845700000000001</v>
      </c>
      <c r="Q1539" s="184">
        <v>16.581399999999999</v>
      </c>
      <c r="R1539" s="184">
        <v>7.4833999999999996</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1259</v>
      </c>
      <c r="B1540" s="180" t="s">
        <v>1274</v>
      </c>
      <c r="C1540" s="180">
        <v>118650</v>
      </c>
      <c r="D1540" s="183">
        <v>44344</v>
      </c>
      <c r="E1540" s="184">
        <v>127.2761</v>
      </c>
      <c r="F1540" s="184">
        <v>6.7799999999999999E-2</v>
      </c>
      <c r="G1540" s="184">
        <v>0.58630000000000004</v>
      </c>
      <c r="H1540" s="184">
        <v>1.6476</v>
      </c>
      <c r="I1540" s="184">
        <v>5.1180000000000003</v>
      </c>
      <c r="J1540" s="184">
        <v>5.6901999999999999</v>
      </c>
      <c r="K1540" s="184">
        <v>5.8935000000000004</v>
      </c>
      <c r="L1540" s="184">
        <v>32.1004</v>
      </c>
      <c r="M1540" s="184">
        <v>39.774299999999997</v>
      </c>
      <c r="N1540" s="184">
        <v>82.759799999999998</v>
      </c>
      <c r="O1540" s="184">
        <v>10.0585</v>
      </c>
      <c r="P1540" s="184">
        <v>12.6549</v>
      </c>
      <c r="Q1540" s="184">
        <v>13.2569</v>
      </c>
      <c r="R1540" s="184">
        <v>8.2091999999999992</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1259</v>
      </c>
      <c r="B1541" s="180" t="s">
        <v>1275</v>
      </c>
      <c r="C1541" s="180">
        <v>100967</v>
      </c>
      <c r="D1541" s="183">
        <v>44344</v>
      </c>
      <c r="E1541" s="184">
        <v>192.6</v>
      </c>
      <c r="F1541" s="184">
        <v>1.04E-2</v>
      </c>
      <c r="G1541" s="184">
        <v>1.1714</v>
      </c>
      <c r="H1541" s="184">
        <v>1.7433000000000001</v>
      </c>
      <c r="I1541" s="184">
        <v>6.1040000000000001</v>
      </c>
      <c r="J1541" s="184">
        <v>5.5168999999999997</v>
      </c>
      <c r="K1541" s="184">
        <v>7.9474999999999998</v>
      </c>
      <c r="L1541" s="184">
        <v>24.274100000000001</v>
      </c>
      <c r="M1541" s="184">
        <v>37.355600000000003</v>
      </c>
      <c r="N1541" s="184">
        <v>68.327200000000005</v>
      </c>
      <c r="O1541" s="184">
        <v>9.9685000000000006</v>
      </c>
      <c r="P1541" s="184">
        <v>15.2715</v>
      </c>
      <c r="Q1541" s="184">
        <v>15.439299999999999</v>
      </c>
      <c r="R1541" s="184">
        <v>14.6769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1259</v>
      </c>
      <c r="B1542" s="180" t="s">
        <v>1276</v>
      </c>
      <c r="C1542" s="180">
        <v>119452</v>
      </c>
      <c r="D1542" s="183">
        <v>44344</v>
      </c>
      <c r="E1542" s="184">
        <v>205.15</v>
      </c>
      <c r="F1542" s="184">
        <v>1.46E-2</v>
      </c>
      <c r="G1542" s="184">
        <v>1.1787000000000001</v>
      </c>
      <c r="H1542" s="184">
        <v>1.7608999999999999</v>
      </c>
      <c r="I1542" s="184">
        <v>6.1359000000000004</v>
      </c>
      <c r="J1542" s="184">
        <v>5.5841000000000003</v>
      </c>
      <c r="K1542" s="184">
        <v>8.1557999999999993</v>
      </c>
      <c r="L1542" s="184">
        <v>24.734000000000002</v>
      </c>
      <c r="M1542" s="184">
        <v>38.148099999999999</v>
      </c>
      <c r="N1542" s="184">
        <v>69.643600000000006</v>
      </c>
      <c r="O1542" s="184">
        <v>10.938700000000001</v>
      </c>
      <c r="P1542" s="184">
        <v>16.2378</v>
      </c>
      <c r="Q1542" s="184">
        <v>16.161999999999999</v>
      </c>
      <c r="R1542" s="184">
        <v>15.6248</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1259</v>
      </c>
      <c r="B1543" s="180" t="s">
        <v>1277</v>
      </c>
      <c r="C1543" s="180">
        <v>100631</v>
      </c>
      <c r="D1543" s="183">
        <v>44344</v>
      </c>
      <c r="E1543" s="184">
        <v>353.71409999999997</v>
      </c>
      <c r="F1543" s="184">
        <v>0.29799999999999999</v>
      </c>
      <c r="G1543" s="184">
        <v>0.77190000000000003</v>
      </c>
      <c r="H1543" s="184">
        <v>1.0035000000000001</v>
      </c>
      <c r="I1543" s="184">
        <v>2.9137</v>
      </c>
      <c r="J1543" s="184">
        <v>8.2542000000000009</v>
      </c>
      <c r="K1543" s="184">
        <v>24.0518</v>
      </c>
      <c r="L1543" s="184">
        <v>47.576000000000001</v>
      </c>
      <c r="M1543" s="184">
        <v>58.820099999999996</v>
      </c>
      <c r="N1543" s="184">
        <v>115.21980000000001</v>
      </c>
      <c r="O1543" s="184">
        <v>25.829599999999999</v>
      </c>
      <c r="P1543" s="184">
        <v>22.0246</v>
      </c>
      <c r="Q1543" s="184">
        <v>19.304200000000002</v>
      </c>
      <c r="R1543" s="184">
        <v>36.590600000000002</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1259</v>
      </c>
      <c r="B1544" s="180" t="s">
        <v>1278</v>
      </c>
      <c r="C1544" s="180">
        <v>120823</v>
      </c>
      <c r="D1544" s="183">
        <v>44344</v>
      </c>
      <c r="E1544" s="184">
        <v>365.1336</v>
      </c>
      <c r="F1544" s="184">
        <v>0.30399999999999999</v>
      </c>
      <c r="G1544" s="184">
        <v>0.78839999999999999</v>
      </c>
      <c r="H1544" s="184">
        <v>1.0429999999999999</v>
      </c>
      <c r="I1544" s="184">
        <v>2.9916999999999998</v>
      </c>
      <c r="J1544" s="184">
        <v>8.4208999999999996</v>
      </c>
      <c r="K1544" s="184">
        <v>24.672000000000001</v>
      </c>
      <c r="L1544" s="184">
        <v>49.099699999999999</v>
      </c>
      <c r="M1544" s="184">
        <v>61.214700000000001</v>
      </c>
      <c r="N1544" s="184">
        <v>119.1092</v>
      </c>
      <c r="O1544" s="184">
        <v>26.870899999999999</v>
      </c>
      <c r="P1544" s="184">
        <v>22.692900000000002</v>
      </c>
      <c r="Q1544" s="184">
        <v>20.970300000000002</v>
      </c>
      <c r="R1544" s="184">
        <v>37.8735</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1259</v>
      </c>
      <c r="B1545" s="180" t="s">
        <v>1279</v>
      </c>
      <c r="C1545" s="180">
        <v>147587</v>
      </c>
      <c r="D1545" s="183">
        <v>44344</v>
      </c>
      <c r="E1545" s="184">
        <v>14.613200000000001</v>
      </c>
      <c r="F1545" s="184">
        <v>-4.3799999999999999E-2</v>
      </c>
      <c r="G1545" s="184">
        <v>0.76049999999999995</v>
      </c>
      <c r="H1545" s="184">
        <v>1.3447</v>
      </c>
      <c r="I1545" s="184">
        <v>6.1875</v>
      </c>
      <c r="J1545" s="184">
        <v>6.3707000000000003</v>
      </c>
      <c r="K1545" s="184">
        <v>8.1026000000000007</v>
      </c>
      <c r="L1545" s="184">
        <v>24.6541</v>
      </c>
      <c r="M1545" s="184">
        <v>37.099899999999998</v>
      </c>
      <c r="N1545" s="184">
        <v>70.647199999999998</v>
      </c>
      <c r="O1545" s="184"/>
      <c r="P1545" s="184"/>
      <c r="Q1545" s="184">
        <v>24.579799999999999</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1259</v>
      </c>
      <c r="B1546" s="180" t="s">
        <v>1280</v>
      </c>
      <c r="C1546" s="180">
        <v>147584</v>
      </c>
      <c r="D1546" s="183">
        <v>44344</v>
      </c>
      <c r="E1546" s="184">
        <v>14.1387</v>
      </c>
      <c r="F1546" s="184">
        <v>-4.8099999999999997E-2</v>
      </c>
      <c r="G1546" s="184">
        <v>0.74680000000000002</v>
      </c>
      <c r="H1546" s="184">
        <v>1.3120000000000001</v>
      </c>
      <c r="I1546" s="184">
        <v>6.1193</v>
      </c>
      <c r="J1546" s="184">
        <v>6.2244999999999999</v>
      </c>
      <c r="K1546" s="184">
        <v>7.6996000000000002</v>
      </c>
      <c r="L1546" s="184">
        <v>23.67</v>
      </c>
      <c r="M1546" s="184">
        <v>35.333500000000001</v>
      </c>
      <c r="N1546" s="184">
        <v>67.605500000000006</v>
      </c>
      <c r="O1546" s="184"/>
      <c r="P1546" s="184"/>
      <c r="Q1546" s="184">
        <v>22.219899999999999</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-0.16329000000000002</v>
      </c>
      <c r="G1547" s="186">
        <v>0.73311999999999999</v>
      </c>
      <c r="H1547" s="186">
        <v>1.52641</v>
      </c>
      <c r="I1547" s="186">
        <v>5.7437249999999995</v>
      </c>
      <c r="J1547" s="186">
        <v>6.696885</v>
      </c>
      <c r="K1547" s="186">
        <v>10.400034999999999</v>
      </c>
      <c r="L1547" s="186">
        <v>29.905014999999992</v>
      </c>
      <c r="M1547" s="186">
        <v>42.226170000000003</v>
      </c>
      <c r="N1547" s="186">
        <v>75.750305000000026</v>
      </c>
      <c r="O1547" s="186">
        <v>14.217787500000002</v>
      </c>
      <c r="P1547" s="186">
        <v>15.4641</v>
      </c>
      <c r="Q1547" s="186">
        <v>17.088404999999998</v>
      </c>
      <c r="R1547" s="186">
        <v>19.118177777777774</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-7.1800000000000003E-2</v>
      </c>
      <c r="G1548" s="186">
        <v>0.76619999999999999</v>
      </c>
      <c r="H1548" s="186">
        <v>1.6052499999999998</v>
      </c>
      <c r="I1548" s="186">
        <v>5.9390499999999999</v>
      </c>
      <c r="J1548" s="186">
        <v>6.7041000000000004</v>
      </c>
      <c r="K1548" s="186">
        <v>8.6165500000000002</v>
      </c>
      <c r="L1548" s="186">
        <v>28.213749999999997</v>
      </c>
      <c r="M1548" s="186">
        <v>39.607950000000002</v>
      </c>
      <c r="N1548" s="186">
        <v>70.765000000000001</v>
      </c>
      <c r="O1548" s="186">
        <v>12.2384</v>
      </c>
      <c r="P1548" s="186">
        <v>14.772600000000001</v>
      </c>
      <c r="Q1548" s="186">
        <v>16.1435</v>
      </c>
      <c r="R1548" s="186">
        <v>17.427949999999999</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1281</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1282</v>
      </c>
      <c r="B1551" s="180" t="s">
        <v>1283</v>
      </c>
      <c r="C1551" s="180">
        <v>145486</v>
      </c>
      <c r="D1551" s="183">
        <v>44346</v>
      </c>
      <c r="E1551" s="184">
        <v>1118.8406</v>
      </c>
      <c r="F1551" s="184">
        <v>3.2364999999999999</v>
      </c>
      <c r="G1551" s="184">
        <v>3.2284000000000002</v>
      </c>
      <c r="H1551" s="184">
        <v>3.2406000000000001</v>
      </c>
      <c r="I1551" s="184">
        <v>3.2376999999999998</v>
      </c>
      <c r="J1551" s="184">
        <v>3.2761999999999998</v>
      </c>
      <c r="K1551" s="184">
        <v>3.2214</v>
      </c>
      <c r="L1551" s="184">
        <v>3.1347999999999998</v>
      </c>
      <c r="M1551" s="184">
        <v>3.0912999999999999</v>
      </c>
      <c r="N1551" s="184">
        <v>3.0888</v>
      </c>
      <c r="O1551" s="184"/>
      <c r="P1551" s="184"/>
      <c r="Q1551" s="184">
        <v>4.4519000000000002</v>
      </c>
      <c r="R1551" s="184">
        <v>3.9016999999999999</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1282</v>
      </c>
      <c r="B1552" s="180" t="s">
        <v>1284</v>
      </c>
      <c r="C1552" s="180">
        <v>145481</v>
      </c>
      <c r="D1552" s="183">
        <v>44346</v>
      </c>
      <c r="E1552" s="184">
        <v>1115.2411999999999</v>
      </c>
      <c r="F1552" s="184">
        <v>3.1356000000000002</v>
      </c>
      <c r="G1552" s="184">
        <v>3.1284999999999998</v>
      </c>
      <c r="H1552" s="184">
        <v>3.1404999999999998</v>
      </c>
      <c r="I1552" s="184">
        <v>3.1377000000000002</v>
      </c>
      <c r="J1552" s="184">
        <v>3.1244999999999998</v>
      </c>
      <c r="K1552" s="184">
        <v>3.1034999999999999</v>
      </c>
      <c r="L1552" s="184">
        <v>3.0219999999999998</v>
      </c>
      <c r="M1552" s="184">
        <v>2.9746999999999999</v>
      </c>
      <c r="N1552" s="184">
        <v>2.97</v>
      </c>
      <c r="O1552" s="184"/>
      <c r="P1552" s="184"/>
      <c r="Q1552" s="184">
        <v>4.3215000000000003</v>
      </c>
      <c r="R1552" s="184">
        <v>3.7757999999999998</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1282</v>
      </c>
      <c r="B1553" s="180" t="s">
        <v>1285</v>
      </c>
      <c r="C1553" s="180">
        <v>146675</v>
      </c>
      <c r="D1553" s="183">
        <v>44346</v>
      </c>
      <c r="E1553" s="184">
        <v>1093.6142</v>
      </c>
      <c r="F1553" s="184">
        <v>3.1876000000000002</v>
      </c>
      <c r="G1553" s="184">
        <v>3.1859999999999999</v>
      </c>
      <c r="H1553" s="184">
        <v>3.2094</v>
      </c>
      <c r="I1553" s="184">
        <v>3.24</v>
      </c>
      <c r="J1553" s="184">
        <v>3.2357999999999998</v>
      </c>
      <c r="K1553" s="184">
        <v>3.1991000000000001</v>
      </c>
      <c r="L1553" s="184">
        <v>3.1254</v>
      </c>
      <c r="M1553" s="184">
        <v>3.0943000000000001</v>
      </c>
      <c r="N1553" s="184">
        <v>3.1027</v>
      </c>
      <c r="O1553" s="184"/>
      <c r="P1553" s="184"/>
      <c r="Q1553" s="184">
        <v>4.1304999999999996</v>
      </c>
      <c r="R1553" s="184">
        <v>3.9098000000000002</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1282</v>
      </c>
      <c r="B1554" s="180" t="s">
        <v>1286</v>
      </c>
      <c r="C1554" s="180">
        <v>146678</v>
      </c>
      <c r="D1554" s="183">
        <v>44346</v>
      </c>
      <c r="E1554" s="184">
        <v>1092.1886999999999</v>
      </c>
      <c r="F1554" s="184">
        <v>3.1282999999999999</v>
      </c>
      <c r="G1554" s="184">
        <v>3.1265999999999998</v>
      </c>
      <c r="H1554" s="184">
        <v>3.15</v>
      </c>
      <c r="I1554" s="184">
        <v>3.1800999999999999</v>
      </c>
      <c r="J1554" s="184">
        <v>3.1757</v>
      </c>
      <c r="K1554" s="184">
        <v>3.1391</v>
      </c>
      <c r="L1554" s="184">
        <v>3.0697999999999999</v>
      </c>
      <c r="M1554" s="184">
        <v>3.0398999999999998</v>
      </c>
      <c r="N1554" s="184">
        <v>3.0487000000000002</v>
      </c>
      <c r="O1554" s="184"/>
      <c r="P1554" s="184"/>
      <c r="Q1554" s="184">
        <v>4.0690999999999997</v>
      </c>
      <c r="R1554" s="184">
        <v>3.8565999999999998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1282</v>
      </c>
      <c r="B1555" s="180" t="s">
        <v>1287</v>
      </c>
      <c r="C1555" s="180">
        <v>147196</v>
      </c>
      <c r="D1555" s="183">
        <v>44346</v>
      </c>
      <c r="E1555" s="184">
        <v>1086.5880999999999</v>
      </c>
      <c r="F1555" s="184">
        <v>3.1880999999999999</v>
      </c>
      <c r="G1555" s="184">
        <v>3.1808000000000001</v>
      </c>
      <c r="H1555" s="184">
        <v>3.2233999999999998</v>
      </c>
      <c r="I1555" s="184">
        <v>3.2376999999999998</v>
      </c>
      <c r="J1555" s="184">
        <v>3.2099000000000002</v>
      </c>
      <c r="K1555" s="184">
        <v>3.1739999999999999</v>
      </c>
      <c r="L1555" s="184">
        <v>3.1267999999999998</v>
      </c>
      <c r="M1555" s="184">
        <v>3.1091000000000002</v>
      </c>
      <c r="N1555" s="184">
        <v>3.1089000000000002</v>
      </c>
      <c r="O1555" s="184"/>
      <c r="P1555" s="184"/>
      <c r="Q1555" s="184">
        <v>4.0278999999999998</v>
      </c>
      <c r="R1555" s="184">
        <v>3.9277000000000002</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1282</v>
      </c>
      <c r="B1556" s="180" t="s">
        <v>1288</v>
      </c>
      <c r="C1556" s="180">
        <v>147193</v>
      </c>
      <c r="D1556" s="183">
        <v>44346</v>
      </c>
      <c r="E1556" s="184">
        <v>1085.3349000000001</v>
      </c>
      <c r="F1556" s="184">
        <v>3.1379999999999999</v>
      </c>
      <c r="G1556" s="184">
        <v>3.1307</v>
      </c>
      <c r="H1556" s="184">
        <v>3.1737000000000002</v>
      </c>
      <c r="I1556" s="184">
        <v>3.1880000000000002</v>
      </c>
      <c r="J1556" s="184">
        <v>3.1598999999999999</v>
      </c>
      <c r="K1556" s="184">
        <v>3.1236000000000002</v>
      </c>
      <c r="L1556" s="184">
        <v>3.0760999999999998</v>
      </c>
      <c r="M1556" s="184">
        <v>3.0476000000000001</v>
      </c>
      <c r="N1556" s="184">
        <v>3.0463</v>
      </c>
      <c r="O1556" s="184"/>
      <c r="P1556" s="184"/>
      <c r="Q1556" s="184">
        <v>3.9706999999999999</v>
      </c>
      <c r="R1556" s="184">
        <v>3.8704000000000001</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1282</v>
      </c>
      <c r="B1557" s="180" t="s">
        <v>1289</v>
      </c>
      <c r="C1557" s="180">
        <v>147125</v>
      </c>
      <c r="D1557" s="183">
        <v>44346</v>
      </c>
      <c r="E1557" s="184">
        <v>1088.8634</v>
      </c>
      <c r="F1557" s="184">
        <v>3.1648999999999998</v>
      </c>
      <c r="G1557" s="184">
        <v>3.1608000000000001</v>
      </c>
      <c r="H1557" s="184">
        <v>3.1634000000000002</v>
      </c>
      <c r="I1557" s="184">
        <v>3.1842999999999999</v>
      </c>
      <c r="J1557" s="184">
        <v>3.1758999999999999</v>
      </c>
      <c r="K1557" s="184">
        <v>3.1455000000000002</v>
      </c>
      <c r="L1557" s="184">
        <v>3.1105999999999998</v>
      </c>
      <c r="M1557" s="184">
        <v>3.0922000000000001</v>
      </c>
      <c r="N1557" s="184">
        <v>3.0920999999999998</v>
      </c>
      <c r="O1557" s="184"/>
      <c r="P1557" s="184"/>
      <c r="Q1557" s="184">
        <v>4.0589000000000004</v>
      </c>
      <c r="R1557" s="184">
        <v>3.9209000000000001</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1282</v>
      </c>
      <c r="B1558" s="180" t="s">
        <v>1290</v>
      </c>
      <c r="C1558" s="180">
        <v>147124</v>
      </c>
      <c r="D1558" s="183">
        <v>44346</v>
      </c>
      <c r="E1558" s="184">
        <v>1086.3378</v>
      </c>
      <c r="F1558" s="184">
        <v>3.0648</v>
      </c>
      <c r="G1558" s="184">
        <v>3.0594000000000001</v>
      </c>
      <c r="H1558" s="184">
        <v>3.0632000000000001</v>
      </c>
      <c r="I1558" s="184">
        <v>3.0840000000000001</v>
      </c>
      <c r="J1558" s="184">
        <v>3.0754000000000001</v>
      </c>
      <c r="K1558" s="184">
        <v>3.0446</v>
      </c>
      <c r="L1558" s="184">
        <v>3.0089000000000001</v>
      </c>
      <c r="M1558" s="184">
        <v>2.9897</v>
      </c>
      <c r="N1558" s="184">
        <v>2.9889999999999999</v>
      </c>
      <c r="O1558" s="184"/>
      <c r="P1558" s="184"/>
      <c r="Q1558" s="184">
        <v>3.9459</v>
      </c>
      <c r="R1558" s="184">
        <v>3.8090999999999999</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1282</v>
      </c>
      <c r="B1559" s="180" t="s">
        <v>1291</v>
      </c>
      <c r="C1559" s="180">
        <v>147951</v>
      </c>
      <c r="D1559" s="183">
        <v>44346</v>
      </c>
      <c r="E1559" s="184">
        <v>1046.3786</v>
      </c>
      <c r="F1559" s="184">
        <v>3.2199</v>
      </c>
      <c r="G1559" s="184">
        <v>3.2216</v>
      </c>
      <c r="H1559" s="184">
        <v>3.2690000000000001</v>
      </c>
      <c r="I1559" s="184">
        <v>3.2917999999999998</v>
      </c>
      <c r="J1559" s="184">
        <v>3.2827999999999999</v>
      </c>
      <c r="K1559" s="184">
        <v>3.2141000000000002</v>
      </c>
      <c r="L1559" s="184">
        <v>3.1636000000000002</v>
      </c>
      <c r="M1559" s="184">
        <v>3.1669999999999998</v>
      </c>
      <c r="N1559" s="184">
        <v>3.1882000000000001</v>
      </c>
      <c r="O1559" s="184"/>
      <c r="P1559" s="184"/>
      <c r="Q1559" s="184">
        <v>3.4390999999999998</v>
      </c>
      <c r="R1559" s="184"/>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1282</v>
      </c>
      <c r="B1560" s="180" t="s">
        <v>1292</v>
      </c>
      <c r="C1560" s="180">
        <v>147936</v>
      </c>
      <c r="D1560" s="183">
        <v>44346</v>
      </c>
      <c r="E1560" s="184">
        <v>1045.0730000000001</v>
      </c>
      <c r="F1560" s="184">
        <v>3.1400999999999999</v>
      </c>
      <c r="G1560" s="184">
        <v>3.1417999999999999</v>
      </c>
      <c r="H1560" s="184">
        <v>3.1892</v>
      </c>
      <c r="I1560" s="184">
        <v>3.2119</v>
      </c>
      <c r="J1560" s="184">
        <v>3.2017000000000002</v>
      </c>
      <c r="K1560" s="184">
        <v>3.1276999999999999</v>
      </c>
      <c r="L1560" s="184">
        <v>3.0714999999999999</v>
      </c>
      <c r="M1560" s="184">
        <v>3.0735999999999999</v>
      </c>
      <c r="N1560" s="184">
        <v>3.0937000000000001</v>
      </c>
      <c r="O1560" s="184"/>
      <c r="P1560" s="184"/>
      <c r="Q1560" s="184">
        <v>3.3428</v>
      </c>
      <c r="R1560" s="184"/>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1282</v>
      </c>
      <c r="B1561" s="180" t="s">
        <v>1293</v>
      </c>
      <c r="C1561" s="180">
        <v>147531</v>
      </c>
      <c r="D1561" s="183">
        <v>44346</v>
      </c>
      <c r="E1561" s="184">
        <v>1071.2406000000001</v>
      </c>
      <c r="F1561" s="184">
        <v>3.1280999999999999</v>
      </c>
      <c r="G1561" s="184">
        <v>3.1297999999999999</v>
      </c>
      <c r="H1561" s="184">
        <v>3.1652999999999998</v>
      </c>
      <c r="I1561" s="184">
        <v>3.1730999999999998</v>
      </c>
      <c r="J1561" s="184">
        <v>3.1555</v>
      </c>
      <c r="K1561" s="184">
        <v>3.1440000000000001</v>
      </c>
      <c r="L1561" s="184">
        <v>3.0728</v>
      </c>
      <c r="M1561" s="184">
        <v>3.0604</v>
      </c>
      <c r="N1561" s="184">
        <v>3.0741999999999998</v>
      </c>
      <c r="O1561" s="184"/>
      <c r="P1561" s="184"/>
      <c r="Q1561" s="184">
        <v>3.7746</v>
      </c>
      <c r="R1561" s="184"/>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1282</v>
      </c>
      <c r="B1562" s="180" t="s">
        <v>1294</v>
      </c>
      <c r="C1562" s="180">
        <v>147534</v>
      </c>
      <c r="D1562" s="183">
        <v>44346</v>
      </c>
      <c r="E1562" s="184">
        <v>1070.6918000000001</v>
      </c>
      <c r="F1562" s="184">
        <v>3.1093000000000002</v>
      </c>
      <c r="G1562" s="184">
        <v>3.1097999999999999</v>
      </c>
      <c r="H1562" s="184">
        <v>3.1455000000000002</v>
      </c>
      <c r="I1562" s="184">
        <v>3.153</v>
      </c>
      <c r="J1562" s="184">
        <v>3.1354000000000002</v>
      </c>
      <c r="K1562" s="184">
        <v>3.1326999999999998</v>
      </c>
      <c r="L1562" s="184">
        <v>3.0569000000000002</v>
      </c>
      <c r="M1562" s="184">
        <v>3.0428000000000002</v>
      </c>
      <c r="N1562" s="184">
        <v>3.0556000000000001</v>
      </c>
      <c r="O1562" s="184"/>
      <c r="P1562" s="184"/>
      <c r="Q1562" s="184">
        <v>3.746</v>
      </c>
      <c r="R1562" s="184"/>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1282</v>
      </c>
      <c r="B1563" s="180" t="s">
        <v>1295</v>
      </c>
      <c r="C1563" s="180">
        <v>146062</v>
      </c>
      <c r="D1563" s="183">
        <v>44346</v>
      </c>
      <c r="E1563" s="184">
        <v>1107.8885</v>
      </c>
      <c r="F1563" s="184">
        <v>3.1254</v>
      </c>
      <c r="G1563" s="184">
        <v>3.1217999999999999</v>
      </c>
      <c r="H1563" s="184">
        <v>3.1486999999999998</v>
      </c>
      <c r="I1563" s="184">
        <v>3.1669</v>
      </c>
      <c r="J1563" s="184">
        <v>3.1410999999999998</v>
      </c>
      <c r="K1563" s="184">
        <v>3.1312000000000002</v>
      </c>
      <c r="L1563" s="184">
        <v>3.0821999999999998</v>
      </c>
      <c r="M1563" s="184">
        <v>3.0802999999999998</v>
      </c>
      <c r="N1563" s="184">
        <v>3.0987</v>
      </c>
      <c r="O1563" s="184"/>
      <c r="P1563" s="184"/>
      <c r="Q1563" s="184">
        <v>4.3741000000000003</v>
      </c>
      <c r="R1563" s="184">
        <v>3.9860000000000002</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1282</v>
      </c>
      <c r="B1564" s="180" t="s">
        <v>1296</v>
      </c>
      <c r="C1564" s="180">
        <v>146061</v>
      </c>
      <c r="D1564" s="183">
        <v>44346</v>
      </c>
      <c r="E1564" s="184">
        <v>1105.5746999999999</v>
      </c>
      <c r="F1564" s="184">
        <v>3.0543999999999998</v>
      </c>
      <c r="G1564" s="184">
        <v>3.0512999999999999</v>
      </c>
      <c r="H1564" s="184">
        <v>3.0783</v>
      </c>
      <c r="I1564" s="184">
        <v>3.0966999999999998</v>
      </c>
      <c r="J1564" s="184">
        <v>3.0709</v>
      </c>
      <c r="K1564" s="184">
        <v>3.0516000000000001</v>
      </c>
      <c r="L1564" s="184">
        <v>2.9977</v>
      </c>
      <c r="M1564" s="184">
        <v>3.0004</v>
      </c>
      <c r="N1564" s="184">
        <v>3.0211000000000001</v>
      </c>
      <c r="O1564" s="184"/>
      <c r="P1564" s="184"/>
      <c r="Q1564" s="184">
        <v>4.2828999999999997</v>
      </c>
      <c r="R1564" s="184">
        <v>3.8976999999999999</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1282</v>
      </c>
      <c r="B1565" s="180" t="s">
        <v>1297</v>
      </c>
      <c r="C1565" s="180">
        <v>147570</v>
      </c>
      <c r="D1565" s="183">
        <v>44346</v>
      </c>
      <c r="E1565" s="184">
        <v>1073.133</v>
      </c>
      <c r="F1565" s="184">
        <v>3.1294</v>
      </c>
      <c r="G1565" s="184">
        <v>3.1288</v>
      </c>
      <c r="H1565" s="184">
        <v>3.1320000000000001</v>
      </c>
      <c r="I1565" s="184">
        <v>3.1539000000000001</v>
      </c>
      <c r="J1565" s="184">
        <v>3.1414</v>
      </c>
      <c r="K1565" s="184">
        <v>3.1181000000000001</v>
      </c>
      <c r="L1565" s="184">
        <v>3.1008</v>
      </c>
      <c r="M1565" s="184">
        <v>3.1198000000000001</v>
      </c>
      <c r="N1565" s="184">
        <v>3.1360000000000001</v>
      </c>
      <c r="O1565" s="184"/>
      <c r="P1565" s="184"/>
      <c r="Q1565" s="184">
        <v>3.8759000000000001</v>
      </c>
      <c r="R1565" s="184"/>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1282</v>
      </c>
      <c r="B1566" s="180" t="s">
        <v>1298</v>
      </c>
      <c r="C1566" s="180">
        <v>147569</v>
      </c>
      <c r="D1566" s="183">
        <v>44346</v>
      </c>
      <c r="E1566" s="184">
        <v>1071.8291999999999</v>
      </c>
      <c r="F1566" s="184">
        <v>3.0787</v>
      </c>
      <c r="G1566" s="184">
        <v>3.0792999999999999</v>
      </c>
      <c r="H1566" s="184">
        <v>3.0827</v>
      </c>
      <c r="I1566" s="184">
        <v>3.1038000000000001</v>
      </c>
      <c r="J1566" s="184">
        <v>3.0914000000000001</v>
      </c>
      <c r="K1566" s="184">
        <v>3.0676999999999999</v>
      </c>
      <c r="L1566" s="184">
        <v>3.0501</v>
      </c>
      <c r="M1566" s="184">
        <v>3.0687000000000002</v>
      </c>
      <c r="N1566" s="184">
        <v>3.0844999999999998</v>
      </c>
      <c r="O1566" s="184"/>
      <c r="P1566" s="184"/>
      <c r="Q1566" s="184">
        <v>3.8079000000000001</v>
      </c>
      <c r="R1566" s="184"/>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1282</v>
      </c>
      <c r="B1567" s="180" t="s">
        <v>1299</v>
      </c>
      <c r="C1567" s="180">
        <v>147213</v>
      </c>
      <c r="D1567" s="183">
        <v>44346</v>
      </c>
      <c r="E1567" s="184">
        <v>1079.7349999999999</v>
      </c>
      <c r="F1567" s="184">
        <v>3.0649000000000002</v>
      </c>
      <c r="G1567" s="184">
        <v>3.0590000000000002</v>
      </c>
      <c r="H1567" s="184">
        <v>3.0750999999999999</v>
      </c>
      <c r="I1567" s="184">
        <v>3.0916999999999999</v>
      </c>
      <c r="J1567" s="184">
        <v>3.0762999999999998</v>
      </c>
      <c r="K1567" s="184">
        <v>3.0594000000000001</v>
      </c>
      <c r="L1567" s="184">
        <v>2.9912999999999998</v>
      </c>
      <c r="M1567" s="184">
        <v>2.9662000000000002</v>
      </c>
      <c r="N1567" s="184">
        <v>2.9636999999999998</v>
      </c>
      <c r="O1567" s="184"/>
      <c r="P1567" s="184"/>
      <c r="Q1567" s="184">
        <v>3.7886000000000002</v>
      </c>
      <c r="R1567" s="184">
        <v>3.7263000000000002</v>
      </c>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1282</v>
      </c>
      <c r="B1568" s="180" t="s">
        <v>1300</v>
      </c>
      <c r="C1568" s="180">
        <v>147214</v>
      </c>
      <c r="D1568" s="183">
        <v>44346</v>
      </c>
      <c r="E1568" s="184">
        <v>1081.0145</v>
      </c>
      <c r="F1568" s="184">
        <v>3.1153</v>
      </c>
      <c r="G1568" s="184">
        <v>3.1093999999999999</v>
      </c>
      <c r="H1568" s="184">
        <v>3.1261000000000001</v>
      </c>
      <c r="I1568" s="184">
        <v>3.1429</v>
      </c>
      <c r="J1568" s="184">
        <v>3.1274999999999999</v>
      </c>
      <c r="K1568" s="184">
        <v>3.1107</v>
      </c>
      <c r="L1568" s="184">
        <v>3.0428999999999999</v>
      </c>
      <c r="M1568" s="184">
        <v>3.0181</v>
      </c>
      <c r="N1568" s="184">
        <v>3.0185</v>
      </c>
      <c r="O1568" s="184"/>
      <c r="P1568" s="184"/>
      <c r="Q1568" s="184">
        <v>3.8481999999999998</v>
      </c>
      <c r="R1568" s="184">
        <v>3.7860999999999998</v>
      </c>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1282</v>
      </c>
      <c r="B1569" s="180" t="s">
        <v>1301</v>
      </c>
      <c r="C1569" s="180">
        <v>101996</v>
      </c>
      <c r="D1569" s="183">
        <v>44346</v>
      </c>
      <c r="E1569" s="184">
        <v>3055.5007999999998</v>
      </c>
      <c r="F1569" s="184">
        <v>3.0676000000000001</v>
      </c>
      <c r="G1569" s="184">
        <v>3.0253999999999999</v>
      </c>
      <c r="H1569" s="184">
        <v>3.0783</v>
      </c>
      <c r="I1569" s="184">
        <v>3.0868000000000002</v>
      </c>
      <c r="J1569" s="184">
        <v>3.0792000000000002</v>
      </c>
      <c r="K1569" s="184">
        <v>3.0453000000000001</v>
      </c>
      <c r="L1569" s="184">
        <v>2.9782000000000002</v>
      </c>
      <c r="M1569" s="184">
        <v>2.9455</v>
      </c>
      <c r="N1569" s="184">
        <v>2.9460999999999999</v>
      </c>
      <c r="O1569" s="184">
        <v>4.5585000000000004</v>
      </c>
      <c r="P1569" s="184">
        <v>5.1284000000000001</v>
      </c>
      <c r="Q1569" s="184">
        <v>5.9505999999999997</v>
      </c>
      <c r="R1569" s="184">
        <v>3.7490000000000001</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1282</v>
      </c>
      <c r="B1570" s="180" t="s">
        <v>1302</v>
      </c>
      <c r="C1570" s="180">
        <v>119110</v>
      </c>
      <c r="D1570" s="183">
        <v>44346</v>
      </c>
      <c r="E1570" s="184">
        <v>3073.8497000000002</v>
      </c>
      <c r="F1570" s="184">
        <v>3.1667999999999998</v>
      </c>
      <c r="G1570" s="184">
        <v>3.1248999999999998</v>
      </c>
      <c r="H1570" s="184">
        <v>3.1797</v>
      </c>
      <c r="I1570" s="184">
        <v>3.1882999999999999</v>
      </c>
      <c r="J1570" s="184">
        <v>3.1800999999999999</v>
      </c>
      <c r="K1570" s="184">
        <v>3.1463000000000001</v>
      </c>
      <c r="L1570" s="184">
        <v>3.0798999999999999</v>
      </c>
      <c r="M1570" s="184">
        <v>3.048</v>
      </c>
      <c r="N1570" s="184">
        <v>3.0493999999999999</v>
      </c>
      <c r="O1570" s="184">
        <v>4.6593999999999998</v>
      </c>
      <c r="P1570" s="184">
        <v>5.2098000000000004</v>
      </c>
      <c r="Q1570" s="184">
        <v>6.2563000000000004</v>
      </c>
      <c r="R1570" s="184">
        <v>3.8534000000000002</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1282</v>
      </c>
      <c r="B1571" s="180" t="s">
        <v>1303</v>
      </c>
      <c r="C1571" s="180">
        <v>147287</v>
      </c>
      <c r="D1571" s="183">
        <v>44346</v>
      </c>
      <c r="E1571" s="184">
        <v>1081.7843</v>
      </c>
      <c r="F1571" s="184">
        <v>3.2328999999999999</v>
      </c>
      <c r="G1571" s="184">
        <v>3.2197</v>
      </c>
      <c r="H1571" s="184">
        <v>3.2541000000000002</v>
      </c>
      <c r="I1571" s="184">
        <v>3.2646000000000002</v>
      </c>
      <c r="J1571" s="184">
        <v>3.2475999999999998</v>
      </c>
      <c r="K1571" s="184">
        <v>3.218</v>
      </c>
      <c r="L1571" s="184">
        <v>3.1560000000000001</v>
      </c>
      <c r="M1571" s="184">
        <v>3.1303000000000001</v>
      </c>
      <c r="N1571" s="184">
        <v>3.1372</v>
      </c>
      <c r="O1571" s="184"/>
      <c r="P1571" s="184"/>
      <c r="Q1571" s="184">
        <v>3.9508999999999999</v>
      </c>
      <c r="R1571" s="184">
        <v>3.9285999999999999</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1282</v>
      </c>
      <c r="B1572" s="180" t="s">
        <v>1304</v>
      </c>
      <c r="C1572" s="180">
        <v>147290</v>
      </c>
      <c r="D1572" s="183">
        <v>44346</v>
      </c>
      <c r="E1572" s="184">
        <v>1078.4909</v>
      </c>
      <c r="F1572" s="184">
        <v>3.0836999999999999</v>
      </c>
      <c r="G1572" s="184">
        <v>3.0703999999999998</v>
      </c>
      <c r="H1572" s="184">
        <v>3.1042999999999998</v>
      </c>
      <c r="I1572" s="184">
        <v>3.1143999999999998</v>
      </c>
      <c r="J1572" s="184">
        <v>3.0972</v>
      </c>
      <c r="K1572" s="184">
        <v>3.0668000000000002</v>
      </c>
      <c r="L1572" s="184">
        <v>3.0036</v>
      </c>
      <c r="M1572" s="184">
        <v>2.9767000000000001</v>
      </c>
      <c r="N1572" s="184">
        <v>2.9824999999999999</v>
      </c>
      <c r="O1572" s="184"/>
      <c r="P1572" s="184"/>
      <c r="Q1572" s="184">
        <v>3.7946</v>
      </c>
      <c r="R1572" s="184">
        <v>3.7724000000000002</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1282</v>
      </c>
      <c r="B1573" s="180" t="s">
        <v>1305</v>
      </c>
      <c r="C1573" s="180">
        <v>145535</v>
      </c>
      <c r="D1573" s="183">
        <v>44346</v>
      </c>
      <c r="E1573" s="184">
        <v>111.27670000000001</v>
      </c>
      <c r="F1573" s="184">
        <v>3.1002000000000001</v>
      </c>
      <c r="G1573" s="184">
        <v>3.0950000000000002</v>
      </c>
      <c r="H1573" s="184">
        <v>3.0992000000000002</v>
      </c>
      <c r="I1573" s="184">
        <v>3.1080999999999999</v>
      </c>
      <c r="J1573" s="184">
        <v>3.1240999999999999</v>
      </c>
      <c r="K1573" s="184">
        <v>3.0760999999999998</v>
      </c>
      <c r="L1573" s="184">
        <v>2.9944999999999999</v>
      </c>
      <c r="M1573" s="184">
        <v>2.9632000000000001</v>
      </c>
      <c r="N1573" s="184">
        <v>2.9615</v>
      </c>
      <c r="O1573" s="184"/>
      <c r="P1573" s="184"/>
      <c r="Q1573" s="184">
        <v>4.2904999999999998</v>
      </c>
      <c r="R1573" s="184">
        <v>3.7679999999999998</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1282</v>
      </c>
      <c r="B1574" s="180" t="s">
        <v>1306</v>
      </c>
      <c r="C1574" s="180">
        <v>145536</v>
      </c>
      <c r="D1574" s="183">
        <v>44346</v>
      </c>
      <c r="E1574" s="184">
        <v>111.56</v>
      </c>
      <c r="F1574" s="184">
        <v>3.2233000000000001</v>
      </c>
      <c r="G1574" s="184">
        <v>3.2071999999999998</v>
      </c>
      <c r="H1574" s="184">
        <v>3.2035999999999998</v>
      </c>
      <c r="I1574" s="184">
        <v>3.2103000000000002</v>
      </c>
      <c r="J1574" s="184">
        <v>3.2246999999999999</v>
      </c>
      <c r="K1574" s="184">
        <v>3.1774</v>
      </c>
      <c r="L1574" s="184">
        <v>3.0960999999999999</v>
      </c>
      <c r="M1574" s="184">
        <v>3.0657000000000001</v>
      </c>
      <c r="N1574" s="184">
        <v>3.0647000000000002</v>
      </c>
      <c r="O1574" s="184"/>
      <c r="P1574" s="184"/>
      <c r="Q1574" s="184">
        <v>4.3948</v>
      </c>
      <c r="R1574" s="184">
        <v>3.8717999999999999</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1282</v>
      </c>
      <c r="B1575" s="180" t="s">
        <v>1307</v>
      </c>
      <c r="C1575" s="180">
        <v>146191</v>
      </c>
      <c r="D1575" s="183">
        <v>44346</v>
      </c>
      <c r="E1575" s="184">
        <v>1103.5563</v>
      </c>
      <c r="F1575" s="184">
        <v>3.1688000000000001</v>
      </c>
      <c r="G1575" s="184">
        <v>3.1694</v>
      </c>
      <c r="H1575" s="184">
        <v>3.1743000000000001</v>
      </c>
      <c r="I1575" s="184">
        <v>3.18</v>
      </c>
      <c r="J1575" s="184">
        <v>3.1682000000000001</v>
      </c>
      <c r="K1575" s="184">
        <v>3.1541000000000001</v>
      </c>
      <c r="L1575" s="184">
        <v>3.0809000000000002</v>
      </c>
      <c r="M1575" s="184">
        <v>3.0607000000000002</v>
      </c>
      <c r="N1575" s="184">
        <v>3.0642</v>
      </c>
      <c r="O1575" s="184"/>
      <c r="P1575" s="184"/>
      <c r="Q1575" s="184">
        <v>4.2557</v>
      </c>
      <c r="R1575" s="184">
        <v>3.8786999999999998</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1282</v>
      </c>
      <c r="B1576" s="180" t="s">
        <v>1308</v>
      </c>
      <c r="C1576" s="180">
        <v>146187</v>
      </c>
      <c r="D1576" s="183">
        <v>44346</v>
      </c>
      <c r="E1576" s="184">
        <v>1100.3761</v>
      </c>
      <c r="F1576" s="184">
        <v>3.0684999999999998</v>
      </c>
      <c r="G1576" s="184">
        <v>3.0678999999999998</v>
      </c>
      <c r="H1576" s="184">
        <v>3.0733999999999999</v>
      </c>
      <c r="I1576" s="184">
        <v>3.0794999999999999</v>
      </c>
      <c r="J1576" s="184">
        <v>3.0676000000000001</v>
      </c>
      <c r="K1576" s="184">
        <v>3.0525000000000002</v>
      </c>
      <c r="L1576" s="184">
        <v>2.9712999999999998</v>
      </c>
      <c r="M1576" s="184">
        <v>2.9426999999999999</v>
      </c>
      <c r="N1576" s="184">
        <v>2.9415</v>
      </c>
      <c r="O1576" s="184"/>
      <c r="P1576" s="184"/>
      <c r="Q1576" s="184">
        <v>4.1284999999999998</v>
      </c>
      <c r="R1576" s="184">
        <v>3.7484000000000002</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1282</v>
      </c>
      <c r="B1577" s="180" t="s">
        <v>1309</v>
      </c>
      <c r="C1577" s="180">
        <v>147450</v>
      </c>
      <c r="D1577" s="183">
        <v>44346</v>
      </c>
      <c r="E1577" s="184">
        <v>1072.6564000000001</v>
      </c>
      <c r="F1577" s="184">
        <v>3.1103999999999998</v>
      </c>
      <c r="G1577" s="184">
        <v>3.1097999999999999</v>
      </c>
      <c r="H1577" s="184">
        <v>3.13</v>
      </c>
      <c r="I1577" s="184">
        <v>3.1335999999999999</v>
      </c>
      <c r="J1577" s="184">
        <v>3.1206999999999998</v>
      </c>
      <c r="K1577" s="184">
        <v>3.0989</v>
      </c>
      <c r="L1577" s="184">
        <v>3.0371000000000001</v>
      </c>
      <c r="M1577" s="184">
        <v>3.0118</v>
      </c>
      <c r="N1577" s="184">
        <v>3.0156000000000001</v>
      </c>
      <c r="O1577" s="184"/>
      <c r="P1577" s="184"/>
      <c r="Q1577" s="184">
        <v>3.7688000000000001</v>
      </c>
      <c r="R1577" s="184"/>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1282</v>
      </c>
      <c r="B1578" s="180" t="s">
        <v>1310</v>
      </c>
      <c r="C1578" s="180">
        <v>147454</v>
      </c>
      <c r="D1578" s="183">
        <v>44346</v>
      </c>
      <c r="E1578" s="184">
        <v>1070.6106</v>
      </c>
      <c r="F1578" s="184">
        <v>3.0106000000000002</v>
      </c>
      <c r="G1578" s="184">
        <v>3.01</v>
      </c>
      <c r="H1578" s="184">
        <v>3.0301999999999998</v>
      </c>
      <c r="I1578" s="184">
        <v>3.0270000000000001</v>
      </c>
      <c r="J1578" s="184">
        <v>3.0171000000000001</v>
      </c>
      <c r="K1578" s="184">
        <v>2.9963000000000002</v>
      </c>
      <c r="L1578" s="184">
        <v>2.9352</v>
      </c>
      <c r="M1578" s="184">
        <v>2.9091999999999998</v>
      </c>
      <c r="N1578" s="184">
        <v>2.9123000000000001</v>
      </c>
      <c r="O1578" s="184"/>
      <c r="P1578" s="184"/>
      <c r="Q1578" s="184">
        <v>3.6642999999999999</v>
      </c>
      <c r="R1578" s="184"/>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1282</v>
      </c>
      <c r="B1579" s="180" t="s">
        <v>1311</v>
      </c>
      <c r="C1579" s="180">
        <v>147883</v>
      </c>
      <c r="D1579" s="183">
        <v>44346</v>
      </c>
      <c r="E1579" s="184">
        <v>1045.8158000000001</v>
      </c>
      <c r="F1579" s="184">
        <v>3.1553</v>
      </c>
      <c r="G1579" s="184">
        <v>3.15</v>
      </c>
      <c r="H1579" s="184">
        <v>3.1634000000000002</v>
      </c>
      <c r="I1579" s="184">
        <v>3.1808999999999998</v>
      </c>
      <c r="J1579" s="184">
        <v>3.1680000000000001</v>
      </c>
      <c r="K1579" s="184">
        <v>3.1488</v>
      </c>
      <c r="L1579" s="184">
        <v>3.0817000000000001</v>
      </c>
      <c r="M1579" s="184">
        <v>3.0556000000000001</v>
      </c>
      <c r="N1579" s="184">
        <v>3.0556999999999999</v>
      </c>
      <c r="O1579" s="184"/>
      <c r="P1579" s="184"/>
      <c r="Q1579" s="184">
        <v>3.2711000000000001</v>
      </c>
      <c r="R1579" s="184"/>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1282</v>
      </c>
      <c r="B1580" s="180" t="s">
        <v>1312</v>
      </c>
      <c r="C1580" s="180">
        <v>147878</v>
      </c>
      <c r="D1580" s="183">
        <v>44346</v>
      </c>
      <c r="E1580" s="184">
        <v>1044.9386999999999</v>
      </c>
      <c r="F1580" s="184">
        <v>3.0951</v>
      </c>
      <c r="G1580" s="184">
        <v>3.0910000000000002</v>
      </c>
      <c r="H1580" s="184">
        <v>3.1036999999999999</v>
      </c>
      <c r="I1580" s="184">
        <v>3.1193</v>
      </c>
      <c r="J1580" s="184">
        <v>3.1072000000000002</v>
      </c>
      <c r="K1580" s="184">
        <v>3.0880999999999998</v>
      </c>
      <c r="L1580" s="184">
        <v>3.0206</v>
      </c>
      <c r="M1580" s="184">
        <v>2.9941</v>
      </c>
      <c r="N1580" s="184">
        <v>2.9937999999999998</v>
      </c>
      <c r="O1580" s="184"/>
      <c r="P1580" s="184"/>
      <c r="Q1580" s="184">
        <v>3.2088000000000001</v>
      </c>
      <c r="R1580" s="184"/>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1282</v>
      </c>
      <c r="B1581" s="180" t="s">
        <v>1313</v>
      </c>
      <c r="C1581" s="180">
        <v>147713</v>
      </c>
      <c r="D1581" s="183">
        <v>44346</v>
      </c>
      <c r="E1581" s="184">
        <v>1055.8761</v>
      </c>
      <c r="F1581" s="184">
        <v>3.0733999999999999</v>
      </c>
      <c r="G1581" s="184">
        <v>3.0750999999999999</v>
      </c>
      <c r="H1581" s="184">
        <v>3.1002000000000001</v>
      </c>
      <c r="I1581" s="184">
        <v>3.1263000000000001</v>
      </c>
      <c r="J1581" s="184">
        <v>3.1181999999999999</v>
      </c>
      <c r="K1581" s="184">
        <v>3.0848</v>
      </c>
      <c r="L1581" s="184">
        <v>3.0276000000000001</v>
      </c>
      <c r="M1581" s="184">
        <v>3.0030999999999999</v>
      </c>
      <c r="N1581" s="184">
        <v>3.0106999999999999</v>
      </c>
      <c r="O1581" s="184"/>
      <c r="P1581" s="184"/>
      <c r="Q1581" s="184">
        <v>3.4565999999999999</v>
      </c>
      <c r="R1581" s="184"/>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1282</v>
      </c>
      <c r="B1582" s="180" t="s">
        <v>1314</v>
      </c>
      <c r="C1582" s="180">
        <v>147714</v>
      </c>
      <c r="D1582" s="183">
        <v>44346</v>
      </c>
      <c r="E1582" s="184">
        <v>1054.1887999999999</v>
      </c>
      <c r="F1582" s="184">
        <v>2.9744000000000002</v>
      </c>
      <c r="G1582" s="184">
        <v>2.9748999999999999</v>
      </c>
      <c r="H1582" s="184">
        <v>3.0001000000000002</v>
      </c>
      <c r="I1582" s="184">
        <v>3.0247000000000002</v>
      </c>
      <c r="J1582" s="184">
        <v>3.0165000000000002</v>
      </c>
      <c r="K1582" s="184">
        <v>2.9834999999999998</v>
      </c>
      <c r="L1582" s="184">
        <v>2.9260000000000002</v>
      </c>
      <c r="M1582" s="184">
        <v>2.9005000000000001</v>
      </c>
      <c r="N1582" s="184">
        <v>2.9077000000000002</v>
      </c>
      <c r="O1582" s="184"/>
      <c r="P1582" s="184"/>
      <c r="Q1582" s="184">
        <v>3.3532000000000002</v>
      </c>
      <c r="R1582" s="184"/>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1282</v>
      </c>
      <c r="B1583" s="180" t="s">
        <v>1315</v>
      </c>
      <c r="C1583" s="180">
        <v>147837</v>
      </c>
      <c r="D1583" s="183">
        <v>44346</v>
      </c>
      <c r="E1583" s="184">
        <v>1051.5324000000001</v>
      </c>
      <c r="F1583" s="184">
        <v>3.1901999999999999</v>
      </c>
      <c r="G1583" s="184">
        <v>3.1907999999999999</v>
      </c>
      <c r="H1583" s="184">
        <v>3.2018</v>
      </c>
      <c r="I1583" s="184">
        <v>3.2094999999999998</v>
      </c>
      <c r="J1583" s="184">
        <v>3.1996000000000002</v>
      </c>
      <c r="K1583" s="184">
        <v>3.2286000000000001</v>
      </c>
      <c r="L1583" s="184">
        <v>3.1475</v>
      </c>
      <c r="M1583" s="184">
        <v>3.1126999999999998</v>
      </c>
      <c r="N1583" s="184">
        <v>3.1076999999999999</v>
      </c>
      <c r="O1583" s="184"/>
      <c r="P1583" s="184"/>
      <c r="Q1583" s="184">
        <v>3.4289000000000001</v>
      </c>
      <c r="R1583" s="184"/>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1282</v>
      </c>
      <c r="B1584" s="180" t="s">
        <v>1316</v>
      </c>
      <c r="C1584" s="180">
        <v>147836</v>
      </c>
      <c r="D1584" s="183">
        <v>44346</v>
      </c>
      <c r="E1584" s="184">
        <v>1050.4467</v>
      </c>
      <c r="F1584" s="184">
        <v>3.1171000000000002</v>
      </c>
      <c r="G1584" s="184">
        <v>3.1198999999999999</v>
      </c>
      <c r="H1584" s="184">
        <v>3.1320999999999999</v>
      </c>
      <c r="I1584" s="184">
        <v>3.1395</v>
      </c>
      <c r="J1584" s="184">
        <v>3.1295000000000002</v>
      </c>
      <c r="K1584" s="184">
        <v>3.1581000000000001</v>
      </c>
      <c r="L1584" s="184">
        <v>3.0764999999999998</v>
      </c>
      <c r="M1584" s="184">
        <v>3.0411999999999999</v>
      </c>
      <c r="N1584" s="184">
        <v>3.0356000000000001</v>
      </c>
      <c r="O1584" s="184"/>
      <c r="P1584" s="184"/>
      <c r="Q1584" s="184">
        <v>3.3573</v>
      </c>
      <c r="R1584" s="184"/>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1282</v>
      </c>
      <c r="B1585" s="180" t="s">
        <v>1317</v>
      </c>
      <c r="C1585" s="180">
        <v>146141</v>
      </c>
      <c r="D1585" s="183">
        <v>44346</v>
      </c>
      <c r="E1585" s="184">
        <v>1103.5814</v>
      </c>
      <c r="F1585" s="184">
        <v>3.1326999999999998</v>
      </c>
      <c r="G1585" s="184">
        <v>3.1339999999999999</v>
      </c>
      <c r="H1585" s="184">
        <v>3.1741999999999999</v>
      </c>
      <c r="I1585" s="184">
        <v>3.202</v>
      </c>
      <c r="J1585" s="184">
        <v>3.1808999999999998</v>
      </c>
      <c r="K1585" s="184">
        <v>3.1482999999999999</v>
      </c>
      <c r="L1585" s="184">
        <v>3.0884</v>
      </c>
      <c r="M1585" s="184">
        <v>3.0640999999999998</v>
      </c>
      <c r="N1585" s="184">
        <v>3.0594000000000001</v>
      </c>
      <c r="O1585" s="184"/>
      <c r="P1585" s="184"/>
      <c r="Q1585" s="184">
        <v>4.2416</v>
      </c>
      <c r="R1585" s="184">
        <v>3.8708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1282</v>
      </c>
      <c r="B1586" s="180" t="s">
        <v>1318</v>
      </c>
      <c r="C1586" s="180">
        <v>146142</v>
      </c>
      <c r="D1586" s="183">
        <v>44346</v>
      </c>
      <c r="E1586" s="184">
        <v>1101.6382000000001</v>
      </c>
      <c r="F1586" s="184">
        <v>3.0320999999999998</v>
      </c>
      <c r="G1586" s="184">
        <v>3.0346000000000002</v>
      </c>
      <c r="H1586" s="184">
        <v>3.0741000000000001</v>
      </c>
      <c r="I1586" s="184">
        <v>3.1017999999999999</v>
      </c>
      <c r="J1586" s="184">
        <v>3.0804999999999998</v>
      </c>
      <c r="K1586" s="184">
        <v>3.0474000000000001</v>
      </c>
      <c r="L1586" s="184">
        <v>2.9868000000000001</v>
      </c>
      <c r="M1586" s="184">
        <v>2.9617</v>
      </c>
      <c r="N1586" s="184">
        <v>2.9561999999999999</v>
      </c>
      <c r="O1586" s="184"/>
      <c r="P1586" s="184"/>
      <c r="Q1586" s="184">
        <v>4.1642000000000001</v>
      </c>
      <c r="R1586" s="184">
        <v>3.7892999999999999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1282</v>
      </c>
      <c r="B1587" s="180" t="s">
        <v>1319</v>
      </c>
      <c r="C1587" s="180">
        <v>119283</v>
      </c>
      <c r="D1587" s="183">
        <v>44346</v>
      </c>
      <c r="E1587" s="184">
        <v>2690.1188333333298</v>
      </c>
      <c r="F1587" s="184">
        <v>3.1888000000000001</v>
      </c>
      <c r="G1587" s="184">
        <v>3.1901000000000002</v>
      </c>
      <c r="H1587" s="184">
        <v>3.2299000000000002</v>
      </c>
      <c r="I1587" s="184">
        <v>3.2376</v>
      </c>
      <c r="J1587" s="184">
        <v>3.2458</v>
      </c>
      <c r="K1587" s="184">
        <v>3.1892</v>
      </c>
      <c r="L1587" s="184">
        <v>3.1135000000000002</v>
      </c>
      <c r="M1587" s="184">
        <v>3.0768</v>
      </c>
      <c r="N1587" s="184">
        <v>3.0796000000000001</v>
      </c>
      <c r="O1587" s="184">
        <v>4.6955999999999998</v>
      </c>
      <c r="P1587" s="184">
        <v>5.3895</v>
      </c>
      <c r="Q1587" s="184">
        <v>6.6703000000000001</v>
      </c>
      <c r="R1587" s="184">
        <v>3.9005999999999998</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1282</v>
      </c>
      <c r="B1588" s="180" t="s">
        <v>1320</v>
      </c>
      <c r="C1588" s="180">
        <v>118058</v>
      </c>
      <c r="D1588" s="183">
        <v>44346</v>
      </c>
      <c r="E1588" s="184">
        <v>2561.5198333333301</v>
      </c>
      <c r="F1588" s="184">
        <v>3.09</v>
      </c>
      <c r="G1588" s="184">
        <v>3.0905</v>
      </c>
      <c r="H1588" s="184">
        <v>3.1299000000000001</v>
      </c>
      <c r="I1588" s="184">
        <v>3.1374</v>
      </c>
      <c r="J1588" s="184">
        <v>3.1455000000000002</v>
      </c>
      <c r="K1588" s="184">
        <v>3.0884999999999998</v>
      </c>
      <c r="L1588" s="184">
        <v>3.012</v>
      </c>
      <c r="M1588" s="184">
        <v>2.9746000000000001</v>
      </c>
      <c r="N1588" s="184">
        <v>2.9752999999999998</v>
      </c>
      <c r="O1588" s="184">
        <v>4.1745999999999999</v>
      </c>
      <c r="P1588" s="184">
        <v>4.7385999999999999</v>
      </c>
      <c r="Q1588" s="184">
        <v>6.6947000000000001</v>
      </c>
      <c r="R1588" s="184">
        <v>3.5177</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1282</v>
      </c>
      <c r="B1589" s="180" t="s">
        <v>1321</v>
      </c>
      <c r="C1589" s="180">
        <v>147515</v>
      </c>
      <c r="D1589" s="183">
        <v>44346</v>
      </c>
      <c r="E1589" s="184">
        <v>1072.1476</v>
      </c>
      <c r="F1589" s="184">
        <v>3.2515000000000001</v>
      </c>
      <c r="G1589" s="184">
        <v>3.2418</v>
      </c>
      <c r="H1589" s="184">
        <v>3.2654000000000001</v>
      </c>
      <c r="I1589" s="184">
        <v>3.2698999999999998</v>
      </c>
      <c r="J1589" s="184">
        <v>3.2545000000000002</v>
      </c>
      <c r="K1589" s="184">
        <v>3.1815000000000002</v>
      </c>
      <c r="L1589" s="184">
        <v>3.1059999999999999</v>
      </c>
      <c r="M1589" s="184">
        <v>3.0728</v>
      </c>
      <c r="N1589" s="184">
        <v>3.0695999999999999</v>
      </c>
      <c r="O1589" s="184"/>
      <c r="P1589" s="184"/>
      <c r="Q1589" s="184">
        <v>3.7679999999999998</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1282</v>
      </c>
      <c r="B1590" s="180" t="s">
        <v>1322</v>
      </c>
      <c r="C1590" s="180">
        <v>147519</v>
      </c>
      <c r="D1590" s="183">
        <v>44346</v>
      </c>
      <c r="E1590" s="184">
        <v>1069.5420999999999</v>
      </c>
      <c r="F1590" s="184">
        <v>3.1194999999999999</v>
      </c>
      <c r="G1590" s="184">
        <v>3.1086</v>
      </c>
      <c r="H1590" s="184">
        <v>3.1337000000000002</v>
      </c>
      <c r="I1590" s="184">
        <v>3.1389999999999998</v>
      </c>
      <c r="J1590" s="184">
        <v>3.1238000000000001</v>
      </c>
      <c r="K1590" s="184">
        <v>3.0503</v>
      </c>
      <c r="L1590" s="184">
        <v>2.9738000000000002</v>
      </c>
      <c r="M1590" s="184">
        <v>2.9397000000000002</v>
      </c>
      <c r="N1590" s="184">
        <v>2.9355000000000002</v>
      </c>
      <c r="O1590" s="184"/>
      <c r="P1590" s="184"/>
      <c r="Q1590" s="184">
        <v>3.6332</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1282</v>
      </c>
      <c r="B1591" s="180" t="s">
        <v>1323</v>
      </c>
      <c r="C1591" s="180">
        <v>147564</v>
      </c>
      <c r="D1591" s="183">
        <v>44346</v>
      </c>
      <c r="E1591" s="184">
        <v>1070.5028</v>
      </c>
      <c r="F1591" s="184">
        <v>3.1951000000000001</v>
      </c>
      <c r="G1591" s="184">
        <v>3.1956000000000002</v>
      </c>
      <c r="H1591" s="184">
        <v>3.2158000000000002</v>
      </c>
      <c r="I1591" s="184">
        <v>3.2317</v>
      </c>
      <c r="J1591" s="184">
        <v>3.2397999999999998</v>
      </c>
      <c r="K1591" s="184">
        <v>3.2101000000000002</v>
      </c>
      <c r="L1591" s="184">
        <v>3.1284000000000001</v>
      </c>
      <c r="M1591" s="184">
        <v>3.1046999999999998</v>
      </c>
      <c r="N1591" s="184">
        <v>3.1219000000000001</v>
      </c>
      <c r="O1591" s="184"/>
      <c r="P1591" s="184"/>
      <c r="Q1591" s="184">
        <v>3.7414000000000001</v>
      </c>
      <c r="R1591" s="184"/>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1282</v>
      </c>
      <c r="B1592" s="180" t="s">
        <v>1324</v>
      </c>
      <c r="C1592" s="180">
        <v>147565</v>
      </c>
      <c r="D1592" s="183">
        <v>44346</v>
      </c>
      <c r="E1592" s="184">
        <v>1068.4938999999999</v>
      </c>
      <c r="F1592" s="184">
        <v>3.0985999999999998</v>
      </c>
      <c r="G1592" s="184">
        <v>3.0956999999999999</v>
      </c>
      <c r="H1592" s="184">
        <v>3.1153</v>
      </c>
      <c r="I1592" s="184">
        <v>3.1316000000000002</v>
      </c>
      <c r="J1592" s="184">
        <v>3.1395</v>
      </c>
      <c r="K1592" s="184">
        <v>3.1092</v>
      </c>
      <c r="L1592" s="184">
        <v>3.0270000000000001</v>
      </c>
      <c r="M1592" s="184">
        <v>3.0024000000000002</v>
      </c>
      <c r="N1592" s="184">
        <v>3.0188000000000001</v>
      </c>
      <c r="O1592" s="184"/>
      <c r="P1592" s="184"/>
      <c r="Q1592" s="184">
        <v>3.6364000000000001</v>
      </c>
      <c r="R1592" s="184"/>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1282</v>
      </c>
      <c r="B1593" s="180" t="s">
        <v>1325</v>
      </c>
      <c r="C1593" s="180">
        <v>147736</v>
      </c>
      <c r="D1593" s="183">
        <v>44346</v>
      </c>
      <c r="E1593" s="184">
        <v>1059.8623</v>
      </c>
      <c r="F1593" s="184">
        <v>3.1896</v>
      </c>
      <c r="G1593" s="184">
        <v>3.1898</v>
      </c>
      <c r="H1593" s="184">
        <v>3.2515000000000001</v>
      </c>
      <c r="I1593" s="184">
        <v>3.2675999999999998</v>
      </c>
      <c r="J1593" s="184">
        <v>3.2707000000000002</v>
      </c>
      <c r="K1593" s="184">
        <v>3.2269000000000001</v>
      </c>
      <c r="L1593" s="184">
        <v>3.1726999999999999</v>
      </c>
      <c r="M1593" s="184">
        <v>3.1493000000000002</v>
      </c>
      <c r="N1593" s="184">
        <v>3.1591</v>
      </c>
      <c r="O1593" s="184"/>
      <c r="P1593" s="184"/>
      <c r="Q1593" s="184">
        <v>3.6433</v>
      </c>
      <c r="R1593" s="184"/>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1282</v>
      </c>
      <c r="B1594" s="180" t="s">
        <v>1326</v>
      </c>
      <c r="C1594" s="180">
        <v>147739</v>
      </c>
      <c r="D1594" s="183">
        <v>44346</v>
      </c>
      <c r="E1594" s="184">
        <v>1058.1261999999999</v>
      </c>
      <c r="F1594" s="184">
        <v>3.0964</v>
      </c>
      <c r="G1594" s="184">
        <v>3.0950000000000002</v>
      </c>
      <c r="H1594" s="184">
        <v>3.1556999999999999</v>
      </c>
      <c r="I1594" s="184">
        <v>3.1701999999999999</v>
      </c>
      <c r="J1594" s="184">
        <v>3.1728000000000001</v>
      </c>
      <c r="K1594" s="184">
        <v>3.1282000000000001</v>
      </c>
      <c r="L1594" s="184">
        <v>3.0745</v>
      </c>
      <c r="M1594" s="184">
        <v>3.0491999999999999</v>
      </c>
      <c r="N1594" s="184">
        <v>3.0596999999999999</v>
      </c>
      <c r="O1594" s="184"/>
      <c r="P1594" s="184"/>
      <c r="Q1594" s="184">
        <v>3.5388000000000002</v>
      </c>
      <c r="R1594" s="184"/>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1282</v>
      </c>
      <c r="B1595" s="180" t="s">
        <v>1327</v>
      </c>
      <c r="C1595" s="180">
        <v>145810</v>
      </c>
      <c r="D1595" s="183">
        <v>44346</v>
      </c>
      <c r="E1595" s="184">
        <v>111.0454</v>
      </c>
      <c r="F1595" s="184">
        <v>3.1560000000000001</v>
      </c>
      <c r="G1595" s="184">
        <v>3.1671999999999998</v>
      </c>
      <c r="H1595" s="184">
        <v>3.1808999999999998</v>
      </c>
      <c r="I1595" s="184">
        <v>3.1968999999999999</v>
      </c>
      <c r="J1595" s="184">
        <v>3.1823999999999999</v>
      </c>
      <c r="K1595" s="184">
        <v>3.153</v>
      </c>
      <c r="L1595" s="184">
        <v>3.0857000000000001</v>
      </c>
      <c r="M1595" s="184">
        <v>3.0691000000000002</v>
      </c>
      <c r="N1595" s="184">
        <v>3.0792999999999999</v>
      </c>
      <c r="O1595" s="184"/>
      <c r="P1595" s="184"/>
      <c r="Q1595" s="184">
        <v>4.3703000000000003</v>
      </c>
      <c r="R1595" s="184">
        <v>3.9245999999999999</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1282</v>
      </c>
      <c r="B1596" s="180" t="s">
        <v>1328</v>
      </c>
      <c r="C1596" s="180">
        <v>145811</v>
      </c>
      <c r="D1596" s="183">
        <v>44346</v>
      </c>
      <c r="E1596" s="184">
        <v>110.78279999999999</v>
      </c>
      <c r="F1596" s="184">
        <v>3.0811000000000002</v>
      </c>
      <c r="G1596" s="184">
        <v>3.0758999999999999</v>
      </c>
      <c r="H1596" s="184">
        <v>3.0941999999999998</v>
      </c>
      <c r="I1596" s="184">
        <v>3.1078000000000001</v>
      </c>
      <c r="J1596" s="184">
        <v>3.0928</v>
      </c>
      <c r="K1596" s="184">
        <v>3.0623</v>
      </c>
      <c r="L1596" s="184">
        <v>2.9943</v>
      </c>
      <c r="M1596" s="184">
        <v>2.9773000000000001</v>
      </c>
      <c r="N1596" s="184">
        <v>2.9847999999999999</v>
      </c>
      <c r="O1596" s="184"/>
      <c r="P1596" s="184"/>
      <c r="Q1596" s="184">
        <v>4.2694000000000001</v>
      </c>
      <c r="R1596" s="184">
        <v>3.8252000000000002</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1282</v>
      </c>
      <c r="B1597" s="180" t="s">
        <v>1329</v>
      </c>
      <c r="C1597" s="180">
        <v>147606</v>
      </c>
      <c r="D1597" s="183">
        <v>44346</v>
      </c>
      <c r="E1597" s="184">
        <v>1067.6288999999999</v>
      </c>
      <c r="F1597" s="184">
        <v>3.2721</v>
      </c>
      <c r="G1597" s="184">
        <v>3.2315999999999998</v>
      </c>
      <c r="H1597" s="184">
        <v>3.2704</v>
      </c>
      <c r="I1597" s="184">
        <v>3.2869000000000002</v>
      </c>
      <c r="J1597" s="184">
        <v>3.2795000000000001</v>
      </c>
      <c r="K1597" s="184">
        <v>3.2155</v>
      </c>
      <c r="L1597" s="184">
        <v>3.1497999999999999</v>
      </c>
      <c r="M1597" s="184">
        <v>3.1309</v>
      </c>
      <c r="N1597" s="184">
        <v>3.1372</v>
      </c>
      <c r="O1597" s="184"/>
      <c r="P1597" s="184"/>
      <c r="Q1597" s="184">
        <v>3.7906</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1282</v>
      </c>
      <c r="B1598" s="180" t="s">
        <v>1330</v>
      </c>
      <c r="C1598" s="180">
        <v>147600</v>
      </c>
      <c r="D1598" s="183">
        <v>44346</v>
      </c>
      <c r="E1598" s="184">
        <v>1065.7275999999999</v>
      </c>
      <c r="F1598" s="184">
        <v>3.2231000000000001</v>
      </c>
      <c r="G1598" s="184">
        <v>3.1814</v>
      </c>
      <c r="H1598" s="184">
        <v>3.2214</v>
      </c>
      <c r="I1598" s="184">
        <v>3.2364000000000002</v>
      </c>
      <c r="J1598" s="184">
        <v>3.2290000000000001</v>
      </c>
      <c r="K1598" s="184">
        <v>3.1476999999999999</v>
      </c>
      <c r="L1598" s="184">
        <v>3.0648</v>
      </c>
      <c r="M1598" s="184">
        <v>3.0396000000000001</v>
      </c>
      <c r="N1598" s="184">
        <v>3.0415000000000001</v>
      </c>
      <c r="O1598" s="184"/>
      <c r="P1598" s="184"/>
      <c r="Q1598" s="184">
        <v>3.6855000000000002</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1282</v>
      </c>
      <c r="B1599" s="180" t="s">
        <v>1331</v>
      </c>
      <c r="C1599" s="180">
        <v>119833</v>
      </c>
      <c r="D1599" s="183">
        <v>44346</v>
      </c>
      <c r="E1599" s="184">
        <v>3369.2152000000001</v>
      </c>
      <c r="F1599" s="184">
        <v>3.2037</v>
      </c>
      <c r="G1599" s="184">
        <v>3.1934</v>
      </c>
      <c r="H1599" s="184">
        <v>3.2168999999999999</v>
      </c>
      <c r="I1599" s="184">
        <v>3.2237</v>
      </c>
      <c r="J1599" s="184">
        <v>3.2130000000000001</v>
      </c>
      <c r="K1599" s="184">
        <v>3.1743000000000001</v>
      </c>
      <c r="L1599" s="184">
        <v>3.09</v>
      </c>
      <c r="M1599" s="184">
        <v>3.0592000000000001</v>
      </c>
      <c r="N1599" s="184">
        <v>3.0636999999999999</v>
      </c>
      <c r="O1599" s="184">
        <v>4.6841999999999997</v>
      </c>
      <c r="P1599" s="184">
        <v>5.2491000000000003</v>
      </c>
      <c r="Q1599" s="184">
        <v>6.5587</v>
      </c>
      <c r="R1599" s="184">
        <v>3.8759999999999999</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1282</v>
      </c>
      <c r="B1600" s="180" t="s">
        <v>1332</v>
      </c>
      <c r="C1600" s="180">
        <v>101206</v>
      </c>
      <c r="D1600" s="183">
        <v>44346</v>
      </c>
      <c r="E1600" s="184">
        <v>3336.2568000000001</v>
      </c>
      <c r="F1600" s="184">
        <v>3.1335999999999999</v>
      </c>
      <c r="G1600" s="184">
        <v>3.1232000000000002</v>
      </c>
      <c r="H1600" s="184">
        <v>3.1467999999999998</v>
      </c>
      <c r="I1600" s="184">
        <v>3.1537000000000002</v>
      </c>
      <c r="J1600" s="184">
        <v>3.1427999999999998</v>
      </c>
      <c r="K1600" s="184">
        <v>3.1036999999999999</v>
      </c>
      <c r="L1600" s="184">
        <v>3.0188999999999999</v>
      </c>
      <c r="M1600" s="184">
        <v>2.9876</v>
      </c>
      <c r="N1600" s="184">
        <v>2.9914999999999998</v>
      </c>
      <c r="O1600" s="184">
        <v>4.6150000000000002</v>
      </c>
      <c r="P1600" s="184">
        <v>5.1589999999999998</v>
      </c>
      <c r="Q1600" s="184">
        <v>6.6577000000000002</v>
      </c>
      <c r="R1600" s="184">
        <v>3.8031999999999999</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1282</v>
      </c>
      <c r="B1601" s="180" t="s">
        <v>1333</v>
      </c>
      <c r="C1601" s="180">
        <v>146963</v>
      </c>
      <c r="D1601" s="183">
        <v>44346</v>
      </c>
      <c r="E1601" s="184">
        <v>1100.0431000000001</v>
      </c>
      <c r="F1601" s="184">
        <v>3.169</v>
      </c>
      <c r="G1601" s="184">
        <v>3.1507999999999998</v>
      </c>
      <c r="H1601" s="184">
        <v>3.1669</v>
      </c>
      <c r="I1601" s="184">
        <v>3.1674000000000002</v>
      </c>
      <c r="J1601" s="184">
        <v>3.1922000000000001</v>
      </c>
      <c r="K1601" s="184">
        <v>3.1383999999999999</v>
      </c>
      <c r="L1601" s="184">
        <v>3.0686</v>
      </c>
      <c r="M1601" s="184">
        <v>3.0388000000000002</v>
      </c>
      <c r="N1601" s="184">
        <v>3.0341999999999998</v>
      </c>
      <c r="O1601" s="184"/>
      <c r="P1601" s="184"/>
      <c r="Q1601" s="184">
        <v>4.4349999999999996</v>
      </c>
      <c r="R1601" s="184">
        <v>3.9331</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1282</v>
      </c>
      <c r="B1602" s="180" t="s">
        <v>1334</v>
      </c>
      <c r="C1602" s="180">
        <v>146959</v>
      </c>
      <c r="D1602" s="183">
        <v>44346</v>
      </c>
      <c r="E1602" s="184">
        <v>1097.5159000000001</v>
      </c>
      <c r="F1602" s="184">
        <v>3.0566</v>
      </c>
      <c r="G1602" s="184">
        <v>3.0381999999999998</v>
      </c>
      <c r="H1602" s="184">
        <v>3.0537999999999998</v>
      </c>
      <c r="I1602" s="184">
        <v>3.0541999999999998</v>
      </c>
      <c r="J1602" s="184">
        <v>3.0394000000000001</v>
      </c>
      <c r="K1602" s="184">
        <v>3.0148000000000001</v>
      </c>
      <c r="L1602" s="184">
        <v>2.9554999999999998</v>
      </c>
      <c r="M1602" s="184">
        <v>2.9287999999999998</v>
      </c>
      <c r="N1602" s="184">
        <v>2.9253999999999998</v>
      </c>
      <c r="O1602" s="184"/>
      <c r="P1602" s="184"/>
      <c r="Q1602" s="184">
        <v>4.3257000000000003</v>
      </c>
      <c r="R1602" s="184">
        <v>3.8239000000000001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1282</v>
      </c>
      <c r="B1603" s="180" t="s">
        <v>1335</v>
      </c>
      <c r="C1603" s="180">
        <v>146980</v>
      </c>
      <c r="D1603" s="183">
        <v>44346</v>
      </c>
      <c r="E1603" s="184">
        <v>1091.5667000000001</v>
      </c>
      <c r="F1603" s="184">
        <v>3.1736</v>
      </c>
      <c r="G1603" s="184">
        <v>3.1751999999999998</v>
      </c>
      <c r="H1603" s="184">
        <v>3.2111000000000001</v>
      </c>
      <c r="I1603" s="184">
        <v>3.2164000000000001</v>
      </c>
      <c r="J1603" s="184">
        <v>3.1995</v>
      </c>
      <c r="K1603" s="184">
        <v>3.2164999999999999</v>
      </c>
      <c r="L1603" s="184">
        <v>3.1309</v>
      </c>
      <c r="M1603" s="184">
        <v>3.1017999999999999</v>
      </c>
      <c r="N1603" s="184">
        <v>3.1030000000000002</v>
      </c>
      <c r="O1603" s="184"/>
      <c r="P1603" s="184"/>
      <c r="Q1603" s="184">
        <v>4.0884999999999998</v>
      </c>
      <c r="R1603" s="184">
        <v>3.911</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1282</v>
      </c>
      <c r="B1604" s="180" t="s">
        <v>1336</v>
      </c>
      <c r="C1604" s="180">
        <v>146977</v>
      </c>
      <c r="D1604" s="183">
        <v>44346</v>
      </c>
      <c r="E1604" s="184">
        <v>1089.039</v>
      </c>
      <c r="F1604" s="184">
        <v>3.0737000000000001</v>
      </c>
      <c r="G1604" s="184">
        <v>3.0741999999999998</v>
      </c>
      <c r="H1604" s="184">
        <v>3.1107</v>
      </c>
      <c r="I1604" s="184">
        <v>3.1160999999999999</v>
      </c>
      <c r="J1604" s="184">
        <v>3.0992999999999999</v>
      </c>
      <c r="K1604" s="184">
        <v>3.0741000000000001</v>
      </c>
      <c r="L1604" s="184">
        <v>3.0083000000000002</v>
      </c>
      <c r="M1604" s="184">
        <v>2.9853000000000001</v>
      </c>
      <c r="N1604" s="184">
        <v>2.9889999999999999</v>
      </c>
      <c r="O1604" s="184"/>
      <c r="P1604" s="184"/>
      <c r="Q1604" s="184">
        <v>3.9779</v>
      </c>
      <c r="R1604" s="184">
        <v>3.8001</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1282</v>
      </c>
      <c r="B1605" s="180" t="s">
        <v>1337</v>
      </c>
      <c r="C1605" s="180">
        <v>147003</v>
      </c>
      <c r="D1605" s="183">
        <v>44346</v>
      </c>
      <c r="E1605" s="184">
        <v>1089.3701000000001</v>
      </c>
      <c r="F1605" s="184">
        <v>3.2503000000000002</v>
      </c>
      <c r="G1605" s="184">
        <v>3.2040000000000002</v>
      </c>
      <c r="H1605" s="184">
        <v>3.2339000000000002</v>
      </c>
      <c r="I1605" s="184">
        <v>3.2317999999999998</v>
      </c>
      <c r="J1605" s="184">
        <v>3.2168999999999999</v>
      </c>
      <c r="K1605" s="184">
        <v>3.1457999999999999</v>
      </c>
      <c r="L1605" s="184">
        <v>3.0851999999999999</v>
      </c>
      <c r="M1605" s="184">
        <v>3.0569999999999999</v>
      </c>
      <c r="N1605" s="184">
        <v>3.06</v>
      </c>
      <c r="O1605" s="184"/>
      <c r="P1605" s="184"/>
      <c r="Q1605" s="184">
        <v>4.0004999999999997</v>
      </c>
      <c r="R1605" s="184">
        <v>3.8245</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1282</v>
      </c>
      <c r="B1606" s="180" t="s">
        <v>1338</v>
      </c>
      <c r="C1606" s="180">
        <v>146997</v>
      </c>
      <c r="D1606" s="183">
        <v>44346</v>
      </c>
      <c r="E1606" s="184">
        <v>1087.0260000000001</v>
      </c>
      <c r="F1606" s="184">
        <v>3.1532</v>
      </c>
      <c r="G1606" s="184">
        <v>3.1055999999999999</v>
      </c>
      <c r="H1606" s="184">
        <v>3.1341999999999999</v>
      </c>
      <c r="I1606" s="184">
        <v>3.1311</v>
      </c>
      <c r="J1606" s="184">
        <v>3.1162000000000001</v>
      </c>
      <c r="K1606" s="184">
        <v>3.0478999999999998</v>
      </c>
      <c r="L1606" s="184">
        <v>2.9889000000000001</v>
      </c>
      <c r="M1606" s="184">
        <v>2.9582000000000002</v>
      </c>
      <c r="N1606" s="184">
        <v>2.9590999999999998</v>
      </c>
      <c r="O1606" s="184"/>
      <c r="P1606" s="184"/>
      <c r="Q1606" s="184">
        <v>3.8978000000000002</v>
      </c>
      <c r="R1606" s="184">
        <v>3.7221000000000002</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1282</v>
      </c>
      <c r="B1607" s="180" t="s">
        <v>1339</v>
      </c>
      <c r="C1607" s="180">
        <v>120785</v>
      </c>
      <c r="D1607" s="183">
        <v>44346</v>
      </c>
      <c r="E1607" s="184">
        <v>2832.2530000000002</v>
      </c>
      <c r="F1607" s="184">
        <v>3.1962999999999999</v>
      </c>
      <c r="G1607" s="184">
        <v>3.1964999999999999</v>
      </c>
      <c r="H1607" s="184">
        <v>3.2120000000000002</v>
      </c>
      <c r="I1607" s="184">
        <v>3.2222</v>
      </c>
      <c r="J1607" s="184">
        <v>3.2042000000000002</v>
      </c>
      <c r="K1607" s="184">
        <v>3.1604999999999999</v>
      </c>
      <c r="L1607" s="184">
        <v>3.0951</v>
      </c>
      <c r="M1607" s="184">
        <v>3.0743</v>
      </c>
      <c r="N1607" s="184">
        <v>3.0838000000000001</v>
      </c>
      <c r="O1607" s="184">
        <v>4.7210999999999999</v>
      </c>
      <c r="P1607" s="184">
        <v>5.5757000000000003</v>
      </c>
      <c r="Q1607" s="184">
        <v>6.6623000000000001</v>
      </c>
      <c r="R1607" s="184">
        <v>3.9117999999999999</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1282</v>
      </c>
      <c r="B1608" s="180" t="s">
        <v>1340</v>
      </c>
      <c r="C1608" s="180">
        <v>100814</v>
      </c>
      <c r="D1608" s="183">
        <v>44346</v>
      </c>
      <c r="E1608" s="184">
        <v>2807.8851</v>
      </c>
      <c r="F1608" s="184">
        <v>3.137</v>
      </c>
      <c r="G1608" s="184">
        <v>3.1366000000000001</v>
      </c>
      <c r="H1608" s="184">
        <v>3.1520000000000001</v>
      </c>
      <c r="I1608" s="184">
        <v>3.1621000000000001</v>
      </c>
      <c r="J1608" s="184">
        <v>3.1440999999999999</v>
      </c>
      <c r="K1608" s="184">
        <v>3.1002999999999998</v>
      </c>
      <c r="L1608" s="184">
        <v>3.0341999999999998</v>
      </c>
      <c r="M1608" s="184">
        <v>3.0145</v>
      </c>
      <c r="N1608" s="184">
        <v>3.0236999999999998</v>
      </c>
      <c r="O1608" s="184">
        <v>4.6521999999999997</v>
      </c>
      <c r="P1608" s="184">
        <v>5.4619999999999997</v>
      </c>
      <c r="Q1608" s="184">
        <v>6.0824999999999996</v>
      </c>
      <c r="R1608" s="184">
        <v>3.8380000000000001</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1282</v>
      </c>
      <c r="B1609" s="180" t="s">
        <v>1341</v>
      </c>
      <c r="C1609" s="180">
        <v>147593</v>
      </c>
      <c r="D1609" s="183">
        <v>44346</v>
      </c>
      <c r="E1609" s="184">
        <v>1064.3900000000001</v>
      </c>
      <c r="F1609" s="184">
        <v>2.9805000000000001</v>
      </c>
      <c r="G1609" s="184">
        <v>2.9830000000000001</v>
      </c>
      <c r="H1609" s="184">
        <v>2.9998</v>
      </c>
      <c r="I1609" s="184">
        <v>3.0154999999999998</v>
      </c>
      <c r="J1609" s="184">
        <v>3.0467</v>
      </c>
      <c r="K1609" s="184">
        <v>3.0476000000000001</v>
      </c>
      <c r="L1609" s="184">
        <v>2.9887000000000001</v>
      </c>
      <c r="M1609" s="184">
        <v>2.9605000000000001</v>
      </c>
      <c r="N1609" s="184">
        <v>2.95</v>
      </c>
      <c r="O1609" s="184"/>
      <c r="P1609" s="184"/>
      <c r="Q1609" s="184">
        <v>3.5886999999999998</v>
      </c>
      <c r="R1609" s="184"/>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1282</v>
      </c>
      <c r="B1610" s="180" t="s">
        <v>1342</v>
      </c>
      <c r="C1610" s="180">
        <v>147590</v>
      </c>
      <c r="D1610" s="183">
        <v>44346</v>
      </c>
      <c r="E1610" s="184">
        <v>1063.2538</v>
      </c>
      <c r="F1610" s="184">
        <v>2.9081000000000001</v>
      </c>
      <c r="G1610" s="184">
        <v>2.9106000000000001</v>
      </c>
      <c r="H1610" s="184">
        <v>2.9283999999999999</v>
      </c>
      <c r="I1610" s="184">
        <v>2.9571000000000001</v>
      </c>
      <c r="J1610" s="184">
        <v>2.9668999999999999</v>
      </c>
      <c r="K1610" s="184">
        <v>2.9805999999999999</v>
      </c>
      <c r="L1610" s="184">
        <v>2.9217</v>
      </c>
      <c r="M1610" s="184">
        <v>2.8959999999999999</v>
      </c>
      <c r="N1610" s="184">
        <v>2.8854000000000002</v>
      </c>
      <c r="O1610" s="184"/>
      <c r="P1610" s="184"/>
      <c r="Q1610" s="184">
        <v>3.5261999999999998</v>
      </c>
      <c r="R1610" s="184"/>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3.1301633333333334</v>
      </c>
      <c r="G1611" s="186">
        <v>3.1229716666666651</v>
      </c>
      <c r="H1611" s="186">
        <v>3.1480566666666658</v>
      </c>
      <c r="I1611" s="186">
        <v>3.1606016666666652</v>
      </c>
      <c r="J1611" s="186">
        <v>3.1523583333333338</v>
      </c>
      <c r="K1611" s="186">
        <v>3.1199033333333328</v>
      </c>
      <c r="L1611" s="186">
        <v>3.054676666666666</v>
      </c>
      <c r="M1611" s="186">
        <v>3.0311883333333327</v>
      </c>
      <c r="N1611" s="186">
        <v>3.035226666666667</v>
      </c>
      <c r="O1611" s="186">
        <v>4.5950749999999996</v>
      </c>
      <c r="P1611" s="186">
        <v>5.2390124999999994</v>
      </c>
      <c r="Q1611" s="186">
        <v>4.2239433333333336</v>
      </c>
      <c r="R1611" s="186">
        <v>3.8391749999999996</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3.1310500000000001</v>
      </c>
      <c r="G1612" s="186">
        <v>3.12575</v>
      </c>
      <c r="H1612" s="186">
        <v>3.1493500000000001</v>
      </c>
      <c r="I1612" s="186">
        <v>3.1645000000000003</v>
      </c>
      <c r="J1612" s="186">
        <v>3.1448</v>
      </c>
      <c r="K1612" s="186">
        <v>3.1279500000000002</v>
      </c>
      <c r="L1612" s="186">
        <v>3.0691999999999999</v>
      </c>
      <c r="M1612" s="186">
        <v>3.0419999999999998</v>
      </c>
      <c r="N1612" s="186">
        <v>3.0475000000000003</v>
      </c>
      <c r="O1612" s="186">
        <v>4.6557999999999993</v>
      </c>
      <c r="P1612" s="186">
        <v>5.2294499999999999</v>
      </c>
      <c r="Q1612" s="186">
        <v>3.9607999999999999</v>
      </c>
      <c r="R1612" s="186">
        <v>3.855</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1343</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1344</v>
      </c>
      <c r="B1615" s="180" t="s">
        <v>1345</v>
      </c>
      <c r="C1615" s="180">
        <v>100058</v>
      </c>
      <c r="D1615" s="183">
        <v>44344</v>
      </c>
      <c r="E1615" s="184">
        <v>64.081800000000001</v>
      </c>
      <c r="F1615" s="184">
        <v>2.1076000000000001</v>
      </c>
      <c r="G1615" s="184">
        <v>1.2532000000000001</v>
      </c>
      <c r="H1615" s="184">
        <v>7.0152999999999999</v>
      </c>
      <c r="I1615" s="184">
        <v>6.3254999999999999</v>
      </c>
      <c r="J1615" s="184">
        <v>8.1826000000000008</v>
      </c>
      <c r="K1615" s="184">
        <v>11.7187</v>
      </c>
      <c r="L1615" s="184">
        <v>2.3580000000000001</v>
      </c>
      <c r="M1615" s="184">
        <v>6.0662000000000003</v>
      </c>
      <c r="N1615" s="184">
        <v>3.9921000000000002</v>
      </c>
      <c r="O1615" s="184">
        <v>10.084899999999999</v>
      </c>
      <c r="P1615" s="184">
        <v>9.2141999999999999</v>
      </c>
      <c r="Q1615" s="184">
        <v>8.9614999999999991</v>
      </c>
      <c r="R1615" s="184">
        <v>9.7789000000000001</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1344</v>
      </c>
      <c r="B1616" s="180" t="s">
        <v>1950</v>
      </c>
      <c r="C1616" s="180">
        <v>119605</v>
      </c>
      <c r="D1616" s="183">
        <v>44344</v>
      </c>
      <c r="E1616" s="184">
        <v>67.049000000000007</v>
      </c>
      <c r="F1616" s="184">
        <v>2.831</v>
      </c>
      <c r="G1616" s="184">
        <v>1.9056</v>
      </c>
      <c r="H1616" s="184">
        <v>7.6714000000000002</v>
      </c>
      <c r="I1616" s="184">
        <v>7.3308</v>
      </c>
      <c r="J1616" s="184">
        <v>9.0012000000000008</v>
      </c>
      <c r="K1616" s="184">
        <v>12.4435</v>
      </c>
      <c r="L1616" s="184">
        <v>3.0219</v>
      </c>
      <c r="M1616" s="184">
        <v>6.7332999999999998</v>
      </c>
      <c r="N1616" s="184">
        <v>4.6464999999999996</v>
      </c>
      <c r="O1616" s="184">
        <v>10.755800000000001</v>
      </c>
      <c r="P1616" s="184">
        <v>9.8264999999999993</v>
      </c>
      <c r="Q1616" s="184">
        <v>9.9641000000000002</v>
      </c>
      <c r="R1616" s="184">
        <v>10.453200000000001</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1344</v>
      </c>
      <c r="B1617" s="180" t="s">
        <v>1346</v>
      </c>
      <c r="C1617" s="180"/>
      <c r="D1617" s="183">
        <v>44344</v>
      </c>
      <c r="E1617" s="184">
        <v>67.049000000000007</v>
      </c>
      <c r="F1617" s="184">
        <v>2.831</v>
      </c>
      <c r="G1617" s="184">
        <v>1.9056</v>
      </c>
      <c r="H1617" s="184">
        <v>7.6714000000000002</v>
      </c>
      <c r="I1617" s="184">
        <v>7.3308</v>
      </c>
      <c r="J1617" s="184">
        <v>9.0012000000000008</v>
      </c>
      <c r="K1617" s="184">
        <v>12.4435</v>
      </c>
      <c r="L1617" s="184">
        <v>3.0219</v>
      </c>
      <c r="M1617" s="184">
        <v>6.7332999999999998</v>
      </c>
      <c r="N1617" s="184">
        <v>4.6464999999999996</v>
      </c>
      <c r="O1617" s="184">
        <v>10.755800000000001</v>
      </c>
      <c r="P1617" s="184">
        <v>9.8264999999999993</v>
      </c>
      <c r="Q1617" s="184">
        <v>9.9641000000000002</v>
      </c>
      <c r="R1617" s="184">
        <v>10.453200000000001</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1344</v>
      </c>
      <c r="B1618" s="180" t="s">
        <v>1347</v>
      </c>
      <c r="C1618" s="180">
        <v>120447</v>
      </c>
      <c r="D1618" s="183">
        <v>44344</v>
      </c>
      <c r="E1618" s="184">
        <v>20.891100000000002</v>
      </c>
      <c r="F1618" s="184">
        <v>-12.226000000000001</v>
      </c>
      <c r="G1618" s="184">
        <v>-11.694699999999999</v>
      </c>
      <c r="H1618" s="184">
        <v>3.5966</v>
      </c>
      <c r="I1618" s="184">
        <v>7.5469999999999997</v>
      </c>
      <c r="J1618" s="184">
        <v>6.7168000000000001</v>
      </c>
      <c r="K1618" s="184">
        <v>7.8417000000000003</v>
      </c>
      <c r="L1618" s="184">
        <v>2.8834</v>
      </c>
      <c r="M1618" s="184">
        <v>7.5602999999999998</v>
      </c>
      <c r="N1618" s="184">
        <v>5.4595000000000002</v>
      </c>
      <c r="O1618" s="184">
        <v>10.900499999999999</v>
      </c>
      <c r="P1618" s="184">
        <v>8.8088999999999995</v>
      </c>
      <c r="Q1618" s="184">
        <v>8.2995999999999999</v>
      </c>
      <c r="R1618" s="184">
        <v>11.263</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1344</v>
      </c>
      <c r="B1619" s="180" t="s">
        <v>1348</v>
      </c>
      <c r="C1619" s="180">
        <v>116471</v>
      </c>
      <c r="D1619" s="183">
        <v>44344</v>
      </c>
      <c r="E1619" s="184">
        <v>20.0107</v>
      </c>
      <c r="F1619" s="184">
        <v>-12.946</v>
      </c>
      <c r="G1619" s="184">
        <v>-12.3301</v>
      </c>
      <c r="H1619" s="184">
        <v>2.9722</v>
      </c>
      <c r="I1619" s="184">
        <v>6.9367000000000001</v>
      </c>
      <c r="J1619" s="184">
        <v>6.1105999999999998</v>
      </c>
      <c r="K1619" s="184">
        <v>7.2255000000000003</v>
      </c>
      <c r="L1619" s="184">
        <v>2.2734000000000001</v>
      </c>
      <c r="M1619" s="184">
        <v>6.9271000000000003</v>
      </c>
      <c r="N1619" s="184">
        <v>4.8651999999999997</v>
      </c>
      <c r="O1619" s="184">
        <v>10.345800000000001</v>
      </c>
      <c r="P1619" s="184">
        <v>8.2555999999999994</v>
      </c>
      <c r="Q1619" s="184">
        <v>7.7005999999999997</v>
      </c>
      <c r="R1619" s="184">
        <v>10.6988</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1344</v>
      </c>
      <c r="B1620" s="180" t="s">
        <v>1349</v>
      </c>
      <c r="C1620" s="180">
        <v>101187</v>
      </c>
      <c r="D1620" s="183">
        <v>44344</v>
      </c>
      <c r="E1620" s="184">
        <v>33.53</v>
      </c>
      <c r="F1620" s="184">
        <v>-7.4008000000000003</v>
      </c>
      <c r="G1620" s="184">
        <v>-8.3763000000000005</v>
      </c>
      <c r="H1620" s="184">
        <v>5.4329999999999998</v>
      </c>
      <c r="I1620" s="184">
        <v>10.3748</v>
      </c>
      <c r="J1620" s="184">
        <v>9.8803999999999998</v>
      </c>
      <c r="K1620" s="184">
        <v>10.3142</v>
      </c>
      <c r="L1620" s="184">
        <v>0.84150000000000003</v>
      </c>
      <c r="M1620" s="184">
        <v>4.7325999999999997</v>
      </c>
      <c r="N1620" s="184">
        <v>3.4020999999999999</v>
      </c>
      <c r="O1620" s="184">
        <v>8.3228000000000009</v>
      </c>
      <c r="P1620" s="184">
        <v>7.1155999999999997</v>
      </c>
      <c r="Q1620" s="184">
        <v>6.5041000000000002</v>
      </c>
      <c r="R1620" s="184">
        <v>7.6571999999999996</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1344</v>
      </c>
      <c r="B1621" s="180" t="s">
        <v>1350</v>
      </c>
      <c r="C1621" s="180">
        <v>119341</v>
      </c>
      <c r="D1621" s="183">
        <v>44344</v>
      </c>
      <c r="E1621" s="184">
        <v>36.045900000000003</v>
      </c>
      <c r="F1621" s="184">
        <v>-6.6818999999999997</v>
      </c>
      <c r="G1621" s="184">
        <v>-7.5896999999999997</v>
      </c>
      <c r="H1621" s="184">
        <v>6.1986999999999997</v>
      </c>
      <c r="I1621" s="184">
        <v>11.149900000000001</v>
      </c>
      <c r="J1621" s="184">
        <v>10.657299999999999</v>
      </c>
      <c r="K1621" s="184">
        <v>11.108599999999999</v>
      </c>
      <c r="L1621" s="184">
        <v>1.6226</v>
      </c>
      <c r="M1621" s="184">
        <v>5.5404999999999998</v>
      </c>
      <c r="N1621" s="184">
        <v>4.2074999999999996</v>
      </c>
      <c r="O1621" s="184">
        <v>9.1700999999999997</v>
      </c>
      <c r="P1621" s="184">
        <v>7.9705000000000004</v>
      </c>
      <c r="Q1621" s="184">
        <v>8.6026000000000007</v>
      </c>
      <c r="R1621" s="184">
        <v>8.4994999999999994</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1344</v>
      </c>
      <c r="B1622" s="180" t="s">
        <v>1351</v>
      </c>
      <c r="C1622" s="180">
        <v>118299</v>
      </c>
      <c r="D1622" s="183">
        <v>44344</v>
      </c>
      <c r="E1622" s="184">
        <v>63.235300000000002</v>
      </c>
      <c r="F1622" s="184">
        <v>-6.9828999999999999</v>
      </c>
      <c r="G1622" s="184">
        <v>-6.0769000000000002</v>
      </c>
      <c r="H1622" s="184">
        <v>2.3759000000000001</v>
      </c>
      <c r="I1622" s="184">
        <v>5.6772</v>
      </c>
      <c r="J1622" s="184">
        <v>6.7152000000000003</v>
      </c>
      <c r="K1622" s="184">
        <v>6.6093000000000002</v>
      </c>
      <c r="L1622" s="184">
        <v>1.6051</v>
      </c>
      <c r="M1622" s="184">
        <v>5.7462999999999997</v>
      </c>
      <c r="N1622" s="184">
        <v>3.7427999999999999</v>
      </c>
      <c r="O1622" s="184">
        <v>9.0411999999999999</v>
      </c>
      <c r="P1622" s="184">
        <v>8.8597999999999999</v>
      </c>
      <c r="Q1622" s="184">
        <v>9.077</v>
      </c>
      <c r="R1622" s="184">
        <v>8.9079999999999995</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1344</v>
      </c>
      <c r="B1623" s="180" t="s">
        <v>1352</v>
      </c>
      <c r="C1623" s="180">
        <v>100597</v>
      </c>
      <c r="D1623" s="183">
        <v>44344</v>
      </c>
      <c r="E1623" s="184">
        <v>60.430599999999998</v>
      </c>
      <c r="F1623" s="184">
        <v>-7.6692</v>
      </c>
      <c r="G1623" s="184">
        <v>-6.8011999999999997</v>
      </c>
      <c r="H1623" s="184">
        <v>1.6313</v>
      </c>
      <c r="I1623" s="184">
        <v>4.9146000000000001</v>
      </c>
      <c r="J1623" s="184">
        <v>5.9562999999999997</v>
      </c>
      <c r="K1623" s="184">
        <v>5.8848000000000003</v>
      </c>
      <c r="L1623" s="184">
        <v>0.84079999999999999</v>
      </c>
      <c r="M1623" s="184">
        <v>4.9518000000000004</v>
      </c>
      <c r="N1623" s="184">
        <v>2.9750999999999999</v>
      </c>
      <c r="O1623" s="184">
        <v>8.3074999999999992</v>
      </c>
      <c r="P1623" s="184">
        <v>8.1597000000000008</v>
      </c>
      <c r="Q1623" s="184">
        <v>8.7578999999999994</v>
      </c>
      <c r="R1623" s="184">
        <v>8.1572999999999993</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1344</v>
      </c>
      <c r="B1624" s="180" t="s">
        <v>1353</v>
      </c>
      <c r="C1624" s="180">
        <v>119099</v>
      </c>
      <c r="D1624" s="183">
        <v>44344</v>
      </c>
      <c r="E1624" s="184">
        <v>77.530799999999999</v>
      </c>
      <c r="F1624" s="184">
        <v>-21.8782</v>
      </c>
      <c r="G1624" s="184">
        <v>-18.5518</v>
      </c>
      <c r="H1624" s="184">
        <v>-0.63880000000000003</v>
      </c>
      <c r="I1624" s="184">
        <v>6.8003</v>
      </c>
      <c r="J1624" s="184">
        <v>8.9345999999999997</v>
      </c>
      <c r="K1624" s="184">
        <v>9.9231999999999996</v>
      </c>
      <c r="L1624" s="184">
        <v>2.7416</v>
      </c>
      <c r="M1624" s="184">
        <v>7.5750000000000002</v>
      </c>
      <c r="N1624" s="184">
        <v>4.9675000000000002</v>
      </c>
      <c r="O1624" s="184">
        <v>11.4899</v>
      </c>
      <c r="P1624" s="184">
        <v>9.9033999999999995</v>
      </c>
      <c r="Q1624" s="184">
        <v>9.0604999999999993</v>
      </c>
      <c r="R1624" s="184">
        <v>11.32</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1344</v>
      </c>
      <c r="B1625" s="180" t="s">
        <v>1354</v>
      </c>
      <c r="C1625" s="180">
        <v>100084</v>
      </c>
      <c r="D1625" s="183">
        <v>44344</v>
      </c>
      <c r="E1625" s="184">
        <v>74.458699999999993</v>
      </c>
      <c r="F1625" s="184">
        <v>-22.339700000000001</v>
      </c>
      <c r="G1625" s="184">
        <v>-19.055399999999999</v>
      </c>
      <c r="H1625" s="184">
        <v>-1.1552</v>
      </c>
      <c r="I1625" s="184">
        <v>6.2827000000000002</v>
      </c>
      <c r="J1625" s="184">
        <v>8.4124999999999996</v>
      </c>
      <c r="K1625" s="184">
        <v>9.3773</v>
      </c>
      <c r="L1625" s="184">
        <v>2.2035</v>
      </c>
      <c r="M1625" s="184">
        <v>7.0274000000000001</v>
      </c>
      <c r="N1625" s="184">
        <v>4.4253</v>
      </c>
      <c r="O1625" s="184">
        <v>10.7956</v>
      </c>
      <c r="P1625" s="184">
        <v>9.2075999999999993</v>
      </c>
      <c r="Q1625" s="184">
        <v>9.7056000000000004</v>
      </c>
      <c r="R1625" s="184">
        <v>10.7141</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1344</v>
      </c>
      <c r="B1626" s="180" t="s">
        <v>1355</v>
      </c>
      <c r="C1626" s="180">
        <v>140298</v>
      </c>
      <c r="D1626" s="183">
        <v>44344</v>
      </c>
      <c r="E1626" s="184">
        <v>20.073599999999999</v>
      </c>
      <c r="F1626" s="184">
        <v>-44.312899999999999</v>
      </c>
      <c r="G1626" s="184">
        <v>-33.1843</v>
      </c>
      <c r="H1626" s="184">
        <v>-10.4214</v>
      </c>
      <c r="I1626" s="184">
        <v>6.0273000000000003</v>
      </c>
      <c r="J1626" s="184">
        <v>9.3815000000000008</v>
      </c>
      <c r="K1626" s="184">
        <v>14.1152</v>
      </c>
      <c r="L1626" s="184">
        <v>5.5103999999999997</v>
      </c>
      <c r="M1626" s="184">
        <v>10.3934</v>
      </c>
      <c r="N1626" s="184">
        <v>8.0539000000000005</v>
      </c>
      <c r="O1626" s="184">
        <v>11.0283</v>
      </c>
      <c r="P1626" s="184">
        <v>9.4515999999999991</v>
      </c>
      <c r="Q1626" s="184">
        <v>10.0297</v>
      </c>
      <c r="R1626" s="184">
        <v>11.3873</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1344</v>
      </c>
      <c r="B1627" s="180" t="s">
        <v>1356</v>
      </c>
      <c r="C1627" s="180">
        <v>140297</v>
      </c>
      <c r="D1627" s="183">
        <v>44344</v>
      </c>
      <c r="E1627" s="184">
        <v>19.388999999999999</v>
      </c>
      <c r="F1627" s="184">
        <v>-45.124400000000001</v>
      </c>
      <c r="G1627" s="184">
        <v>-33.978299999999997</v>
      </c>
      <c r="H1627" s="184">
        <v>-11.190300000000001</v>
      </c>
      <c r="I1627" s="184">
        <v>5.2682000000000002</v>
      </c>
      <c r="J1627" s="184">
        <v>8.6262000000000008</v>
      </c>
      <c r="K1627" s="184">
        <v>13.2982</v>
      </c>
      <c r="L1627" s="184">
        <v>4.8507999999999996</v>
      </c>
      <c r="M1627" s="184">
        <v>9.7623999999999995</v>
      </c>
      <c r="N1627" s="184">
        <v>7.4457000000000004</v>
      </c>
      <c r="O1627" s="184">
        <v>10.486599999999999</v>
      </c>
      <c r="P1627" s="184">
        <v>8.9131999999999998</v>
      </c>
      <c r="Q1627" s="184">
        <v>9.5073000000000008</v>
      </c>
      <c r="R1627" s="184">
        <v>10.826499999999999</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1344</v>
      </c>
      <c r="B1628" s="180" t="s">
        <v>1357</v>
      </c>
      <c r="C1628" s="180">
        <v>100493</v>
      </c>
      <c r="D1628" s="183">
        <v>44344</v>
      </c>
      <c r="E1628" s="184">
        <v>47.666499999999999</v>
      </c>
      <c r="F1628" s="184">
        <v>-10.793699999999999</v>
      </c>
      <c r="G1628" s="184">
        <v>-12.3668</v>
      </c>
      <c r="H1628" s="184">
        <v>1.2910999999999999</v>
      </c>
      <c r="I1628" s="184">
        <v>4.7343000000000002</v>
      </c>
      <c r="J1628" s="184">
        <v>5.165</v>
      </c>
      <c r="K1628" s="184">
        <v>9.1259999999999994</v>
      </c>
      <c r="L1628" s="184">
        <v>1.3427</v>
      </c>
      <c r="M1628" s="184">
        <v>3.6831</v>
      </c>
      <c r="N1628" s="184">
        <v>2.0402999999999998</v>
      </c>
      <c r="O1628" s="184">
        <v>7.6268000000000002</v>
      </c>
      <c r="P1628" s="184">
        <v>6.2020999999999997</v>
      </c>
      <c r="Q1628" s="184">
        <v>8.3445</v>
      </c>
      <c r="R1628" s="184">
        <v>6.1999000000000004</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1344</v>
      </c>
      <c r="B1629" s="180" t="s">
        <v>1358</v>
      </c>
      <c r="C1629" s="180">
        <v>118498</v>
      </c>
      <c r="D1629" s="183">
        <v>44344</v>
      </c>
      <c r="E1629" s="184">
        <v>51.202599999999997</v>
      </c>
      <c r="F1629" s="184">
        <v>-10.4047</v>
      </c>
      <c r="G1629" s="184">
        <v>-11.9405</v>
      </c>
      <c r="H1629" s="184">
        <v>1.7012</v>
      </c>
      <c r="I1629" s="184">
        <v>5.1528999999999998</v>
      </c>
      <c r="J1629" s="184">
        <v>5.5834000000000001</v>
      </c>
      <c r="K1629" s="184">
        <v>9.5535999999999994</v>
      </c>
      <c r="L1629" s="184">
        <v>1.7749999999999999</v>
      </c>
      <c r="M1629" s="184">
        <v>4.1353999999999997</v>
      </c>
      <c r="N1629" s="184">
        <v>2.5030000000000001</v>
      </c>
      <c r="O1629" s="184">
        <v>8.2936999999999994</v>
      </c>
      <c r="P1629" s="184">
        <v>7.0072999999999999</v>
      </c>
      <c r="Q1629" s="184">
        <v>7.9916999999999998</v>
      </c>
      <c r="R1629" s="184">
        <v>6.7008999999999999</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1344</v>
      </c>
      <c r="B1630" s="180" t="s">
        <v>1359</v>
      </c>
      <c r="C1630" s="180">
        <v>101083</v>
      </c>
      <c r="D1630" s="183">
        <v>44344</v>
      </c>
      <c r="E1630" s="184">
        <v>43.888800000000003</v>
      </c>
      <c r="F1630" s="184">
        <v>-11.7225</v>
      </c>
      <c r="G1630" s="184">
        <v>-11.3276</v>
      </c>
      <c r="H1630" s="184">
        <v>2.8290999999999999</v>
      </c>
      <c r="I1630" s="184">
        <v>8.0442</v>
      </c>
      <c r="J1630" s="184">
        <v>7.5087000000000002</v>
      </c>
      <c r="K1630" s="184">
        <v>8.4591999999999992</v>
      </c>
      <c r="L1630" s="184">
        <v>1.1970000000000001</v>
      </c>
      <c r="M1630" s="184">
        <v>5.3413000000000004</v>
      </c>
      <c r="N1630" s="184">
        <v>4.0407999999999999</v>
      </c>
      <c r="O1630" s="184">
        <v>8.0558999999999994</v>
      </c>
      <c r="P1630" s="184">
        <v>7.3783000000000003</v>
      </c>
      <c r="Q1630" s="184">
        <v>7.7339000000000002</v>
      </c>
      <c r="R1630" s="184">
        <v>7.8143000000000002</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1344</v>
      </c>
      <c r="B1631" s="180" t="s">
        <v>1360</v>
      </c>
      <c r="C1631" s="180">
        <v>119116</v>
      </c>
      <c r="D1631" s="183">
        <v>44344</v>
      </c>
      <c r="E1631" s="184">
        <v>45.386699999999998</v>
      </c>
      <c r="F1631" s="184">
        <v>-11.2553</v>
      </c>
      <c r="G1631" s="184">
        <v>-10.873799999999999</v>
      </c>
      <c r="H1631" s="184">
        <v>3.2763</v>
      </c>
      <c r="I1631" s="184">
        <v>8.4946999999999999</v>
      </c>
      <c r="J1631" s="184">
        <v>7.9352999999999998</v>
      </c>
      <c r="K1631" s="184">
        <v>8.8950999999999993</v>
      </c>
      <c r="L1631" s="184">
        <v>1.6518999999999999</v>
      </c>
      <c r="M1631" s="184">
        <v>5.8162000000000003</v>
      </c>
      <c r="N1631" s="184">
        <v>4.5049000000000001</v>
      </c>
      <c r="O1631" s="184">
        <v>8.4872999999999994</v>
      </c>
      <c r="P1631" s="184">
        <v>7.8151000000000002</v>
      </c>
      <c r="Q1631" s="184">
        <v>8.5069999999999997</v>
      </c>
      <c r="R1631" s="184">
        <v>8.2710000000000008</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1344</v>
      </c>
      <c r="B1632" s="180" t="s">
        <v>1361</v>
      </c>
      <c r="C1632" s="180">
        <v>100369</v>
      </c>
      <c r="D1632" s="183">
        <v>44344</v>
      </c>
      <c r="E1632" s="184">
        <v>78.645899999999997</v>
      </c>
      <c r="F1632" s="184">
        <v>-3.5733000000000001</v>
      </c>
      <c r="G1632" s="184">
        <v>-12.934799999999999</v>
      </c>
      <c r="H1632" s="184">
        <v>-0.26519999999999999</v>
      </c>
      <c r="I1632" s="184">
        <v>8.8947000000000003</v>
      </c>
      <c r="J1632" s="184">
        <v>9.1006</v>
      </c>
      <c r="K1632" s="184">
        <v>8.3720999999999997</v>
      </c>
      <c r="L1632" s="184">
        <v>2.9519000000000002</v>
      </c>
      <c r="M1632" s="184">
        <v>6.8475999999999999</v>
      </c>
      <c r="N1632" s="184">
        <v>4.3498999999999999</v>
      </c>
      <c r="O1632" s="184">
        <v>9.6199999999999992</v>
      </c>
      <c r="P1632" s="184">
        <v>9.0538000000000007</v>
      </c>
      <c r="Q1632" s="184">
        <v>9.9276</v>
      </c>
      <c r="R1632" s="184">
        <v>10.309900000000001</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1344</v>
      </c>
      <c r="B1633" s="180" t="s">
        <v>1362</v>
      </c>
      <c r="C1633" s="180">
        <v>120590</v>
      </c>
      <c r="D1633" s="183">
        <v>44344</v>
      </c>
      <c r="E1633" s="184">
        <v>82.851600000000005</v>
      </c>
      <c r="F1633" s="184">
        <v>-2.9514</v>
      </c>
      <c r="G1633" s="184">
        <v>-12.322800000000001</v>
      </c>
      <c r="H1633" s="184">
        <v>0.34620000000000001</v>
      </c>
      <c r="I1633" s="184">
        <v>9.5062999999999995</v>
      </c>
      <c r="J1633" s="184">
        <v>9.7132000000000005</v>
      </c>
      <c r="K1633" s="184">
        <v>8.9952000000000005</v>
      </c>
      <c r="L1633" s="184">
        <v>3.5716000000000001</v>
      </c>
      <c r="M1633" s="184">
        <v>7.4901999999999997</v>
      </c>
      <c r="N1633" s="184">
        <v>4.9779</v>
      </c>
      <c r="O1633" s="184">
        <v>10.191000000000001</v>
      </c>
      <c r="P1633" s="184">
        <v>9.6473999999999993</v>
      </c>
      <c r="Q1633" s="184">
        <v>9.3820999999999994</v>
      </c>
      <c r="R1633" s="184">
        <v>10.892099999999999</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1344</v>
      </c>
      <c r="B1634" s="180" t="s">
        <v>1363</v>
      </c>
      <c r="C1634" s="180">
        <v>118030</v>
      </c>
      <c r="D1634" s="183">
        <v>44344</v>
      </c>
      <c r="E1634" s="184">
        <v>17.313600000000001</v>
      </c>
      <c r="F1634" s="184">
        <v>-9.0629000000000008</v>
      </c>
      <c r="G1634" s="184">
        <v>-14.5991</v>
      </c>
      <c r="H1634" s="184">
        <v>5.3059000000000003</v>
      </c>
      <c r="I1634" s="184">
        <v>7.0209999999999999</v>
      </c>
      <c r="J1634" s="184">
        <v>6.3433999999999999</v>
      </c>
      <c r="K1634" s="184">
        <v>11.2803</v>
      </c>
      <c r="L1634" s="184">
        <v>2.3437000000000001</v>
      </c>
      <c r="M1634" s="184">
        <v>5.5880000000000001</v>
      </c>
      <c r="N1634" s="184">
        <v>3.1240999999999999</v>
      </c>
      <c r="O1634" s="184">
        <v>7.5597000000000003</v>
      </c>
      <c r="P1634" s="184">
        <v>6.0096999999999996</v>
      </c>
      <c r="Q1634" s="184">
        <v>6.7210999999999999</v>
      </c>
      <c r="R1634" s="184">
        <v>6.3132999999999999</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1344</v>
      </c>
      <c r="B1635" s="180" t="s">
        <v>1364</v>
      </c>
      <c r="C1635" s="180">
        <v>118341</v>
      </c>
      <c r="D1635" s="183">
        <v>44344</v>
      </c>
      <c r="E1635" s="184">
        <v>18.328399999999998</v>
      </c>
      <c r="F1635" s="184">
        <v>-8.1631</v>
      </c>
      <c r="G1635" s="184">
        <v>-13.857900000000001</v>
      </c>
      <c r="H1635" s="184">
        <v>6.0667</v>
      </c>
      <c r="I1635" s="184">
        <v>7.7897999999999996</v>
      </c>
      <c r="J1635" s="184">
        <v>7.1177000000000001</v>
      </c>
      <c r="K1635" s="184">
        <v>12.0785</v>
      </c>
      <c r="L1635" s="184">
        <v>3.1181000000000001</v>
      </c>
      <c r="M1635" s="184">
        <v>6.4034000000000004</v>
      </c>
      <c r="N1635" s="184">
        <v>3.9579</v>
      </c>
      <c r="O1635" s="184">
        <v>8.4076000000000004</v>
      </c>
      <c r="P1635" s="184">
        <v>6.9635999999999996</v>
      </c>
      <c r="Q1635" s="184">
        <v>7.3944000000000001</v>
      </c>
      <c r="R1635" s="184">
        <v>7.1984000000000004</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1344</v>
      </c>
      <c r="B1636" s="180" t="s">
        <v>1365</v>
      </c>
      <c r="C1636" s="180">
        <v>118464</v>
      </c>
      <c r="D1636" s="183">
        <v>44344</v>
      </c>
      <c r="E1636" s="184">
        <v>29.443000000000001</v>
      </c>
      <c r="F1636" s="184">
        <v>-9.1714000000000002</v>
      </c>
      <c r="G1636" s="184">
        <v>-13.6213</v>
      </c>
      <c r="H1636" s="184">
        <v>5.3893000000000004</v>
      </c>
      <c r="I1636" s="184">
        <v>8.68</v>
      </c>
      <c r="J1636" s="184">
        <v>8.5683000000000007</v>
      </c>
      <c r="K1636" s="184">
        <v>10.846</v>
      </c>
      <c r="L1636" s="184">
        <v>1.8991</v>
      </c>
      <c r="M1636" s="184">
        <v>6.7469000000000001</v>
      </c>
      <c r="N1636" s="184">
        <v>5.2892999999999999</v>
      </c>
      <c r="O1636" s="184">
        <v>11.9992</v>
      </c>
      <c r="P1636" s="184">
        <v>10.1363</v>
      </c>
      <c r="Q1636" s="184">
        <v>10.069800000000001</v>
      </c>
      <c r="R1636" s="184">
        <v>11.404199999999999</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1344</v>
      </c>
      <c r="B1637" s="180" t="s">
        <v>1366</v>
      </c>
      <c r="C1637" s="180">
        <v>111525</v>
      </c>
      <c r="D1637" s="183">
        <v>44344</v>
      </c>
      <c r="E1637" s="184">
        <v>27.939900000000002</v>
      </c>
      <c r="F1637" s="184">
        <v>-9.7951999999999995</v>
      </c>
      <c r="G1637" s="184">
        <v>-14.266299999999999</v>
      </c>
      <c r="H1637" s="184">
        <v>4.7446000000000002</v>
      </c>
      <c r="I1637" s="184">
        <v>8.0589999999999993</v>
      </c>
      <c r="J1637" s="184">
        <v>7.9375999999999998</v>
      </c>
      <c r="K1637" s="184">
        <v>10.204599999999999</v>
      </c>
      <c r="L1637" s="184">
        <v>1.2684</v>
      </c>
      <c r="M1637" s="184">
        <v>6.0930999999999997</v>
      </c>
      <c r="N1637" s="184">
        <v>4.6352000000000002</v>
      </c>
      <c r="O1637" s="184">
        <v>11.335000000000001</v>
      </c>
      <c r="P1637" s="184">
        <v>9.4944000000000006</v>
      </c>
      <c r="Q1637" s="184">
        <v>8.5813000000000006</v>
      </c>
      <c r="R1637" s="184">
        <v>10.7371</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1344</v>
      </c>
      <c r="B1638" s="180" t="s">
        <v>1951</v>
      </c>
      <c r="C1638" s="180">
        <v>148789</v>
      </c>
      <c r="D1638" s="183">
        <v>44344</v>
      </c>
      <c r="E1638" s="184">
        <v>10.1942</v>
      </c>
      <c r="F1638" s="184">
        <v>-11.453900000000001</v>
      </c>
      <c r="G1638" s="184">
        <v>-13.471500000000001</v>
      </c>
      <c r="H1638" s="184">
        <v>3.3780999999999999</v>
      </c>
      <c r="I1638" s="184">
        <v>8.7245000000000008</v>
      </c>
      <c r="J1638" s="184">
        <v>9.5264000000000006</v>
      </c>
      <c r="K1638" s="184"/>
      <c r="L1638" s="184"/>
      <c r="M1638" s="184"/>
      <c r="N1638" s="184"/>
      <c r="O1638" s="184"/>
      <c r="P1638" s="184"/>
      <c r="Q1638" s="184">
        <v>10.739800000000001</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1344</v>
      </c>
      <c r="B1639" s="180" t="s">
        <v>1952</v>
      </c>
      <c r="C1639" s="180">
        <v>148786</v>
      </c>
      <c r="D1639" s="183">
        <v>44344</v>
      </c>
      <c r="E1639" s="184">
        <v>10.1898</v>
      </c>
      <c r="F1639" s="184">
        <v>-11.4588</v>
      </c>
      <c r="G1639" s="184">
        <v>-13.7156</v>
      </c>
      <c r="H1639" s="184">
        <v>3.1233</v>
      </c>
      <c r="I1639" s="184">
        <v>8.4964999999999993</v>
      </c>
      <c r="J1639" s="184">
        <v>9.3002000000000002</v>
      </c>
      <c r="K1639" s="184"/>
      <c r="L1639" s="184"/>
      <c r="M1639" s="184"/>
      <c r="N1639" s="184"/>
      <c r="O1639" s="184"/>
      <c r="P1639" s="184"/>
      <c r="Q1639" s="184">
        <v>10.496499999999999</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1344</v>
      </c>
      <c r="B1640" s="180" t="s">
        <v>1953</v>
      </c>
      <c r="C1640" s="180">
        <v>148792</v>
      </c>
      <c r="D1640" s="183">
        <v>44344</v>
      </c>
      <c r="E1640" s="184">
        <v>10.1982</v>
      </c>
      <c r="F1640" s="184">
        <v>-2.863</v>
      </c>
      <c r="G1640" s="184">
        <v>-9.8940000000000001</v>
      </c>
      <c r="H1640" s="184">
        <v>10.1433</v>
      </c>
      <c r="I1640" s="184">
        <v>9.9312000000000005</v>
      </c>
      <c r="J1640" s="184">
        <v>10.080299999999999</v>
      </c>
      <c r="K1640" s="184"/>
      <c r="L1640" s="184"/>
      <c r="M1640" s="184"/>
      <c r="N1640" s="184"/>
      <c r="O1640" s="184"/>
      <c r="P1640" s="184"/>
      <c r="Q1640" s="184">
        <v>10.9611</v>
      </c>
      <c r="R1640" s="184"/>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1344</v>
      </c>
      <c r="B1641" s="180" t="s">
        <v>1954</v>
      </c>
      <c r="C1641" s="180">
        <v>148790</v>
      </c>
      <c r="D1641" s="183">
        <v>44344</v>
      </c>
      <c r="E1641" s="184">
        <v>10.1935</v>
      </c>
      <c r="F1641" s="184">
        <v>-3.2223999999999999</v>
      </c>
      <c r="G1641" s="184">
        <v>-10.136900000000001</v>
      </c>
      <c r="H1641" s="184">
        <v>9.9426000000000005</v>
      </c>
      <c r="I1641" s="184">
        <v>9.6781000000000006</v>
      </c>
      <c r="J1641" s="184">
        <v>9.8423999999999996</v>
      </c>
      <c r="K1641" s="184"/>
      <c r="L1641" s="184"/>
      <c r="M1641" s="184"/>
      <c r="N1641" s="184"/>
      <c r="O1641" s="184"/>
      <c r="P1641" s="184"/>
      <c r="Q1641" s="184">
        <v>10.7011</v>
      </c>
      <c r="R1641" s="184"/>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1344</v>
      </c>
      <c r="B1642" s="180" t="s">
        <v>1367</v>
      </c>
      <c r="C1642" s="180">
        <v>107477</v>
      </c>
      <c r="D1642" s="183">
        <v>44344</v>
      </c>
      <c r="E1642" s="184">
        <v>2255.5515</v>
      </c>
      <c r="F1642" s="184">
        <v>-13.093299999999999</v>
      </c>
      <c r="G1642" s="184">
        <v>-8.7758000000000003</v>
      </c>
      <c r="H1642" s="184">
        <v>-0.62460000000000004</v>
      </c>
      <c r="I1642" s="184">
        <v>4.9316000000000004</v>
      </c>
      <c r="J1642" s="184">
        <v>4.5376000000000003</v>
      </c>
      <c r="K1642" s="184">
        <v>6.5284000000000004</v>
      </c>
      <c r="L1642" s="184">
        <v>-0.1462</v>
      </c>
      <c r="M1642" s="184">
        <v>2.9950999999999999</v>
      </c>
      <c r="N1642" s="184">
        <v>1.7398</v>
      </c>
      <c r="O1642" s="184">
        <v>7.9142000000000001</v>
      </c>
      <c r="P1642" s="184">
        <v>7.4775</v>
      </c>
      <c r="Q1642" s="184">
        <v>6.3033000000000001</v>
      </c>
      <c r="R1642" s="184">
        <v>6.6580000000000004</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1344</v>
      </c>
      <c r="B1643" s="180" t="s">
        <v>1368</v>
      </c>
      <c r="C1643" s="180">
        <v>120520</v>
      </c>
      <c r="D1643" s="183">
        <v>44344</v>
      </c>
      <c r="E1643" s="184">
        <v>2417.9344000000001</v>
      </c>
      <c r="F1643" s="184">
        <v>-12.322800000000001</v>
      </c>
      <c r="G1643" s="184">
        <v>-8.0063999999999993</v>
      </c>
      <c r="H1643" s="184">
        <v>0.1454</v>
      </c>
      <c r="I1643" s="184">
        <v>5.7031000000000001</v>
      </c>
      <c r="J1643" s="184">
        <v>5.3106999999999998</v>
      </c>
      <c r="K1643" s="184">
        <v>7.3140000000000001</v>
      </c>
      <c r="L1643" s="184">
        <v>0.62570000000000003</v>
      </c>
      <c r="M1643" s="184">
        <v>3.7856000000000001</v>
      </c>
      <c r="N1643" s="184">
        <v>2.5289000000000001</v>
      </c>
      <c r="O1643" s="184">
        <v>8.7614999999999998</v>
      </c>
      <c r="P1643" s="184">
        <v>8.3076000000000008</v>
      </c>
      <c r="Q1643" s="184">
        <v>8.2133000000000003</v>
      </c>
      <c r="R1643" s="184">
        <v>7.5136000000000003</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1344</v>
      </c>
      <c r="B1644" s="180" t="s">
        <v>1955</v>
      </c>
      <c r="C1644" s="180">
        <v>119759</v>
      </c>
      <c r="D1644" s="183">
        <v>44344</v>
      </c>
      <c r="E1644" s="184">
        <v>83.301100000000005</v>
      </c>
      <c r="F1644" s="184">
        <v>-15.066800000000001</v>
      </c>
      <c r="G1644" s="184">
        <v>-14.2676</v>
      </c>
      <c r="H1644" s="184">
        <v>-0.46939999999999998</v>
      </c>
      <c r="I1644" s="184">
        <v>7.4356</v>
      </c>
      <c r="J1644" s="184">
        <v>9.1633999999999993</v>
      </c>
      <c r="K1644" s="184">
        <v>9.8099000000000007</v>
      </c>
      <c r="L1644" s="184">
        <v>2.9062000000000001</v>
      </c>
      <c r="M1644" s="184">
        <v>7.9268999999999998</v>
      </c>
      <c r="N1644" s="184">
        <v>4.8388999999999998</v>
      </c>
      <c r="O1644" s="184">
        <v>10.7498</v>
      </c>
      <c r="P1644" s="184">
        <v>9.4011999999999993</v>
      </c>
      <c r="Q1644" s="184">
        <v>9.1448999999999998</v>
      </c>
      <c r="R1644" s="184">
        <v>10.6526</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1344</v>
      </c>
      <c r="B1645" s="180" t="s">
        <v>1369</v>
      </c>
      <c r="C1645" s="180">
        <v>119757</v>
      </c>
      <c r="D1645" s="183">
        <v>44344</v>
      </c>
      <c r="E1645" s="184">
        <v>85.313000000000002</v>
      </c>
      <c r="F1645" s="184">
        <v>-15.053599999999999</v>
      </c>
      <c r="G1645" s="184">
        <v>-14.273</v>
      </c>
      <c r="H1645" s="184">
        <v>-0.47060000000000002</v>
      </c>
      <c r="I1645" s="184">
        <v>7.4348999999999998</v>
      </c>
      <c r="J1645" s="184">
        <v>9.1629000000000005</v>
      </c>
      <c r="K1645" s="184">
        <v>9.8096999999999994</v>
      </c>
      <c r="L1645" s="184">
        <v>2.9081000000000001</v>
      </c>
      <c r="M1645" s="184">
        <v>7.9279000000000002</v>
      </c>
      <c r="N1645" s="184">
        <v>4.8396999999999997</v>
      </c>
      <c r="O1645" s="184">
        <v>10.75</v>
      </c>
      <c r="P1645" s="184">
        <v>9.4054000000000002</v>
      </c>
      <c r="Q1645" s="184">
        <v>9.1844999999999999</v>
      </c>
      <c r="R1645" s="184">
        <v>10.653</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1344</v>
      </c>
      <c r="B1646" s="180" t="s">
        <v>1370</v>
      </c>
      <c r="C1646" s="180">
        <v>100265</v>
      </c>
      <c r="D1646" s="183">
        <v>44344</v>
      </c>
      <c r="E1646" s="184">
        <v>76.593100000000007</v>
      </c>
      <c r="F1646" s="184">
        <v>-16.052499999999998</v>
      </c>
      <c r="G1646" s="184">
        <v>-15.262</v>
      </c>
      <c r="H1646" s="184">
        <v>-1.4564999999999999</v>
      </c>
      <c r="I1646" s="184">
        <v>6.4390000000000001</v>
      </c>
      <c r="J1646" s="184">
        <v>8.1555999999999997</v>
      </c>
      <c r="K1646" s="184">
        <v>8.7849000000000004</v>
      </c>
      <c r="L1646" s="184">
        <v>1.8823000000000001</v>
      </c>
      <c r="M1646" s="184">
        <v>6.8497000000000003</v>
      </c>
      <c r="N1646" s="184">
        <v>3.7765</v>
      </c>
      <c r="O1646" s="184">
        <v>9.6183999999999994</v>
      </c>
      <c r="P1646" s="184">
        <v>8.3002000000000002</v>
      </c>
      <c r="Q1646" s="184">
        <v>9.5025999999999993</v>
      </c>
      <c r="R1646" s="184">
        <v>9.5280000000000005</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1344</v>
      </c>
      <c r="B1647" s="180" t="s">
        <v>1371</v>
      </c>
      <c r="C1647" s="180">
        <v>119425</v>
      </c>
      <c r="D1647" s="183">
        <v>44344</v>
      </c>
      <c r="E1647" s="184">
        <v>59.048499999999997</v>
      </c>
      <c r="F1647" s="184">
        <v>-24.0914</v>
      </c>
      <c r="G1647" s="184">
        <v>-18.084499999999998</v>
      </c>
      <c r="H1647" s="184">
        <v>-0.96230000000000004</v>
      </c>
      <c r="I1647" s="184">
        <v>8.7361000000000004</v>
      </c>
      <c r="J1647" s="184">
        <v>8.4880999999999993</v>
      </c>
      <c r="K1647" s="184">
        <v>9.5490999999999993</v>
      </c>
      <c r="L1647" s="184">
        <v>0.85370000000000001</v>
      </c>
      <c r="M1647" s="184">
        <v>6.1143000000000001</v>
      </c>
      <c r="N1647" s="184">
        <v>4.7069000000000001</v>
      </c>
      <c r="O1647" s="184">
        <v>9.4408999999999992</v>
      </c>
      <c r="P1647" s="184">
        <v>8.7896999999999998</v>
      </c>
      <c r="Q1647" s="184">
        <v>9.9414999999999996</v>
      </c>
      <c r="R1647" s="184">
        <v>9.1844000000000001</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1344</v>
      </c>
      <c r="B1648" s="180" t="s">
        <v>1372</v>
      </c>
      <c r="C1648" s="180">
        <v>112429</v>
      </c>
      <c r="D1648" s="183">
        <v>44344</v>
      </c>
      <c r="E1648" s="184">
        <v>54.1066</v>
      </c>
      <c r="F1648" s="184">
        <v>-25.279800000000002</v>
      </c>
      <c r="G1648" s="184">
        <v>-19.285299999999999</v>
      </c>
      <c r="H1648" s="184">
        <v>-2.1577999999999999</v>
      </c>
      <c r="I1648" s="184">
        <v>7.5338000000000003</v>
      </c>
      <c r="J1648" s="184">
        <v>7.2816999999999998</v>
      </c>
      <c r="K1648" s="184">
        <v>8.3035999999999994</v>
      </c>
      <c r="L1648" s="184">
        <v>-0.34670000000000001</v>
      </c>
      <c r="M1648" s="184">
        <v>4.8888999999999996</v>
      </c>
      <c r="N1648" s="184">
        <v>3.4836</v>
      </c>
      <c r="O1648" s="184">
        <v>8.0998999999999999</v>
      </c>
      <c r="P1648" s="184">
        <v>7.3648999999999996</v>
      </c>
      <c r="Q1648" s="184">
        <v>8.2987000000000002</v>
      </c>
      <c r="R1648" s="184">
        <v>7.8734999999999999</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1344</v>
      </c>
      <c r="B1649" s="180" t="s">
        <v>1373</v>
      </c>
      <c r="C1649" s="180">
        <v>120282</v>
      </c>
      <c r="D1649" s="183">
        <v>44344</v>
      </c>
      <c r="E1649" s="184">
        <v>51.9619</v>
      </c>
      <c r="F1649" s="184">
        <v>-5.9696999999999996</v>
      </c>
      <c r="G1649" s="184">
        <v>-12.9579</v>
      </c>
      <c r="H1649" s="184">
        <v>1.827</v>
      </c>
      <c r="I1649" s="184">
        <v>7.7901999999999996</v>
      </c>
      <c r="J1649" s="184">
        <v>7.7667000000000002</v>
      </c>
      <c r="K1649" s="184">
        <v>9.1126000000000005</v>
      </c>
      <c r="L1649" s="184">
        <v>3.2115999999999998</v>
      </c>
      <c r="M1649" s="184">
        <v>6.5773000000000001</v>
      </c>
      <c r="N1649" s="184">
        <v>5.0807000000000002</v>
      </c>
      <c r="O1649" s="184">
        <v>10.6608</v>
      </c>
      <c r="P1649" s="184">
        <v>9.0898000000000003</v>
      </c>
      <c r="Q1649" s="184">
        <v>8.5098000000000003</v>
      </c>
      <c r="R1649" s="184">
        <v>10.2499</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1344</v>
      </c>
      <c r="B1650" s="180" t="s">
        <v>1374</v>
      </c>
      <c r="C1650" s="180">
        <v>100317</v>
      </c>
      <c r="D1650" s="183">
        <v>44344</v>
      </c>
      <c r="E1650" s="184">
        <v>48.577199999999998</v>
      </c>
      <c r="F1650" s="184">
        <v>-6.6860999999999997</v>
      </c>
      <c r="G1650" s="184">
        <v>-13.684799999999999</v>
      </c>
      <c r="H1650" s="184">
        <v>1.1057999999999999</v>
      </c>
      <c r="I1650" s="184">
        <v>7.0659999999999998</v>
      </c>
      <c r="J1650" s="184">
        <v>7.0434000000000001</v>
      </c>
      <c r="K1650" s="184">
        <v>8.3763000000000005</v>
      </c>
      <c r="L1650" s="184">
        <v>2.4822000000000002</v>
      </c>
      <c r="M1650" s="184">
        <v>5.8261000000000003</v>
      </c>
      <c r="N1650" s="184">
        <v>4.3095999999999997</v>
      </c>
      <c r="O1650" s="184">
        <v>9.7963000000000005</v>
      </c>
      <c r="P1650" s="184">
        <v>8.1664999999999992</v>
      </c>
      <c r="Q1650" s="184">
        <v>7.6249000000000002</v>
      </c>
      <c r="R1650" s="184">
        <v>9.4657999999999998</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1344</v>
      </c>
      <c r="B1651" s="180" t="s">
        <v>1956</v>
      </c>
      <c r="C1651" s="180"/>
      <c r="D1651" s="183"/>
      <c r="E1651" s="184"/>
      <c r="F1651" s="184"/>
      <c r="G1651" s="184"/>
      <c r="H1651" s="184"/>
      <c r="I1651" s="184"/>
      <c r="J1651" s="184"/>
      <c r="K1651" s="184"/>
      <c r="L1651" s="184"/>
      <c r="M1651" s="184"/>
      <c r="N1651" s="184"/>
      <c r="O1651" s="184"/>
      <c r="P1651" s="184"/>
      <c r="Q1651" s="184"/>
      <c r="R1651" s="184"/>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1344</v>
      </c>
      <c r="B1652" s="180" t="s">
        <v>1375</v>
      </c>
      <c r="C1652" s="180">
        <v>109720</v>
      </c>
      <c r="D1652" s="183">
        <v>44344</v>
      </c>
      <c r="E1652" s="184">
        <v>30.409500000000001</v>
      </c>
      <c r="F1652" s="184">
        <v>-19.0745</v>
      </c>
      <c r="G1652" s="184">
        <v>-17.060099999999998</v>
      </c>
      <c r="H1652" s="184">
        <v>-1.32</v>
      </c>
      <c r="I1652" s="184">
        <v>6.0842000000000001</v>
      </c>
      <c r="J1652" s="184">
        <v>7.3498999999999999</v>
      </c>
      <c r="K1652" s="184">
        <v>10.0747</v>
      </c>
      <c r="L1652" s="184">
        <v>1.1241000000000001</v>
      </c>
      <c r="M1652" s="184">
        <v>5.1135000000000002</v>
      </c>
      <c r="N1652" s="184">
        <v>3.4432</v>
      </c>
      <c r="O1652" s="184">
        <v>10.079599999999999</v>
      </c>
      <c r="P1652" s="184">
        <v>9.3260000000000005</v>
      </c>
      <c r="Q1652" s="184">
        <v>9.0977999999999994</v>
      </c>
      <c r="R1652" s="184">
        <v>9.3401999999999994</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1344</v>
      </c>
      <c r="B1653" s="180" t="s">
        <v>1957</v>
      </c>
      <c r="C1653" s="180">
        <v>118672</v>
      </c>
      <c r="D1653" s="183">
        <v>44344</v>
      </c>
      <c r="E1653" s="184">
        <v>33.100700000000003</v>
      </c>
      <c r="F1653" s="184">
        <v>-18.075299999999999</v>
      </c>
      <c r="G1653" s="184">
        <v>-16.114699999999999</v>
      </c>
      <c r="H1653" s="184">
        <v>-0.34649999999999997</v>
      </c>
      <c r="I1653" s="184">
        <v>7.0606</v>
      </c>
      <c r="J1653" s="184">
        <v>8.3231000000000002</v>
      </c>
      <c r="K1653" s="184">
        <v>11.069800000000001</v>
      </c>
      <c r="L1653" s="184">
        <v>2.1017999999999999</v>
      </c>
      <c r="M1653" s="184">
        <v>6.1238000000000001</v>
      </c>
      <c r="N1653" s="184">
        <v>4.4512</v>
      </c>
      <c r="O1653" s="184">
        <v>11.103400000000001</v>
      </c>
      <c r="P1653" s="184">
        <v>10.4307</v>
      </c>
      <c r="Q1653" s="184">
        <v>10.422000000000001</v>
      </c>
      <c r="R1653" s="184">
        <v>10.372199999999999</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1344</v>
      </c>
      <c r="B1654" s="180" t="s">
        <v>1376</v>
      </c>
      <c r="C1654" s="180">
        <v>118673</v>
      </c>
      <c r="D1654" s="183">
        <v>44344</v>
      </c>
      <c r="E1654" s="184">
        <v>33.190199999999997</v>
      </c>
      <c r="F1654" s="184">
        <v>-18.026499999999999</v>
      </c>
      <c r="G1654" s="184">
        <v>-16.107900000000001</v>
      </c>
      <c r="H1654" s="184">
        <v>-0.34560000000000002</v>
      </c>
      <c r="I1654" s="184">
        <v>7.0651999999999999</v>
      </c>
      <c r="J1654" s="184">
        <v>8.3264999999999993</v>
      </c>
      <c r="K1654" s="184">
        <v>11.071</v>
      </c>
      <c r="L1654" s="184">
        <v>2.1021999999999998</v>
      </c>
      <c r="M1654" s="184">
        <v>6.1242000000000001</v>
      </c>
      <c r="N1654" s="184">
        <v>4.4518000000000004</v>
      </c>
      <c r="O1654" s="184">
        <v>11.105600000000001</v>
      </c>
      <c r="P1654" s="184">
        <v>10.420500000000001</v>
      </c>
      <c r="Q1654" s="184">
        <v>10.8</v>
      </c>
      <c r="R1654" s="184">
        <v>10.373100000000001</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1344</v>
      </c>
      <c r="B1655" s="180" t="s">
        <v>1377</v>
      </c>
      <c r="C1655" s="180">
        <v>138470</v>
      </c>
      <c r="D1655" s="183">
        <v>44344</v>
      </c>
      <c r="E1655" s="184">
        <v>24.188500000000001</v>
      </c>
      <c r="F1655" s="184">
        <v>-6.4874999999999998</v>
      </c>
      <c r="G1655" s="184">
        <v>-11.0558</v>
      </c>
      <c r="H1655" s="184">
        <v>1.38</v>
      </c>
      <c r="I1655" s="184">
        <v>7.827</v>
      </c>
      <c r="J1655" s="184">
        <v>9.1829999999999998</v>
      </c>
      <c r="K1655" s="184">
        <v>10.0961</v>
      </c>
      <c r="L1655" s="184">
        <v>2.7269999999999999</v>
      </c>
      <c r="M1655" s="184">
        <v>5.9573</v>
      </c>
      <c r="N1655" s="184">
        <v>4.1345999999999998</v>
      </c>
      <c r="O1655" s="184">
        <v>8.6828000000000003</v>
      </c>
      <c r="P1655" s="184">
        <v>7.7327000000000004</v>
      </c>
      <c r="Q1655" s="184">
        <v>7.2667000000000002</v>
      </c>
      <c r="R1655" s="184">
        <v>8.0501000000000005</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1344</v>
      </c>
      <c r="B1656" s="180" t="s">
        <v>1378</v>
      </c>
      <c r="C1656" s="180">
        <v>138472</v>
      </c>
      <c r="D1656" s="183">
        <v>44344</v>
      </c>
      <c r="E1656" s="184">
        <v>25.090399999999999</v>
      </c>
      <c r="F1656" s="184">
        <v>-5.3817000000000004</v>
      </c>
      <c r="G1656" s="184">
        <v>-9.9326000000000008</v>
      </c>
      <c r="H1656" s="184">
        <v>2.5366</v>
      </c>
      <c r="I1656" s="184">
        <v>8.9774999999999991</v>
      </c>
      <c r="J1656" s="184">
        <v>10.3431</v>
      </c>
      <c r="K1656" s="184">
        <v>11.281499999999999</v>
      </c>
      <c r="L1656" s="184">
        <v>3.9064999999999999</v>
      </c>
      <c r="M1656" s="184">
        <v>7.2347999999999999</v>
      </c>
      <c r="N1656" s="184">
        <v>5.3426</v>
      </c>
      <c r="O1656" s="184">
        <v>9.4946000000000002</v>
      </c>
      <c r="P1656" s="184">
        <v>8.3495000000000008</v>
      </c>
      <c r="Q1656" s="184">
        <v>8.4537999999999993</v>
      </c>
      <c r="R1656" s="184">
        <v>8.9305000000000003</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1344</v>
      </c>
      <c r="B1657" s="180" t="s">
        <v>1379</v>
      </c>
      <c r="C1657" s="180">
        <v>119707</v>
      </c>
      <c r="D1657" s="183">
        <v>44344</v>
      </c>
      <c r="E1657" s="184">
        <v>52.8506</v>
      </c>
      <c r="F1657" s="184">
        <v>-5.1790000000000003</v>
      </c>
      <c r="G1657" s="184">
        <v>-7.7991000000000001</v>
      </c>
      <c r="H1657" s="184">
        <v>1.9641</v>
      </c>
      <c r="I1657" s="184">
        <v>5.6407999999999996</v>
      </c>
      <c r="J1657" s="184">
        <v>5.6825999999999999</v>
      </c>
      <c r="K1657" s="184">
        <v>8.4632000000000005</v>
      </c>
      <c r="L1657" s="184">
        <v>2.9569000000000001</v>
      </c>
      <c r="M1657" s="184">
        <v>7.2888999999999999</v>
      </c>
      <c r="N1657" s="184">
        <v>4.5994000000000002</v>
      </c>
      <c r="O1657" s="184">
        <v>10.7026</v>
      </c>
      <c r="P1657" s="184">
        <v>9.8863000000000003</v>
      </c>
      <c r="Q1657" s="184">
        <v>10.3345</v>
      </c>
      <c r="R1657" s="184">
        <v>10.992699999999999</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1344</v>
      </c>
      <c r="B1658" s="180" t="s">
        <v>1380</v>
      </c>
      <c r="C1658" s="180">
        <v>101001</v>
      </c>
      <c r="D1658" s="183">
        <v>44344</v>
      </c>
      <c r="E1658" s="184">
        <v>50.890900000000002</v>
      </c>
      <c r="F1658" s="184">
        <v>-5.6651999999999996</v>
      </c>
      <c r="G1658" s="184">
        <v>-8.2902000000000005</v>
      </c>
      <c r="H1658" s="184">
        <v>1.4861</v>
      </c>
      <c r="I1658" s="184">
        <v>5.1588000000000003</v>
      </c>
      <c r="J1658" s="184">
        <v>5.2004999999999999</v>
      </c>
      <c r="K1658" s="184">
        <v>7.9747000000000003</v>
      </c>
      <c r="L1658" s="184">
        <v>2.4714</v>
      </c>
      <c r="M1658" s="184">
        <v>6.7763</v>
      </c>
      <c r="N1658" s="184">
        <v>4.1006999999999998</v>
      </c>
      <c r="O1658" s="184">
        <v>10.1584</v>
      </c>
      <c r="P1658" s="184">
        <v>9.3157999999999994</v>
      </c>
      <c r="Q1658" s="184">
        <v>8.2852999999999994</v>
      </c>
      <c r="R1658" s="184">
        <v>10.479900000000001</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1344</v>
      </c>
      <c r="B1659" s="180" t="s">
        <v>1381</v>
      </c>
      <c r="C1659" s="180">
        <v>119953</v>
      </c>
      <c r="D1659" s="183">
        <v>44344</v>
      </c>
      <c r="E1659" s="184">
        <v>66.789599999999993</v>
      </c>
      <c r="F1659" s="184">
        <v>-28.122699999999998</v>
      </c>
      <c r="G1659" s="184">
        <v>-21.4756</v>
      </c>
      <c r="H1659" s="184">
        <v>-3.5341999999999998</v>
      </c>
      <c r="I1659" s="184">
        <v>5.7625999999999999</v>
      </c>
      <c r="J1659" s="184">
        <v>9.2786000000000008</v>
      </c>
      <c r="K1659" s="184">
        <v>8.9783000000000008</v>
      </c>
      <c r="L1659" s="184">
        <v>0.27779999999999999</v>
      </c>
      <c r="M1659" s="184">
        <v>4.8657000000000004</v>
      </c>
      <c r="N1659" s="184">
        <v>3.0569999999999999</v>
      </c>
      <c r="O1659" s="184">
        <v>9.3310999999999993</v>
      </c>
      <c r="P1659" s="184">
        <v>8.1370000000000005</v>
      </c>
      <c r="Q1659" s="184">
        <v>8.9359000000000002</v>
      </c>
      <c r="R1659" s="184">
        <v>8.2835999999999999</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1344</v>
      </c>
      <c r="B1660" s="180" t="s">
        <v>1382</v>
      </c>
      <c r="C1660" s="180">
        <v>101042</v>
      </c>
      <c r="D1660" s="183">
        <v>44344</v>
      </c>
      <c r="E1660" s="184">
        <v>62.028300000000002</v>
      </c>
      <c r="F1660" s="184">
        <v>-29.398399999999999</v>
      </c>
      <c r="G1660" s="184">
        <v>-22.788699999999999</v>
      </c>
      <c r="H1660" s="184">
        <v>-4.8543000000000003</v>
      </c>
      <c r="I1660" s="184">
        <v>4.5768000000000004</v>
      </c>
      <c r="J1660" s="184">
        <v>8.3638999999999992</v>
      </c>
      <c r="K1660" s="184">
        <v>7.9793000000000003</v>
      </c>
      <c r="L1660" s="184">
        <v>-0.66900000000000004</v>
      </c>
      <c r="M1660" s="184">
        <v>3.9664999999999999</v>
      </c>
      <c r="N1660" s="184">
        <v>2.2038000000000002</v>
      </c>
      <c r="O1660" s="184">
        <v>8.4286999999999992</v>
      </c>
      <c r="P1660" s="184">
        <v>7.1561000000000003</v>
      </c>
      <c r="Q1660" s="184">
        <v>8.7548999999999992</v>
      </c>
      <c r="R1660" s="184">
        <v>7.4736000000000002</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1344</v>
      </c>
      <c r="B1661" s="180" t="s">
        <v>1383</v>
      </c>
      <c r="C1661" s="180">
        <v>120792</v>
      </c>
      <c r="D1661" s="183">
        <v>44344</v>
      </c>
      <c r="E1661" s="184">
        <v>50.768500000000003</v>
      </c>
      <c r="F1661" s="184">
        <v>-12.864699999999999</v>
      </c>
      <c r="G1661" s="184">
        <v>-8.7888000000000002</v>
      </c>
      <c r="H1661" s="184">
        <v>2.5484</v>
      </c>
      <c r="I1661" s="184">
        <v>6.1254</v>
      </c>
      <c r="J1661" s="184">
        <v>5.5128000000000004</v>
      </c>
      <c r="K1661" s="184">
        <v>7.383</v>
      </c>
      <c r="L1661" s="184">
        <v>1.8349</v>
      </c>
      <c r="M1661" s="184">
        <v>5.5593000000000004</v>
      </c>
      <c r="N1661" s="184">
        <v>3.1366000000000001</v>
      </c>
      <c r="O1661" s="184">
        <v>9.3971999999999998</v>
      </c>
      <c r="P1661" s="184">
        <v>9.4522999999999993</v>
      </c>
      <c r="Q1661" s="184">
        <v>9.4093</v>
      </c>
      <c r="R1661" s="184">
        <v>9.4228000000000005</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1344</v>
      </c>
      <c r="B1662" s="180" t="s">
        <v>1384</v>
      </c>
      <c r="C1662" s="180">
        <v>102510</v>
      </c>
      <c r="D1662" s="183">
        <v>44344</v>
      </c>
      <c r="E1662" s="184">
        <v>49.578400000000002</v>
      </c>
      <c r="F1662" s="184">
        <v>-13.2469</v>
      </c>
      <c r="G1662" s="184">
        <v>-9.0731000000000002</v>
      </c>
      <c r="H1662" s="184">
        <v>2.2622</v>
      </c>
      <c r="I1662" s="184">
        <v>5.8395999999999999</v>
      </c>
      <c r="J1662" s="184">
        <v>5.2298</v>
      </c>
      <c r="K1662" s="184">
        <v>7.0820999999999996</v>
      </c>
      <c r="L1662" s="184">
        <v>1.5338000000000001</v>
      </c>
      <c r="M1662" s="184">
        <v>5.2472000000000003</v>
      </c>
      <c r="N1662" s="184">
        <v>2.8329</v>
      </c>
      <c r="O1662" s="184">
        <v>9.0875000000000004</v>
      </c>
      <c r="P1662" s="184">
        <v>9.1501999999999999</v>
      </c>
      <c r="Q1662" s="184">
        <v>8.6203000000000003</v>
      </c>
      <c r="R1662" s="184">
        <v>9.0968</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-12.570689361702131</v>
      </c>
      <c r="G1663" s="186">
        <v>-12.786959574468082</v>
      </c>
      <c r="H1663" s="186">
        <v>1.6414127659574462</v>
      </c>
      <c r="I1663" s="186">
        <v>7.1991872340425545</v>
      </c>
      <c r="J1663" s="186">
        <v>7.8936765957446804</v>
      </c>
      <c r="K1663" s="186">
        <v>9.5152674418604644</v>
      </c>
      <c r="L1663" s="186">
        <v>2.0846186046511632</v>
      </c>
      <c r="M1663" s="186">
        <v>6.1638162790697679</v>
      </c>
      <c r="N1663" s="186">
        <v>4.1700325581395337</v>
      </c>
      <c r="O1663" s="186">
        <v>9.6842860465116267</v>
      </c>
      <c r="P1663" s="186">
        <v>8.6251395348837203</v>
      </c>
      <c r="Q1663" s="186">
        <v>8.9529893617021301</v>
      </c>
      <c r="R1663" s="186">
        <v>9.3151720930232518</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-11.2553</v>
      </c>
      <c r="G1664" s="186">
        <v>-12.3668</v>
      </c>
      <c r="H1664" s="186">
        <v>1.7012</v>
      </c>
      <c r="I1664" s="186">
        <v>7.0659999999999998</v>
      </c>
      <c r="J1664" s="186">
        <v>8.3231000000000002</v>
      </c>
      <c r="K1664" s="186">
        <v>9.3773</v>
      </c>
      <c r="L1664" s="186">
        <v>2.1021999999999998</v>
      </c>
      <c r="M1664" s="186">
        <v>6.1143000000000001</v>
      </c>
      <c r="N1664" s="186">
        <v>4.3095999999999997</v>
      </c>
      <c r="O1664" s="186">
        <v>9.6199999999999992</v>
      </c>
      <c r="P1664" s="186">
        <v>8.8597999999999999</v>
      </c>
      <c r="Q1664" s="186">
        <v>8.9614999999999991</v>
      </c>
      <c r="R1664" s="186">
        <v>9.4657999999999998</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1385</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1386</v>
      </c>
      <c r="B1667" s="180" t="s">
        <v>1387</v>
      </c>
      <c r="C1667" s="180">
        <v>101844</v>
      </c>
      <c r="D1667" s="183">
        <v>44344</v>
      </c>
      <c r="E1667" s="184">
        <v>37.007399999999997</v>
      </c>
      <c r="F1667" s="184">
        <v>7.3</v>
      </c>
      <c r="G1667" s="184">
        <v>4.6044</v>
      </c>
      <c r="H1667" s="184">
        <v>6.7859999999999996</v>
      </c>
      <c r="I1667" s="184">
        <v>7.4535999999999998</v>
      </c>
      <c r="J1667" s="184">
        <v>7.133</v>
      </c>
      <c r="K1667" s="184">
        <v>7.7916999999999996</v>
      </c>
      <c r="L1667" s="184">
        <v>3.7709000000000001</v>
      </c>
      <c r="M1667" s="184">
        <v>7.5460000000000003</v>
      </c>
      <c r="N1667" s="184">
        <v>9.1914999999999996</v>
      </c>
      <c r="O1667" s="184">
        <v>8.6913999999999998</v>
      </c>
      <c r="P1667" s="184">
        <v>8.0146999999999995</v>
      </c>
      <c r="Q1667" s="184">
        <v>7.5118999999999998</v>
      </c>
      <c r="R1667" s="184">
        <v>8.6491000000000007</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1386</v>
      </c>
      <c r="B1668" s="180" t="s">
        <v>1388</v>
      </c>
      <c r="C1668" s="180">
        <v>119498</v>
      </c>
      <c r="D1668" s="183">
        <v>44344</v>
      </c>
      <c r="E1668" s="184">
        <v>38.955199999999998</v>
      </c>
      <c r="F1668" s="184">
        <v>7.9660000000000002</v>
      </c>
      <c r="G1668" s="184">
        <v>5.3117999999999999</v>
      </c>
      <c r="H1668" s="184">
        <v>7.5065999999999997</v>
      </c>
      <c r="I1668" s="184">
        <v>7.3895</v>
      </c>
      <c r="J1668" s="184">
        <v>7.4852999999999996</v>
      </c>
      <c r="K1668" s="184">
        <v>8.3680000000000003</v>
      </c>
      <c r="L1668" s="184">
        <v>4.4348999999999998</v>
      </c>
      <c r="M1668" s="184">
        <v>8.2578999999999994</v>
      </c>
      <c r="N1668" s="184">
        <v>9.9358000000000004</v>
      </c>
      <c r="O1668" s="184">
        <v>9.4418000000000006</v>
      </c>
      <c r="P1668" s="184">
        <v>8.7492999999999999</v>
      </c>
      <c r="Q1668" s="184">
        <v>9.4699000000000009</v>
      </c>
      <c r="R1668" s="184">
        <v>9.4008000000000003</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1386</v>
      </c>
      <c r="B1669" s="180" t="s">
        <v>1389</v>
      </c>
      <c r="C1669" s="180">
        <v>120510</v>
      </c>
      <c r="D1669" s="183">
        <v>44344</v>
      </c>
      <c r="E1669" s="184">
        <v>25.706499999999998</v>
      </c>
      <c r="F1669" s="184">
        <v>-7.9496000000000002</v>
      </c>
      <c r="G1669" s="184">
        <v>-0.4259</v>
      </c>
      <c r="H1669" s="184">
        <v>4.8319999999999999</v>
      </c>
      <c r="I1669" s="184">
        <v>6.66</v>
      </c>
      <c r="J1669" s="184">
        <v>6.6144999999999996</v>
      </c>
      <c r="K1669" s="184">
        <v>6.9477000000000002</v>
      </c>
      <c r="L1669" s="184">
        <v>4.0137999999999998</v>
      </c>
      <c r="M1669" s="184">
        <v>6.3308</v>
      </c>
      <c r="N1669" s="184">
        <v>7.4996999999999998</v>
      </c>
      <c r="O1669" s="184">
        <v>9.3224999999999998</v>
      </c>
      <c r="P1669" s="184">
        <v>8.5878999999999994</v>
      </c>
      <c r="Q1669" s="184">
        <v>8.9290000000000003</v>
      </c>
      <c r="R1669" s="184">
        <v>9.2620000000000005</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1386</v>
      </c>
      <c r="B1670" s="180" t="s">
        <v>1390</v>
      </c>
      <c r="C1670" s="180">
        <v>112354</v>
      </c>
      <c r="D1670" s="183">
        <v>44344</v>
      </c>
      <c r="E1670" s="184">
        <v>24.153300000000002</v>
      </c>
      <c r="F1670" s="184">
        <v>-8.6117000000000008</v>
      </c>
      <c r="G1670" s="184">
        <v>-1.1081000000000001</v>
      </c>
      <c r="H1670" s="184">
        <v>4.1482999999999999</v>
      </c>
      <c r="I1670" s="184">
        <v>5.9720000000000004</v>
      </c>
      <c r="J1670" s="184">
        <v>5.9222999999999999</v>
      </c>
      <c r="K1670" s="184">
        <v>6.2690999999999999</v>
      </c>
      <c r="L1670" s="184">
        <v>3.3146</v>
      </c>
      <c r="M1670" s="184">
        <v>5.6060999999999996</v>
      </c>
      <c r="N1670" s="184">
        <v>6.7568000000000001</v>
      </c>
      <c r="O1670" s="184">
        <v>8.6008999999999993</v>
      </c>
      <c r="P1670" s="184">
        <v>7.8574000000000002</v>
      </c>
      <c r="Q1670" s="184">
        <v>8.0767000000000007</v>
      </c>
      <c r="R1670" s="184">
        <v>8.5340000000000007</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1386</v>
      </c>
      <c r="B1671" s="180" t="s">
        <v>1391</v>
      </c>
      <c r="C1671" s="180">
        <v>113036</v>
      </c>
      <c r="D1671" s="183">
        <v>44344</v>
      </c>
      <c r="E1671" s="184">
        <v>23.1052</v>
      </c>
      <c r="F1671" s="184">
        <v>-13.8963</v>
      </c>
      <c r="G1671" s="184">
        <v>-2.7376</v>
      </c>
      <c r="H1671" s="184">
        <v>3.4777</v>
      </c>
      <c r="I1671" s="184">
        <v>6.9694000000000003</v>
      </c>
      <c r="J1671" s="184">
        <v>6.4157999999999999</v>
      </c>
      <c r="K1671" s="184">
        <v>7.5179</v>
      </c>
      <c r="L1671" s="184">
        <v>3.9401999999999999</v>
      </c>
      <c r="M1671" s="184">
        <v>5.3945999999999996</v>
      </c>
      <c r="N1671" s="184">
        <v>6.7891000000000004</v>
      </c>
      <c r="O1671" s="184">
        <v>7.5707000000000004</v>
      </c>
      <c r="P1671" s="184">
        <v>7.7184999999999997</v>
      </c>
      <c r="Q1671" s="184">
        <v>7.9725999999999999</v>
      </c>
      <c r="R1671" s="184">
        <v>7.1582999999999997</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1386</v>
      </c>
      <c r="B1672" s="180" t="s">
        <v>1392</v>
      </c>
      <c r="C1672" s="180">
        <v>119400</v>
      </c>
      <c r="D1672" s="183">
        <v>44344</v>
      </c>
      <c r="E1672" s="184">
        <v>24.391300000000001</v>
      </c>
      <c r="F1672" s="184">
        <v>-13.0143</v>
      </c>
      <c r="G1672" s="184">
        <v>-1.8952</v>
      </c>
      <c r="H1672" s="184">
        <v>4.2789999999999999</v>
      </c>
      <c r="I1672" s="184">
        <v>7.7725</v>
      </c>
      <c r="J1672" s="184">
        <v>7.2255000000000003</v>
      </c>
      <c r="K1672" s="184">
        <v>8.3343000000000007</v>
      </c>
      <c r="L1672" s="184">
        <v>4.7366999999999999</v>
      </c>
      <c r="M1672" s="184">
        <v>6.1984000000000004</v>
      </c>
      <c r="N1672" s="184">
        <v>7.6032999999999999</v>
      </c>
      <c r="O1672" s="184">
        <v>8.3287999999999993</v>
      </c>
      <c r="P1672" s="184">
        <v>8.4840999999999998</v>
      </c>
      <c r="Q1672" s="184">
        <v>8.8148</v>
      </c>
      <c r="R1672" s="184">
        <v>7.9363000000000001</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1386</v>
      </c>
      <c r="B1673" s="180" t="s">
        <v>1393</v>
      </c>
      <c r="C1673" s="180">
        <v>117953</v>
      </c>
      <c r="D1673" s="183">
        <v>44344</v>
      </c>
      <c r="E1673" s="184">
        <v>24.806100000000001</v>
      </c>
      <c r="F1673" s="184">
        <v>-4.8550000000000004</v>
      </c>
      <c r="G1673" s="184">
        <v>-1.7654000000000001</v>
      </c>
      <c r="H1673" s="184">
        <v>6.2714999999999996</v>
      </c>
      <c r="I1673" s="184">
        <v>6.5537000000000001</v>
      </c>
      <c r="J1673" s="184">
        <v>6.6079999999999997</v>
      </c>
      <c r="K1673" s="184">
        <v>7.9615</v>
      </c>
      <c r="L1673" s="184">
        <v>3.1850000000000001</v>
      </c>
      <c r="M1673" s="184">
        <v>6.3403</v>
      </c>
      <c r="N1673" s="184">
        <v>6.9546999999999999</v>
      </c>
      <c r="O1673" s="184">
        <v>7.66</v>
      </c>
      <c r="P1673" s="184">
        <v>7.3505000000000003</v>
      </c>
      <c r="Q1673" s="184">
        <v>5.5857000000000001</v>
      </c>
      <c r="R1673" s="184">
        <v>7.3220999999999998</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1386</v>
      </c>
      <c r="B1674" s="180" t="s">
        <v>1394</v>
      </c>
      <c r="C1674" s="180">
        <v>120131</v>
      </c>
      <c r="D1674" s="183">
        <v>44344</v>
      </c>
      <c r="E1674" s="184">
        <v>26.120699999999999</v>
      </c>
      <c r="F1674" s="184">
        <v>-4.1916000000000002</v>
      </c>
      <c r="G1674" s="184">
        <v>-1.0711999999999999</v>
      </c>
      <c r="H1674" s="184">
        <v>6.9762000000000004</v>
      </c>
      <c r="I1674" s="184">
        <v>7.2565</v>
      </c>
      <c r="J1674" s="184">
        <v>7.3098999999999998</v>
      </c>
      <c r="K1674" s="184">
        <v>8.6784999999999997</v>
      </c>
      <c r="L1674" s="184">
        <v>3.8995000000000002</v>
      </c>
      <c r="M1674" s="184">
        <v>7.0774999999999997</v>
      </c>
      <c r="N1674" s="184">
        <v>7.6826999999999996</v>
      </c>
      <c r="O1674" s="184">
        <v>8.5297999999999998</v>
      </c>
      <c r="P1674" s="184">
        <v>8.0309000000000008</v>
      </c>
      <c r="Q1674" s="184">
        <v>8.5068999999999999</v>
      </c>
      <c r="R1674" s="184">
        <v>8.1289999999999996</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1386</v>
      </c>
      <c r="B1675" s="180" t="s">
        <v>1395</v>
      </c>
      <c r="C1675" s="180">
        <v>119382</v>
      </c>
      <c r="D1675" s="183">
        <v>44344</v>
      </c>
      <c r="E1675" s="184">
        <v>18.415700000000001</v>
      </c>
      <c r="F1675" s="184">
        <v>-2.1800999999999999</v>
      </c>
      <c r="G1675" s="184">
        <v>0</v>
      </c>
      <c r="H1675" s="184">
        <v>2.0110999999999999</v>
      </c>
      <c r="I1675" s="184">
        <v>3.8279999999999998</v>
      </c>
      <c r="J1675" s="184">
        <v>3.8439999999999999</v>
      </c>
      <c r="K1675" s="184">
        <v>6.7549000000000001</v>
      </c>
      <c r="L1675" s="184">
        <v>4.3902000000000001</v>
      </c>
      <c r="M1675" s="184">
        <v>5.8594999999999997</v>
      </c>
      <c r="N1675" s="184">
        <v>5.6121999999999996</v>
      </c>
      <c r="O1675" s="184">
        <v>-2.6718000000000002</v>
      </c>
      <c r="P1675" s="184">
        <v>1.4946999999999999</v>
      </c>
      <c r="Q1675" s="184">
        <v>4.6772</v>
      </c>
      <c r="R1675" s="184">
        <v>-6.9767999999999999</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1386</v>
      </c>
      <c r="B1676" s="180" t="s">
        <v>1396</v>
      </c>
      <c r="C1676" s="180">
        <v>111585</v>
      </c>
      <c r="D1676" s="183">
        <v>44344</v>
      </c>
      <c r="E1676" s="184">
        <v>17.248899999999999</v>
      </c>
      <c r="F1676" s="184">
        <v>-2.3275000000000001</v>
      </c>
      <c r="G1676" s="184">
        <v>-0.28210000000000002</v>
      </c>
      <c r="H1676" s="184">
        <v>1.7539</v>
      </c>
      <c r="I1676" s="184">
        <v>3.5568</v>
      </c>
      <c r="J1676" s="184">
        <v>3.53</v>
      </c>
      <c r="K1676" s="184">
        <v>6.2630999999999997</v>
      </c>
      <c r="L1676" s="184">
        <v>3.8513000000000002</v>
      </c>
      <c r="M1676" s="184">
        <v>5.3000999999999996</v>
      </c>
      <c r="N1676" s="184">
        <v>5.0435999999999996</v>
      </c>
      <c r="O1676" s="184">
        <v>-3.2046999999999999</v>
      </c>
      <c r="P1676" s="184">
        <v>0.82320000000000004</v>
      </c>
      <c r="Q1676" s="184">
        <v>4.4763999999999999</v>
      </c>
      <c r="R1676" s="184">
        <v>-7.4855</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1386</v>
      </c>
      <c r="B1677" s="180" t="s">
        <v>1397</v>
      </c>
      <c r="C1677" s="180">
        <v>118320</v>
      </c>
      <c r="D1677" s="183">
        <v>44344</v>
      </c>
      <c r="E1677" s="184">
        <v>21.7835</v>
      </c>
      <c r="F1677" s="184">
        <v>-5.1936</v>
      </c>
      <c r="G1677" s="184">
        <v>1.4522999999999999</v>
      </c>
      <c r="H1677" s="184">
        <v>3.7848000000000002</v>
      </c>
      <c r="I1677" s="184">
        <v>5.9017999999999997</v>
      </c>
      <c r="J1677" s="184">
        <v>5.2560000000000002</v>
      </c>
      <c r="K1677" s="184">
        <v>6.6905999999999999</v>
      </c>
      <c r="L1677" s="184">
        <v>3.4157000000000002</v>
      </c>
      <c r="M1677" s="184">
        <v>5.6337999999999999</v>
      </c>
      <c r="N1677" s="184">
        <v>6.5875000000000004</v>
      </c>
      <c r="O1677" s="184">
        <v>8.3427000000000007</v>
      </c>
      <c r="P1677" s="184">
        <v>8.2219999999999995</v>
      </c>
      <c r="Q1677" s="184">
        <v>7.9024999999999999</v>
      </c>
      <c r="R1677" s="184">
        <v>8.1348000000000003</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1386</v>
      </c>
      <c r="B1678" s="180" t="s">
        <v>1398</v>
      </c>
      <c r="C1678" s="180">
        <v>115077</v>
      </c>
      <c r="D1678" s="183">
        <v>44344</v>
      </c>
      <c r="E1678" s="184">
        <v>20.4682</v>
      </c>
      <c r="F1678" s="184">
        <v>-5.8837999999999999</v>
      </c>
      <c r="G1678" s="184">
        <v>0.83220000000000005</v>
      </c>
      <c r="H1678" s="184">
        <v>3.1863000000000001</v>
      </c>
      <c r="I1678" s="184">
        <v>5.2968000000000002</v>
      </c>
      <c r="J1678" s="184">
        <v>4.6242000000000001</v>
      </c>
      <c r="K1678" s="184">
        <v>6.0410000000000004</v>
      </c>
      <c r="L1678" s="184">
        <v>2.7745000000000002</v>
      </c>
      <c r="M1678" s="184">
        <v>4.9813000000000001</v>
      </c>
      <c r="N1678" s="184">
        <v>5.9166999999999996</v>
      </c>
      <c r="O1678" s="184">
        <v>7.6006999999999998</v>
      </c>
      <c r="P1678" s="184">
        <v>7.4189999999999996</v>
      </c>
      <c r="Q1678" s="184">
        <v>7.3505000000000003</v>
      </c>
      <c r="R1678" s="184">
        <v>7.4237000000000002</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1386</v>
      </c>
      <c r="B1679" s="180" t="s">
        <v>1399</v>
      </c>
      <c r="C1679" s="180">
        <v>119226</v>
      </c>
      <c r="D1679" s="183">
        <v>44344</v>
      </c>
      <c r="E1679" s="184">
        <v>39.2849</v>
      </c>
      <c r="F1679" s="184">
        <v>1.5795999999999999</v>
      </c>
      <c r="G1679" s="184">
        <v>1.0221</v>
      </c>
      <c r="H1679" s="184">
        <v>4.6097999999999999</v>
      </c>
      <c r="I1679" s="184">
        <v>6.1599000000000004</v>
      </c>
      <c r="J1679" s="184">
        <v>5.8661000000000003</v>
      </c>
      <c r="K1679" s="184">
        <v>7.4302000000000001</v>
      </c>
      <c r="L1679" s="184">
        <v>3.1695000000000002</v>
      </c>
      <c r="M1679" s="184">
        <v>5.9032</v>
      </c>
      <c r="N1679" s="184">
        <v>6.2987000000000002</v>
      </c>
      <c r="O1679" s="184">
        <v>8.8137000000000008</v>
      </c>
      <c r="P1679" s="184">
        <v>8.0787999999999993</v>
      </c>
      <c r="Q1679" s="184">
        <v>8.6448999999999998</v>
      </c>
      <c r="R1679" s="184">
        <v>8.58</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1386</v>
      </c>
      <c r="B1680" s="180" t="s">
        <v>1400</v>
      </c>
      <c r="C1680" s="180">
        <v>101304</v>
      </c>
      <c r="D1680" s="183">
        <v>44344</v>
      </c>
      <c r="E1680" s="184">
        <v>37.078600000000002</v>
      </c>
      <c r="F1680" s="184">
        <v>0.98440000000000005</v>
      </c>
      <c r="G1680" s="184">
        <v>0.39379999999999998</v>
      </c>
      <c r="H1680" s="184">
        <v>3.9828000000000001</v>
      </c>
      <c r="I1680" s="184">
        <v>5.5171999999999999</v>
      </c>
      <c r="J1680" s="184">
        <v>5.2232000000000003</v>
      </c>
      <c r="K1680" s="184">
        <v>6.7773000000000003</v>
      </c>
      <c r="L1680" s="184">
        <v>2.4998999999999998</v>
      </c>
      <c r="M1680" s="184">
        <v>5.2319000000000004</v>
      </c>
      <c r="N1680" s="184">
        <v>5.6219999999999999</v>
      </c>
      <c r="O1680" s="184">
        <v>8.0582999999999991</v>
      </c>
      <c r="P1680" s="184">
        <v>7.2603999999999997</v>
      </c>
      <c r="Q1680" s="184">
        <v>7.2476000000000003</v>
      </c>
      <c r="R1680" s="184">
        <v>7.8579999999999997</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1386</v>
      </c>
      <c r="B1681" s="180" t="s">
        <v>1401</v>
      </c>
      <c r="C1681" s="180">
        <v>140251</v>
      </c>
      <c r="D1681" s="183"/>
      <c r="E1681" s="184"/>
      <c r="F1681" s="184"/>
      <c r="G1681" s="184"/>
      <c r="H1681" s="184"/>
      <c r="I1681" s="184"/>
      <c r="J1681" s="184"/>
      <c r="K1681" s="184"/>
      <c r="L1681" s="184"/>
      <c r="M1681" s="184"/>
      <c r="N1681" s="184"/>
      <c r="O1681" s="184"/>
      <c r="P1681" s="184"/>
      <c r="Q1681" s="184"/>
      <c r="R1681" s="184"/>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1386</v>
      </c>
      <c r="B1682" s="180" t="s">
        <v>1402</v>
      </c>
      <c r="C1682" s="180">
        <v>140244</v>
      </c>
      <c r="D1682" s="183"/>
      <c r="E1682" s="184"/>
      <c r="F1682" s="184"/>
      <c r="G1682" s="184"/>
      <c r="H1682" s="184"/>
      <c r="I1682" s="184"/>
      <c r="J1682" s="184"/>
      <c r="K1682" s="184"/>
      <c r="L1682" s="184"/>
      <c r="M1682" s="184"/>
      <c r="N1682" s="184"/>
      <c r="O1682" s="184"/>
      <c r="P1682" s="184"/>
      <c r="Q1682" s="184"/>
      <c r="R1682" s="184"/>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1386</v>
      </c>
      <c r="B1683" s="180" t="s">
        <v>1403</v>
      </c>
      <c r="C1683" s="180">
        <v>148002</v>
      </c>
      <c r="D1683" s="183"/>
      <c r="E1683" s="184"/>
      <c r="F1683" s="184"/>
      <c r="G1683" s="184"/>
      <c r="H1683" s="184"/>
      <c r="I1683" s="184"/>
      <c r="J1683" s="184"/>
      <c r="K1683" s="184"/>
      <c r="L1683" s="184"/>
      <c r="M1683" s="184"/>
      <c r="N1683" s="184"/>
      <c r="O1683" s="184"/>
      <c r="P1683" s="184"/>
      <c r="Q1683" s="184"/>
      <c r="R1683" s="184"/>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1386</v>
      </c>
      <c r="B1684" s="180" t="s">
        <v>1404</v>
      </c>
      <c r="C1684" s="180">
        <v>148010</v>
      </c>
      <c r="D1684" s="183"/>
      <c r="E1684" s="184"/>
      <c r="F1684" s="184"/>
      <c r="G1684" s="184"/>
      <c r="H1684" s="184"/>
      <c r="I1684" s="184"/>
      <c r="J1684" s="184"/>
      <c r="K1684" s="184"/>
      <c r="L1684" s="184"/>
      <c r="M1684" s="184"/>
      <c r="N1684" s="184"/>
      <c r="O1684" s="184"/>
      <c r="P1684" s="184"/>
      <c r="Q1684" s="184"/>
      <c r="R1684" s="184"/>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1386</v>
      </c>
      <c r="B1685" s="180" t="s">
        <v>1405</v>
      </c>
      <c r="C1685" s="180">
        <v>148015</v>
      </c>
      <c r="D1685" s="183"/>
      <c r="E1685" s="184"/>
      <c r="F1685" s="184"/>
      <c r="G1685" s="184"/>
      <c r="H1685" s="184"/>
      <c r="I1685" s="184"/>
      <c r="J1685" s="184"/>
      <c r="K1685" s="184"/>
      <c r="L1685" s="184"/>
      <c r="M1685" s="184"/>
      <c r="N1685" s="184"/>
      <c r="O1685" s="184"/>
      <c r="P1685" s="184"/>
      <c r="Q1685" s="184"/>
      <c r="R1685" s="184"/>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1386</v>
      </c>
      <c r="B1686" s="180" t="s">
        <v>1406</v>
      </c>
      <c r="C1686" s="180">
        <v>148318</v>
      </c>
      <c r="D1686" s="183"/>
      <c r="E1686" s="184"/>
      <c r="F1686" s="184"/>
      <c r="G1686" s="184"/>
      <c r="H1686" s="184"/>
      <c r="I1686" s="184"/>
      <c r="J1686" s="184"/>
      <c r="K1686" s="184"/>
      <c r="L1686" s="184"/>
      <c r="M1686" s="184"/>
      <c r="N1686" s="184"/>
      <c r="O1686" s="184"/>
      <c r="P1686" s="184"/>
      <c r="Q1686" s="184"/>
      <c r="R1686" s="184"/>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1386</v>
      </c>
      <c r="B1687" s="180" t="s">
        <v>1407</v>
      </c>
      <c r="C1687" s="180">
        <v>148313</v>
      </c>
      <c r="D1687" s="183"/>
      <c r="E1687" s="184"/>
      <c r="F1687" s="184"/>
      <c r="G1687" s="184"/>
      <c r="H1687" s="184"/>
      <c r="I1687" s="184"/>
      <c r="J1687" s="184"/>
      <c r="K1687" s="184"/>
      <c r="L1687" s="184"/>
      <c r="M1687" s="184"/>
      <c r="N1687" s="184"/>
      <c r="O1687" s="184"/>
      <c r="P1687" s="184"/>
      <c r="Q1687" s="184"/>
      <c r="R1687" s="184"/>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1386</v>
      </c>
      <c r="B1688" s="180" t="s">
        <v>1408</v>
      </c>
      <c r="C1688" s="180">
        <v>101232</v>
      </c>
      <c r="D1688" s="183">
        <v>44344</v>
      </c>
      <c r="E1688" s="184">
        <v>4110.9366465863504</v>
      </c>
      <c r="F1688" s="184">
        <v>9.2216000000000005</v>
      </c>
      <c r="G1688" s="184">
        <v>25.013500000000001</v>
      </c>
      <c r="H1688" s="184">
        <v>19.1722</v>
      </c>
      <c r="I1688" s="184">
        <v>5.5587999999999997</v>
      </c>
      <c r="J1688" s="184">
        <v>11.996</v>
      </c>
      <c r="K1688" s="184">
        <v>16.9938</v>
      </c>
      <c r="L1688" s="184">
        <v>17.2547</v>
      </c>
      <c r="M1688" s="184">
        <v>12.3956</v>
      </c>
      <c r="N1688" s="184">
        <v>9.5233000000000008</v>
      </c>
      <c r="O1688" s="184">
        <v>3.6406999999999998</v>
      </c>
      <c r="P1688" s="184">
        <v>5.7013999999999996</v>
      </c>
      <c r="Q1688" s="184">
        <v>7.5856000000000003</v>
      </c>
      <c r="R1688" s="184">
        <v>0.88139999999999996</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1386</v>
      </c>
      <c r="B1689" s="180" t="s">
        <v>1409</v>
      </c>
      <c r="C1689" s="180">
        <v>118565</v>
      </c>
      <c r="D1689" s="183">
        <v>44344</v>
      </c>
      <c r="E1689" s="184">
        <v>4359.2263000000003</v>
      </c>
      <c r="F1689" s="184">
        <v>9.2218999999999998</v>
      </c>
      <c r="G1689" s="184">
        <v>25.0139</v>
      </c>
      <c r="H1689" s="184">
        <v>19.1721</v>
      </c>
      <c r="I1689" s="184">
        <v>5.5589000000000004</v>
      </c>
      <c r="J1689" s="184">
        <v>11.9955</v>
      </c>
      <c r="K1689" s="184">
        <v>16.929400000000001</v>
      </c>
      <c r="L1689" s="184">
        <v>17.628699999999998</v>
      </c>
      <c r="M1689" s="184">
        <v>12.920400000000001</v>
      </c>
      <c r="N1689" s="184">
        <v>10.124700000000001</v>
      </c>
      <c r="O1689" s="184">
        <v>4.3552</v>
      </c>
      <c r="P1689" s="184">
        <v>6.4253999999999998</v>
      </c>
      <c r="Q1689" s="184">
        <v>7.8810000000000002</v>
      </c>
      <c r="R1689" s="184">
        <v>1.5321</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1386</v>
      </c>
      <c r="B1690" s="180" t="s">
        <v>1410</v>
      </c>
      <c r="C1690" s="180">
        <v>113047</v>
      </c>
      <c r="D1690" s="183">
        <v>44344</v>
      </c>
      <c r="E1690" s="184">
        <v>24.8825</v>
      </c>
      <c r="F1690" s="184">
        <v>-8.7992000000000008</v>
      </c>
      <c r="G1690" s="184">
        <v>-0.92900000000000005</v>
      </c>
      <c r="H1690" s="184">
        <v>6.3993000000000002</v>
      </c>
      <c r="I1690" s="184">
        <v>7.6924000000000001</v>
      </c>
      <c r="J1690" s="184">
        <v>7.1216999999999997</v>
      </c>
      <c r="K1690" s="184">
        <v>7.9466999999999999</v>
      </c>
      <c r="L1690" s="184">
        <v>3.7523</v>
      </c>
      <c r="M1690" s="184">
        <v>6.5335999999999999</v>
      </c>
      <c r="N1690" s="184">
        <v>7.6894</v>
      </c>
      <c r="O1690" s="184">
        <v>8.9909999999999997</v>
      </c>
      <c r="P1690" s="184">
        <v>8.2270000000000003</v>
      </c>
      <c r="Q1690" s="184">
        <v>8.6966000000000001</v>
      </c>
      <c r="R1690" s="184">
        <v>9.0878999999999994</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1386</v>
      </c>
      <c r="B1691" s="180" t="s">
        <v>1411</v>
      </c>
      <c r="C1691" s="180">
        <v>119016</v>
      </c>
      <c r="D1691" s="183">
        <v>44344</v>
      </c>
      <c r="E1691" s="184">
        <v>25.287199999999999</v>
      </c>
      <c r="F1691" s="184">
        <v>-8.2256</v>
      </c>
      <c r="G1691" s="184">
        <v>-0.38490000000000002</v>
      </c>
      <c r="H1691" s="184">
        <v>6.8963000000000001</v>
      </c>
      <c r="I1691" s="184">
        <v>8.1913</v>
      </c>
      <c r="J1691" s="184">
        <v>7.6303000000000001</v>
      </c>
      <c r="K1691" s="184">
        <v>8.4593000000000007</v>
      </c>
      <c r="L1691" s="184">
        <v>4.2717999999999998</v>
      </c>
      <c r="M1691" s="184">
        <v>7.0698999999999996</v>
      </c>
      <c r="N1691" s="184">
        <v>8.2199000000000009</v>
      </c>
      <c r="O1691" s="184">
        <v>9.2873999999999999</v>
      </c>
      <c r="P1691" s="184">
        <v>8.4686000000000003</v>
      </c>
      <c r="Q1691" s="184">
        <v>8.7949000000000002</v>
      </c>
      <c r="R1691" s="184">
        <v>9.4509000000000007</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1386</v>
      </c>
      <c r="B1692" s="180" t="s">
        <v>1412</v>
      </c>
      <c r="C1692" s="180">
        <v>101599</v>
      </c>
      <c r="D1692" s="183">
        <v>44344</v>
      </c>
      <c r="E1692" s="184">
        <v>31.424800000000001</v>
      </c>
      <c r="F1692" s="184">
        <v>-6.6193999999999997</v>
      </c>
      <c r="G1692" s="184">
        <v>0.73570000000000002</v>
      </c>
      <c r="H1692" s="184">
        <v>5.6143999999999998</v>
      </c>
      <c r="I1692" s="184">
        <v>7.6969000000000003</v>
      </c>
      <c r="J1692" s="184">
        <v>6.7428999999999997</v>
      </c>
      <c r="K1692" s="184">
        <v>7.7224000000000004</v>
      </c>
      <c r="L1692" s="184">
        <v>2.9563000000000001</v>
      </c>
      <c r="M1692" s="184">
        <v>5.0030000000000001</v>
      </c>
      <c r="N1692" s="184">
        <v>13.844799999999999</v>
      </c>
      <c r="O1692" s="184">
        <v>3.4527000000000001</v>
      </c>
      <c r="P1692" s="184">
        <v>4.5419</v>
      </c>
      <c r="Q1692" s="184">
        <v>6.3930999999999996</v>
      </c>
      <c r="R1692" s="184">
        <v>1.3416999999999999</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1386</v>
      </c>
      <c r="B1693" s="180" t="s">
        <v>1413</v>
      </c>
      <c r="C1693" s="180">
        <v>120062</v>
      </c>
      <c r="D1693" s="183">
        <v>44344</v>
      </c>
      <c r="E1693" s="184">
        <v>33.948799999999999</v>
      </c>
      <c r="F1693" s="184">
        <v>-5.5899000000000001</v>
      </c>
      <c r="G1693" s="184">
        <v>1.7922</v>
      </c>
      <c r="H1693" s="184">
        <v>6.6745000000000001</v>
      </c>
      <c r="I1693" s="184">
        <v>8.7611000000000008</v>
      </c>
      <c r="J1693" s="184">
        <v>7.8124000000000002</v>
      </c>
      <c r="K1693" s="184">
        <v>8.8241999999999994</v>
      </c>
      <c r="L1693" s="184">
        <v>4.0339999999999998</v>
      </c>
      <c r="M1693" s="184">
        <v>6.0861000000000001</v>
      </c>
      <c r="N1693" s="184">
        <v>15.032299999999999</v>
      </c>
      <c r="O1693" s="184">
        <v>4.4706999999999999</v>
      </c>
      <c r="P1693" s="184">
        <v>5.5510999999999999</v>
      </c>
      <c r="Q1693" s="184">
        <v>6.9806999999999997</v>
      </c>
      <c r="R1693" s="184">
        <v>2.3544999999999998</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1386</v>
      </c>
      <c r="B1694" s="180" t="s">
        <v>1414</v>
      </c>
      <c r="C1694" s="180">
        <v>101758</v>
      </c>
      <c r="D1694" s="183">
        <v>44344</v>
      </c>
      <c r="E1694" s="184">
        <v>46.396000000000001</v>
      </c>
      <c r="F1694" s="184">
        <v>-2.6745999999999999</v>
      </c>
      <c r="G1694" s="184">
        <v>-1.7304999999999999</v>
      </c>
      <c r="H1694" s="184">
        <v>3.3513000000000002</v>
      </c>
      <c r="I1694" s="184">
        <v>6.4330999999999996</v>
      </c>
      <c r="J1694" s="184">
        <v>7.1138000000000003</v>
      </c>
      <c r="K1694" s="184">
        <v>6.9828000000000001</v>
      </c>
      <c r="L1694" s="184">
        <v>3.9138000000000002</v>
      </c>
      <c r="M1694" s="184">
        <v>6.5890000000000004</v>
      </c>
      <c r="N1694" s="184">
        <v>7.5495000000000001</v>
      </c>
      <c r="O1694" s="184">
        <v>8.7079000000000004</v>
      </c>
      <c r="P1694" s="184">
        <v>8.1018000000000008</v>
      </c>
      <c r="Q1694" s="184">
        <v>8.1432000000000002</v>
      </c>
      <c r="R1694" s="184">
        <v>8.8065999999999995</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1386</v>
      </c>
      <c r="B1695" s="180" t="s">
        <v>1415</v>
      </c>
      <c r="C1695" s="180">
        <v>120754</v>
      </c>
      <c r="D1695" s="183">
        <v>44344</v>
      </c>
      <c r="E1695" s="184">
        <v>49.243200000000002</v>
      </c>
      <c r="F1695" s="184">
        <v>-1.9271</v>
      </c>
      <c r="G1695" s="184">
        <v>-0.96350000000000002</v>
      </c>
      <c r="H1695" s="184">
        <v>4.1223000000000001</v>
      </c>
      <c r="I1695" s="184">
        <v>7.1990999999999996</v>
      </c>
      <c r="J1695" s="184">
        <v>7.8804999999999996</v>
      </c>
      <c r="K1695" s="184">
        <v>7.7556000000000003</v>
      </c>
      <c r="L1695" s="184">
        <v>4.6893000000000002</v>
      </c>
      <c r="M1695" s="184">
        <v>7.3883000000000001</v>
      </c>
      <c r="N1695" s="184">
        <v>8.3682999999999996</v>
      </c>
      <c r="O1695" s="184">
        <v>9.5436999999999994</v>
      </c>
      <c r="P1695" s="184">
        <v>8.9608000000000008</v>
      </c>
      <c r="Q1695" s="184">
        <v>9.2312999999999992</v>
      </c>
      <c r="R1695" s="184">
        <v>9.6292000000000009</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1386</v>
      </c>
      <c r="B1696" s="180" t="s">
        <v>1416</v>
      </c>
      <c r="C1696" s="180">
        <v>115005</v>
      </c>
      <c r="D1696" s="183">
        <v>44344</v>
      </c>
      <c r="E1696" s="184">
        <v>20.1858</v>
      </c>
      <c r="F1696" s="184">
        <v>-3.2545000000000002</v>
      </c>
      <c r="G1696" s="184">
        <v>-0.66300000000000003</v>
      </c>
      <c r="H1696" s="184">
        <v>4.9901999999999997</v>
      </c>
      <c r="I1696" s="184">
        <v>6.5388000000000002</v>
      </c>
      <c r="J1696" s="184">
        <v>6.9223999999999997</v>
      </c>
      <c r="K1696" s="184">
        <v>8.5187000000000008</v>
      </c>
      <c r="L1696" s="184">
        <v>3.4739</v>
      </c>
      <c r="M1696" s="184">
        <v>5.4341999999999997</v>
      </c>
      <c r="N1696" s="184">
        <v>7.3506999999999998</v>
      </c>
      <c r="O1696" s="184">
        <v>5.1886000000000001</v>
      </c>
      <c r="P1696" s="184">
        <v>5.5735999999999999</v>
      </c>
      <c r="Q1696" s="184">
        <v>7.1368</v>
      </c>
      <c r="R1696" s="184">
        <v>3.9632999999999998</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1386</v>
      </c>
      <c r="B1697" s="180" t="s">
        <v>1417</v>
      </c>
      <c r="C1697" s="180">
        <v>118349</v>
      </c>
      <c r="D1697" s="183">
        <v>44344</v>
      </c>
      <c r="E1697" s="184">
        <v>21.621500000000001</v>
      </c>
      <c r="F1697" s="184">
        <v>-2.7008000000000001</v>
      </c>
      <c r="G1697" s="184">
        <v>-0.22509999999999999</v>
      </c>
      <c r="H1697" s="184">
        <v>5.4560000000000004</v>
      </c>
      <c r="I1697" s="184">
        <v>6.9882999999999997</v>
      </c>
      <c r="J1697" s="184">
        <v>7.3708999999999998</v>
      </c>
      <c r="K1697" s="184">
        <v>8.9513999999999996</v>
      </c>
      <c r="L1697" s="184">
        <v>3.8793000000000002</v>
      </c>
      <c r="M1697" s="184">
        <v>5.8555000000000001</v>
      </c>
      <c r="N1697" s="184">
        <v>7.8281999999999998</v>
      </c>
      <c r="O1697" s="184">
        <v>5.9539999999999997</v>
      </c>
      <c r="P1697" s="184">
        <v>6.5179999999999998</v>
      </c>
      <c r="Q1697" s="184">
        <v>7.5244</v>
      </c>
      <c r="R1697" s="184">
        <v>4.5442</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1386</v>
      </c>
      <c r="B1698" s="180" t="s">
        <v>1418</v>
      </c>
      <c r="C1698" s="180">
        <v>118407</v>
      </c>
      <c r="D1698" s="183">
        <v>44344</v>
      </c>
      <c r="E1698" s="184">
        <v>47.378900000000002</v>
      </c>
      <c r="F1698" s="184">
        <v>-4.0826000000000002</v>
      </c>
      <c r="G1698" s="184">
        <v>-3.2347999999999999</v>
      </c>
      <c r="H1698" s="184">
        <v>3.8877999999999999</v>
      </c>
      <c r="I1698" s="184">
        <v>5.4039000000000001</v>
      </c>
      <c r="J1698" s="184">
        <v>5.4504000000000001</v>
      </c>
      <c r="K1698" s="184">
        <v>7.7430000000000003</v>
      </c>
      <c r="L1698" s="184">
        <v>3.3906000000000001</v>
      </c>
      <c r="M1698" s="184">
        <v>5.5984999999999996</v>
      </c>
      <c r="N1698" s="184">
        <v>6.6965000000000003</v>
      </c>
      <c r="O1698" s="184">
        <v>9.08</v>
      </c>
      <c r="P1698" s="184">
        <v>8.1850000000000005</v>
      </c>
      <c r="Q1698" s="184">
        <v>8.6576000000000004</v>
      </c>
      <c r="R1698" s="184">
        <v>8.6892999999999994</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1386</v>
      </c>
      <c r="B1699" s="180" t="s">
        <v>1419</v>
      </c>
      <c r="C1699" s="180">
        <v>108768</v>
      </c>
      <c r="D1699" s="183">
        <v>44344</v>
      </c>
      <c r="E1699" s="184">
        <v>45.123399999999997</v>
      </c>
      <c r="F1699" s="184">
        <v>-4.6909999999999998</v>
      </c>
      <c r="G1699" s="184">
        <v>-3.7198000000000002</v>
      </c>
      <c r="H1699" s="184">
        <v>3.3996</v>
      </c>
      <c r="I1699" s="184">
        <v>4.9146000000000001</v>
      </c>
      <c r="J1699" s="184">
        <v>4.9625000000000004</v>
      </c>
      <c r="K1699" s="184">
        <v>7.2487000000000004</v>
      </c>
      <c r="L1699" s="184">
        <v>2.8862999999999999</v>
      </c>
      <c r="M1699" s="184">
        <v>5.0738000000000003</v>
      </c>
      <c r="N1699" s="184">
        <v>6.1557000000000004</v>
      </c>
      <c r="O1699" s="184">
        <v>8.5340000000000007</v>
      </c>
      <c r="P1699" s="184">
        <v>7.6363000000000003</v>
      </c>
      <c r="Q1699" s="184">
        <v>7.6403999999999996</v>
      </c>
      <c r="R1699" s="184">
        <v>8.1377000000000006</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1386</v>
      </c>
      <c r="B1700" s="180" t="s">
        <v>1420</v>
      </c>
      <c r="C1700" s="180">
        <v>123708</v>
      </c>
      <c r="D1700" s="183">
        <v>44344</v>
      </c>
      <c r="E1700" s="184">
        <v>1707.0953</v>
      </c>
      <c r="F1700" s="184">
        <v>11.9261</v>
      </c>
      <c r="G1700" s="184">
        <v>4.2735000000000003</v>
      </c>
      <c r="H1700" s="184">
        <v>5.7092999999999998</v>
      </c>
      <c r="I1700" s="184">
        <v>5.9603999999999999</v>
      </c>
      <c r="J1700" s="184">
        <v>5.5045999999999999</v>
      </c>
      <c r="K1700" s="184">
        <v>5.5065999999999997</v>
      </c>
      <c r="L1700" s="184">
        <v>1.8815</v>
      </c>
      <c r="M1700" s="184">
        <v>4.5045999999999999</v>
      </c>
      <c r="N1700" s="184">
        <v>4.3613</v>
      </c>
      <c r="O1700" s="184">
        <v>5.7934999999999999</v>
      </c>
      <c r="P1700" s="184">
        <v>6.1447000000000003</v>
      </c>
      <c r="Q1700" s="184">
        <v>7.1829999999999998</v>
      </c>
      <c r="R1700" s="184">
        <v>4.2382999999999997</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1386</v>
      </c>
      <c r="B1701" s="180" t="s">
        <v>1421</v>
      </c>
      <c r="C1701" s="180">
        <v>123704</v>
      </c>
      <c r="D1701" s="183">
        <v>44344</v>
      </c>
      <c r="E1701" s="184">
        <v>1869.5574999999999</v>
      </c>
      <c r="F1701" s="184">
        <v>13.2279</v>
      </c>
      <c r="G1701" s="184">
        <v>5.5744999999999996</v>
      </c>
      <c r="H1701" s="184">
        <v>7.0113000000000003</v>
      </c>
      <c r="I1701" s="184">
        <v>7.2640000000000002</v>
      </c>
      <c r="J1701" s="184">
        <v>6.8114999999999997</v>
      </c>
      <c r="K1701" s="184">
        <v>6.8311000000000002</v>
      </c>
      <c r="L1701" s="184">
        <v>3.2561</v>
      </c>
      <c r="M1701" s="184">
        <v>5.8943000000000003</v>
      </c>
      <c r="N1701" s="184">
        <v>5.7571000000000003</v>
      </c>
      <c r="O1701" s="184">
        <v>7.0537000000000001</v>
      </c>
      <c r="P1701" s="184">
        <v>7.3346999999999998</v>
      </c>
      <c r="Q1701" s="184">
        <v>8.4285999999999994</v>
      </c>
      <c r="R1701" s="184">
        <v>5.5045999999999999</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1386</v>
      </c>
      <c r="B1702" s="180" t="s">
        <v>1422</v>
      </c>
      <c r="C1702" s="180">
        <v>105185</v>
      </c>
      <c r="D1702" s="183">
        <v>44344</v>
      </c>
      <c r="E1702" s="184">
        <v>2855.4196999999999</v>
      </c>
      <c r="F1702" s="184">
        <v>-4.9897</v>
      </c>
      <c r="G1702" s="184">
        <v>-0.24540000000000001</v>
      </c>
      <c r="H1702" s="184">
        <v>4.548</v>
      </c>
      <c r="I1702" s="184">
        <v>5.7225000000000001</v>
      </c>
      <c r="J1702" s="184">
        <v>5.4100999999999999</v>
      </c>
      <c r="K1702" s="184">
        <v>7.1795999999999998</v>
      </c>
      <c r="L1702" s="184">
        <v>2.3250000000000002</v>
      </c>
      <c r="M1702" s="184">
        <v>5.0132000000000003</v>
      </c>
      <c r="N1702" s="184">
        <v>5.6528999999999998</v>
      </c>
      <c r="O1702" s="184">
        <v>7.9069000000000003</v>
      </c>
      <c r="P1702" s="184">
        <v>7.2846000000000002</v>
      </c>
      <c r="Q1702" s="184">
        <v>7.6748000000000003</v>
      </c>
      <c r="R1702" s="184">
        <v>7.7622999999999998</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1386</v>
      </c>
      <c r="B1703" s="180" t="s">
        <v>1423</v>
      </c>
      <c r="C1703" s="180">
        <v>120560</v>
      </c>
      <c r="D1703" s="183">
        <v>44344</v>
      </c>
      <c r="E1703" s="184">
        <v>3065.8768</v>
      </c>
      <c r="F1703" s="184">
        <v>-4.1402000000000001</v>
      </c>
      <c r="G1703" s="184">
        <v>0.60399999999999998</v>
      </c>
      <c r="H1703" s="184">
        <v>5.3986999999999998</v>
      </c>
      <c r="I1703" s="184">
        <v>6.5743999999999998</v>
      </c>
      <c r="J1703" s="184">
        <v>6.2641</v>
      </c>
      <c r="K1703" s="184">
        <v>8.0457000000000001</v>
      </c>
      <c r="L1703" s="184">
        <v>3.1865999999999999</v>
      </c>
      <c r="M1703" s="184">
        <v>5.8977000000000004</v>
      </c>
      <c r="N1703" s="184">
        <v>6.5542999999999996</v>
      </c>
      <c r="O1703" s="184">
        <v>8.8264999999999993</v>
      </c>
      <c r="P1703" s="184">
        <v>8.0922999999999998</v>
      </c>
      <c r="Q1703" s="184">
        <v>8.3488000000000007</v>
      </c>
      <c r="R1703" s="184">
        <v>8.6801999999999992</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1386</v>
      </c>
      <c r="B1704" s="180" t="s">
        <v>1424</v>
      </c>
      <c r="C1704" s="180">
        <v>101521</v>
      </c>
      <c r="D1704" s="183"/>
      <c r="E1704" s="184"/>
      <c r="F1704" s="184"/>
      <c r="G1704" s="184"/>
      <c r="H1704" s="184"/>
      <c r="I1704" s="184"/>
      <c r="J1704" s="184"/>
      <c r="K1704" s="184"/>
      <c r="L1704" s="184"/>
      <c r="M1704" s="184"/>
      <c r="N1704" s="184"/>
      <c r="O1704" s="184"/>
      <c r="P1704" s="184"/>
      <c r="Q1704" s="184"/>
      <c r="R1704" s="184"/>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1386</v>
      </c>
      <c r="B1705" s="180" t="s">
        <v>1425</v>
      </c>
      <c r="C1705" s="180">
        <v>120471</v>
      </c>
      <c r="D1705" s="183"/>
      <c r="E1705" s="184"/>
      <c r="F1705" s="184"/>
      <c r="G1705" s="184"/>
      <c r="H1705" s="184"/>
      <c r="I1705" s="184"/>
      <c r="J1705" s="184"/>
      <c r="K1705" s="184"/>
      <c r="L1705" s="184"/>
      <c r="M1705" s="184"/>
      <c r="N1705" s="184"/>
      <c r="O1705" s="184"/>
      <c r="P1705" s="184"/>
      <c r="Q1705" s="184"/>
      <c r="R1705" s="184"/>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1386</v>
      </c>
      <c r="B1706" s="180" t="s">
        <v>1426</v>
      </c>
      <c r="C1706" s="180">
        <v>101373</v>
      </c>
      <c r="D1706" s="183">
        <v>44344</v>
      </c>
      <c r="E1706" s="184">
        <v>41.304499999999997</v>
      </c>
      <c r="F1706" s="184">
        <v>-0.88370000000000004</v>
      </c>
      <c r="G1706" s="184">
        <v>-0.44180000000000003</v>
      </c>
      <c r="H1706" s="184">
        <v>5.2948000000000004</v>
      </c>
      <c r="I1706" s="184">
        <v>6.5175999999999998</v>
      </c>
      <c r="J1706" s="184">
        <v>6.4703999999999997</v>
      </c>
      <c r="K1706" s="184">
        <v>6.8986999999999998</v>
      </c>
      <c r="L1706" s="184">
        <v>2.5156999999999998</v>
      </c>
      <c r="M1706" s="184">
        <v>5.5231000000000003</v>
      </c>
      <c r="N1706" s="184">
        <v>6.3747999999999996</v>
      </c>
      <c r="O1706" s="184">
        <v>8.3498999999999999</v>
      </c>
      <c r="P1706" s="184">
        <v>7.6409000000000002</v>
      </c>
      <c r="Q1706" s="184">
        <v>7.7150999999999996</v>
      </c>
      <c r="R1706" s="184">
        <v>8.1561000000000003</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1386</v>
      </c>
      <c r="B1707" s="180" t="s">
        <v>1427</v>
      </c>
      <c r="C1707" s="180">
        <v>119739</v>
      </c>
      <c r="D1707" s="183">
        <v>44344</v>
      </c>
      <c r="E1707" s="184">
        <v>44.014200000000002</v>
      </c>
      <c r="F1707" s="184">
        <v>0</v>
      </c>
      <c r="G1707" s="184">
        <v>0.38700000000000001</v>
      </c>
      <c r="H1707" s="184">
        <v>6.1200999999999999</v>
      </c>
      <c r="I1707" s="184">
        <v>7.3479000000000001</v>
      </c>
      <c r="J1707" s="184">
        <v>7.2996999999999996</v>
      </c>
      <c r="K1707" s="184">
        <v>7.7366000000000001</v>
      </c>
      <c r="L1707" s="184">
        <v>3.3441999999999998</v>
      </c>
      <c r="M1707" s="184">
        <v>6.3704999999999998</v>
      </c>
      <c r="N1707" s="184">
        <v>7.2417999999999996</v>
      </c>
      <c r="O1707" s="184">
        <v>9.2429000000000006</v>
      </c>
      <c r="P1707" s="184">
        <v>8.5469000000000008</v>
      </c>
      <c r="Q1707" s="184">
        <v>8.8070000000000004</v>
      </c>
      <c r="R1707" s="184">
        <v>9.0411000000000001</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1386</v>
      </c>
      <c r="B1708" s="180" t="s">
        <v>1428</v>
      </c>
      <c r="C1708" s="180">
        <v>119856</v>
      </c>
      <c r="D1708" s="183">
        <v>44344</v>
      </c>
      <c r="E1708" s="184">
        <v>21.920999999999999</v>
      </c>
      <c r="F1708" s="184">
        <v>5.8287000000000004</v>
      </c>
      <c r="G1708" s="184">
        <v>-0.999</v>
      </c>
      <c r="H1708" s="184">
        <v>5</v>
      </c>
      <c r="I1708" s="184">
        <v>6.7012</v>
      </c>
      <c r="J1708" s="184">
        <v>6.5286</v>
      </c>
      <c r="K1708" s="184">
        <v>7.6525999999999996</v>
      </c>
      <c r="L1708" s="184">
        <v>3.2757000000000001</v>
      </c>
      <c r="M1708" s="184">
        <v>5.6970999999999998</v>
      </c>
      <c r="N1708" s="184">
        <v>5.8898999999999999</v>
      </c>
      <c r="O1708" s="184">
        <v>8.8065999999999995</v>
      </c>
      <c r="P1708" s="184">
        <v>8.1119000000000003</v>
      </c>
      <c r="Q1708" s="184">
        <v>8.5349000000000004</v>
      </c>
      <c r="R1708" s="184">
        <v>8.4811999999999994</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1386</v>
      </c>
      <c r="B1709" s="180" t="s">
        <v>1429</v>
      </c>
      <c r="C1709" s="180">
        <v>116299</v>
      </c>
      <c r="D1709" s="183">
        <v>44344</v>
      </c>
      <c r="E1709" s="184">
        <v>21.084599999999998</v>
      </c>
      <c r="F1709" s="184">
        <v>5.3673000000000002</v>
      </c>
      <c r="G1709" s="184">
        <v>-1.5001</v>
      </c>
      <c r="H1709" s="184">
        <v>4.5048000000000004</v>
      </c>
      <c r="I1709" s="184">
        <v>6.2221000000000002</v>
      </c>
      <c r="J1709" s="184">
        <v>6.0426000000000002</v>
      </c>
      <c r="K1709" s="184">
        <v>7.1565000000000003</v>
      </c>
      <c r="L1709" s="184">
        <v>2.7791999999999999</v>
      </c>
      <c r="M1709" s="184">
        <v>5.1845999999999997</v>
      </c>
      <c r="N1709" s="184">
        <v>5.3677000000000001</v>
      </c>
      <c r="O1709" s="184">
        <v>8.2696000000000005</v>
      </c>
      <c r="P1709" s="184">
        <v>7.5743999999999998</v>
      </c>
      <c r="Q1709" s="184">
        <v>8.2365999999999993</v>
      </c>
      <c r="R1709" s="184">
        <v>7.9530000000000003</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1386</v>
      </c>
      <c r="B1710" s="180" t="s">
        <v>1430</v>
      </c>
      <c r="C1710" s="180">
        <v>145954</v>
      </c>
      <c r="D1710" s="183">
        <v>44344</v>
      </c>
      <c r="E1710" s="184">
        <v>12.110799999999999</v>
      </c>
      <c r="F1710" s="184">
        <v>4.5213000000000001</v>
      </c>
      <c r="G1710" s="184">
        <v>2.3109999999999999</v>
      </c>
      <c r="H1710" s="184">
        <v>5.0853999999999999</v>
      </c>
      <c r="I1710" s="184">
        <v>6.5608000000000004</v>
      </c>
      <c r="J1710" s="184">
        <v>6.0983000000000001</v>
      </c>
      <c r="K1710" s="184">
        <v>6.8720999999999997</v>
      </c>
      <c r="L1710" s="184">
        <v>2.8687999999999998</v>
      </c>
      <c r="M1710" s="184">
        <v>5.2549000000000001</v>
      </c>
      <c r="N1710" s="184">
        <v>5.7656000000000001</v>
      </c>
      <c r="O1710" s="184"/>
      <c r="P1710" s="184"/>
      <c r="Q1710" s="184">
        <v>8.6029999999999998</v>
      </c>
      <c r="R1710" s="184">
        <v>8.0831</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1386</v>
      </c>
      <c r="B1711" s="180" t="s">
        <v>1431</v>
      </c>
      <c r="C1711" s="180">
        <v>145952</v>
      </c>
      <c r="D1711" s="183">
        <v>44344</v>
      </c>
      <c r="E1711" s="184">
        <v>11.8184</v>
      </c>
      <c r="F1711" s="184">
        <v>3.0886999999999998</v>
      </c>
      <c r="G1711" s="184">
        <v>1.2355</v>
      </c>
      <c r="H1711" s="184">
        <v>3.9738000000000002</v>
      </c>
      <c r="I1711" s="184">
        <v>5.5045000000000002</v>
      </c>
      <c r="J1711" s="184">
        <v>5.0343</v>
      </c>
      <c r="K1711" s="184">
        <v>5.8014000000000001</v>
      </c>
      <c r="L1711" s="184">
        <v>1.8047</v>
      </c>
      <c r="M1711" s="184">
        <v>4.1657000000000002</v>
      </c>
      <c r="N1711" s="184">
        <v>4.6580000000000004</v>
      </c>
      <c r="O1711" s="184"/>
      <c r="P1711" s="184"/>
      <c r="Q1711" s="184">
        <v>7.4652000000000003</v>
      </c>
      <c r="R1711" s="184">
        <v>6.9516</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1386</v>
      </c>
      <c r="B1712" s="180" t="s">
        <v>1958</v>
      </c>
      <c r="C1712" s="180">
        <v>148729</v>
      </c>
      <c r="D1712" s="183">
        <v>44344</v>
      </c>
      <c r="E1712" s="184">
        <v>10.1929</v>
      </c>
      <c r="F1712" s="184">
        <v>8.2379999999999995</v>
      </c>
      <c r="G1712" s="184">
        <v>2.5072000000000001</v>
      </c>
      <c r="H1712" s="184">
        <v>5.4794999999999998</v>
      </c>
      <c r="I1712" s="184">
        <v>8.3393999999999995</v>
      </c>
      <c r="J1712" s="184">
        <v>7.7117000000000004</v>
      </c>
      <c r="K1712" s="184">
        <v>7.7004000000000001</v>
      </c>
      <c r="L1712" s="184"/>
      <c r="M1712" s="184"/>
      <c r="N1712" s="184"/>
      <c r="O1712" s="184"/>
      <c r="P1712" s="184"/>
      <c r="Q1712" s="184">
        <v>7.4903000000000004</v>
      </c>
      <c r="R1712" s="184"/>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1386</v>
      </c>
      <c r="B1713" s="180" t="s">
        <v>1959</v>
      </c>
      <c r="C1713" s="180">
        <v>148727</v>
      </c>
      <c r="D1713" s="183">
        <v>44344</v>
      </c>
      <c r="E1713" s="184">
        <v>10.169</v>
      </c>
      <c r="F1713" s="184">
        <v>7.5392000000000001</v>
      </c>
      <c r="G1713" s="184">
        <v>1.6753</v>
      </c>
      <c r="H1713" s="184">
        <v>4.5675999999999997</v>
      </c>
      <c r="I1713" s="184">
        <v>7.4305000000000003</v>
      </c>
      <c r="J1713" s="184">
        <v>6.8098000000000001</v>
      </c>
      <c r="K1713" s="184">
        <v>6.7786</v>
      </c>
      <c r="L1713" s="184"/>
      <c r="M1713" s="184"/>
      <c r="N1713" s="184"/>
      <c r="O1713" s="184"/>
      <c r="P1713" s="184"/>
      <c r="Q1713" s="184">
        <v>6.5621999999999998</v>
      </c>
      <c r="R1713" s="184"/>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1386</v>
      </c>
      <c r="B1714" s="180" t="s">
        <v>1432</v>
      </c>
      <c r="C1714" s="180">
        <v>142642</v>
      </c>
      <c r="D1714" s="183">
        <v>44344</v>
      </c>
      <c r="E1714" s="184">
        <v>12.5365</v>
      </c>
      <c r="F1714" s="184">
        <v>-5.5309999999999997</v>
      </c>
      <c r="G1714" s="184">
        <v>-0.67930000000000001</v>
      </c>
      <c r="H1714" s="184">
        <v>2.7048999999999999</v>
      </c>
      <c r="I1714" s="184">
        <v>4.9589999999999996</v>
      </c>
      <c r="J1714" s="184">
        <v>5.2732000000000001</v>
      </c>
      <c r="K1714" s="184">
        <v>7.2473999999999998</v>
      </c>
      <c r="L1714" s="184">
        <v>2.8868999999999998</v>
      </c>
      <c r="M1714" s="184">
        <v>4.9847000000000001</v>
      </c>
      <c r="N1714" s="184">
        <v>5.2991999999999999</v>
      </c>
      <c r="O1714" s="184">
        <v>7.7671000000000001</v>
      </c>
      <c r="P1714" s="184"/>
      <c r="Q1714" s="184">
        <v>7.3133999999999997</v>
      </c>
      <c r="R1714" s="184">
        <v>7.4866000000000001</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1386</v>
      </c>
      <c r="B1715" s="180" t="s">
        <v>1433</v>
      </c>
      <c r="C1715" s="180">
        <v>142641</v>
      </c>
      <c r="D1715" s="183">
        <v>44344</v>
      </c>
      <c r="E1715" s="184">
        <v>12.8538</v>
      </c>
      <c r="F1715" s="184">
        <v>-4.8266999999999998</v>
      </c>
      <c r="G1715" s="184">
        <v>0.1893</v>
      </c>
      <c r="H1715" s="184">
        <v>3.5316000000000001</v>
      </c>
      <c r="I1715" s="184">
        <v>5.7934999999999999</v>
      </c>
      <c r="J1715" s="184">
        <v>6.1073000000000004</v>
      </c>
      <c r="K1715" s="184">
        <v>8.0988000000000007</v>
      </c>
      <c r="L1715" s="184">
        <v>3.7429000000000001</v>
      </c>
      <c r="M1715" s="184">
        <v>5.8563999999999998</v>
      </c>
      <c r="N1715" s="184">
        <v>6.1726999999999999</v>
      </c>
      <c r="O1715" s="184">
        <v>8.6119000000000003</v>
      </c>
      <c r="P1715" s="184"/>
      <c r="Q1715" s="184">
        <v>8.1541999999999994</v>
      </c>
      <c r="R1715" s="184">
        <v>8.3508999999999993</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1386</v>
      </c>
      <c r="B1716" s="180" t="s">
        <v>1434</v>
      </c>
      <c r="C1716" s="180">
        <v>101665</v>
      </c>
      <c r="D1716" s="183">
        <v>44344</v>
      </c>
      <c r="E1716" s="184">
        <v>41.350099999999998</v>
      </c>
      <c r="F1716" s="184">
        <v>6.5331999999999999</v>
      </c>
      <c r="G1716" s="184">
        <v>2.5310000000000001</v>
      </c>
      <c r="H1716" s="184">
        <v>6.3884999999999996</v>
      </c>
      <c r="I1716" s="184">
        <v>7.5816999999999997</v>
      </c>
      <c r="J1716" s="184">
        <v>8.4320000000000004</v>
      </c>
      <c r="K1716" s="184">
        <v>9.0105000000000004</v>
      </c>
      <c r="L1716" s="184">
        <v>4.5818000000000003</v>
      </c>
      <c r="M1716" s="184">
        <v>6.8322000000000003</v>
      </c>
      <c r="N1716" s="184">
        <v>7.4128999999999996</v>
      </c>
      <c r="O1716" s="184">
        <v>8.3361999999999998</v>
      </c>
      <c r="P1716" s="184">
        <v>7.5990000000000002</v>
      </c>
      <c r="Q1716" s="184">
        <v>7.9953000000000003</v>
      </c>
      <c r="R1716" s="184">
        <v>8.3574000000000002</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1386</v>
      </c>
      <c r="B1717" s="180" t="s">
        <v>1435</v>
      </c>
      <c r="C1717" s="180">
        <v>118796</v>
      </c>
      <c r="D1717" s="183">
        <v>44344</v>
      </c>
      <c r="E1717" s="184">
        <v>43.692300000000003</v>
      </c>
      <c r="F1717" s="184">
        <v>7.4364999999999997</v>
      </c>
      <c r="G1717" s="184">
        <v>3.3702999999999999</v>
      </c>
      <c r="H1717" s="184">
        <v>7.2182000000000004</v>
      </c>
      <c r="I1717" s="184">
        <v>8.3806999999999992</v>
      </c>
      <c r="J1717" s="184">
        <v>9.2253000000000007</v>
      </c>
      <c r="K1717" s="184">
        <v>9.8071000000000002</v>
      </c>
      <c r="L1717" s="184">
        <v>5.4164000000000003</v>
      </c>
      <c r="M1717" s="184">
        <v>7.6955999999999998</v>
      </c>
      <c r="N1717" s="184">
        <v>8.2972000000000001</v>
      </c>
      <c r="O1717" s="184">
        <v>9.1683000000000003</v>
      </c>
      <c r="P1717" s="184">
        <v>8.3550000000000004</v>
      </c>
      <c r="Q1717" s="184">
        <v>8.85</v>
      </c>
      <c r="R1717" s="184">
        <v>9.2373999999999992</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1386</v>
      </c>
      <c r="B1718" s="180" t="s">
        <v>1436</v>
      </c>
      <c r="C1718" s="180">
        <v>138256</v>
      </c>
      <c r="D1718" s="183">
        <v>44344</v>
      </c>
      <c r="E1718" s="184">
        <v>35.819800000000001</v>
      </c>
      <c r="F1718" s="184">
        <v>2.8534000000000002</v>
      </c>
      <c r="G1718" s="184">
        <v>0.74729999999999996</v>
      </c>
      <c r="H1718" s="184">
        <v>5.6105</v>
      </c>
      <c r="I1718" s="184">
        <v>7.5624000000000002</v>
      </c>
      <c r="J1718" s="184">
        <v>7.8352000000000004</v>
      </c>
      <c r="K1718" s="184">
        <v>6.8689999999999998</v>
      </c>
      <c r="L1718" s="184">
        <v>2.9779</v>
      </c>
      <c r="M1718" s="184">
        <v>4.8784999999999998</v>
      </c>
      <c r="N1718" s="184">
        <v>5.5209000000000001</v>
      </c>
      <c r="O1718" s="184">
        <v>4.1070000000000002</v>
      </c>
      <c r="P1718" s="184">
        <v>5.3771000000000004</v>
      </c>
      <c r="Q1718" s="184">
        <v>7.2026000000000003</v>
      </c>
      <c r="R1718" s="184">
        <v>3.7509000000000001</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1386</v>
      </c>
      <c r="B1719" s="180" t="s">
        <v>1437</v>
      </c>
      <c r="C1719" s="180">
        <v>138270</v>
      </c>
      <c r="D1719" s="183">
        <v>44344</v>
      </c>
      <c r="E1719" s="184">
        <v>38.416800000000002</v>
      </c>
      <c r="F1719" s="184">
        <v>3.6107999999999998</v>
      </c>
      <c r="G1719" s="184">
        <v>1.4570000000000001</v>
      </c>
      <c r="H1719" s="184">
        <v>6.3327</v>
      </c>
      <c r="I1719" s="184">
        <v>8.2989999999999995</v>
      </c>
      <c r="J1719" s="184">
        <v>8.5696999999999992</v>
      </c>
      <c r="K1719" s="184">
        <v>7.6098999999999997</v>
      </c>
      <c r="L1719" s="184">
        <v>3.6993</v>
      </c>
      <c r="M1719" s="184">
        <v>5.6135999999999999</v>
      </c>
      <c r="N1719" s="184">
        <v>6.3422999999999998</v>
      </c>
      <c r="O1719" s="184">
        <v>4.9530000000000003</v>
      </c>
      <c r="P1719" s="184">
        <v>6.2534000000000001</v>
      </c>
      <c r="Q1719" s="184">
        <v>7.7140000000000004</v>
      </c>
      <c r="R1719" s="184">
        <v>4.5214999999999996</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1386</v>
      </c>
      <c r="B1720" s="180" t="s">
        <v>1438</v>
      </c>
      <c r="C1720" s="180">
        <v>101465</v>
      </c>
      <c r="D1720" s="183">
        <v>44344</v>
      </c>
      <c r="E1720" s="184">
        <v>34.783700000000003</v>
      </c>
      <c r="F1720" s="184">
        <v>-5.6656000000000004</v>
      </c>
      <c r="G1720" s="184">
        <v>-2.2031999999999998</v>
      </c>
      <c r="H1720" s="184">
        <v>2.8647999999999998</v>
      </c>
      <c r="I1720" s="184">
        <v>5.0541</v>
      </c>
      <c r="J1720" s="184">
        <v>5.9896000000000003</v>
      </c>
      <c r="K1720" s="184">
        <v>8.2004000000000001</v>
      </c>
      <c r="L1720" s="184">
        <v>2.4079999999999999</v>
      </c>
      <c r="M1720" s="184">
        <v>5.1051000000000002</v>
      </c>
      <c r="N1720" s="184">
        <v>12.6313</v>
      </c>
      <c r="O1720" s="184">
        <v>4.5328999999999997</v>
      </c>
      <c r="P1720" s="184">
        <v>5.3556999999999997</v>
      </c>
      <c r="Q1720" s="184">
        <v>7.1393000000000004</v>
      </c>
      <c r="R1720" s="184">
        <v>2.7894999999999999</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1386</v>
      </c>
      <c r="B1721" s="180" t="s">
        <v>1439</v>
      </c>
      <c r="C1721" s="180">
        <v>119462</v>
      </c>
      <c r="D1721" s="183">
        <v>44344</v>
      </c>
      <c r="E1721" s="184">
        <v>36.801900000000003</v>
      </c>
      <c r="F1721" s="184">
        <v>-5.3548999999999998</v>
      </c>
      <c r="G1721" s="184">
        <v>-1.8180000000000001</v>
      </c>
      <c r="H1721" s="184">
        <v>3.2749999999999999</v>
      </c>
      <c r="I1721" s="184">
        <v>5.4592000000000001</v>
      </c>
      <c r="J1721" s="184">
        <v>6.4008000000000003</v>
      </c>
      <c r="K1721" s="184">
        <v>8.6158000000000001</v>
      </c>
      <c r="L1721" s="184">
        <v>2.8166000000000002</v>
      </c>
      <c r="M1721" s="184">
        <v>5.5354000000000001</v>
      </c>
      <c r="N1721" s="184">
        <v>13.0985</v>
      </c>
      <c r="O1721" s="184">
        <v>5.0869999999999997</v>
      </c>
      <c r="P1721" s="184">
        <v>6.0416999999999996</v>
      </c>
      <c r="Q1721" s="184">
        <v>7.3861999999999997</v>
      </c>
      <c r="R1721" s="184">
        <v>3.2290000000000001</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1386</v>
      </c>
      <c r="B1722" s="180" t="s">
        <v>1440</v>
      </c>
      <c r="C1722" s="180">
        <v>119816</v>
      </c>
      <c r="D1722" s="183">
        <v>44344</v>
      </c>
      <c r="E1722" s="184">
        <v>26.323699999999999</v>
      </c>
      <c r="F1722" s="184">
        <v>-2.6343000000000001</v>
      </c>
      <c r="G1722" s="184">
        <v>2.5426000000000002</v>
      </c>
      <c r="H1722" s="184">
        <v>4.1631</v>
      </c>
      <c r="I1722" s="184">
        <v>6.2446000000000002</v>
      </c>
      <c r="J1722" s="184">
        <v>6.1551</v>
      </c>
      <c r="K1722" s="184">
        <v>6.5884</v>
      </c>
      <c r="L1722" s="184">
        <v>2.7948</v>
      </c>
      <c r="M1722" s="184">
        <v>5.7995999999999999</v>
      </c>
      <c r="N1722" s="184">
        <v>6.1538000000000004</v>
      </c>
      <c r="O1722" s="184">
        <v>8.7082999999999995</v>
      </c>
      <c r="P1722" s="184">
        <v>8.1660000000000004</v>
      </c>
      <c r="Q1722" s="184">
        <v>8.5436999999999994</v>
      </c>
      <c r="R1722" s="184">
        <v>8.5631000000000004</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1386</v>
      </c>
      <c r="B1723" s="180" t="s">
        <v>1441</v>
      </c>
      <c r="C1723" s="180">
        <v>106231</v>
      </c>
      <c r="D1723" s="183">
        <v>44344</v>
      </c>
      <c r="E1723" s="184">
        <v>25.285599999999999</v>
      </c>
      <c r="F1723" s="184">
        <v>-3.0310999999999999</v>
      </c>
      <c r="G1723" s="184">
        <v>2.0211999999999999</v>
      </c>
      <c r="H1723" s="184">
        <v>3.6732</v>
      </c>
      <c r="I1723" s="184">
        <v>5.7454000000000001</v>
      </c>
      <c r="J1723" s="184">
        <v>5.6558999999999999</v>
      </c>
      <c r="K1723" s="184">
        <v>6.0805999999999996</v>
      </c>
      <c r="L1723" s="184">
        <v>2.2877999999999998</v>
      </c>
      <c r="M1723" s="184">
        <v>5.2774999999999999</v>
      </c>
      <c r="N1723" s="184">
        <v>5.6238000000000001</v>
      </c>
      <c r="O1723" s="184">
        <v>8.1397999999999993</v>
      </c>
      <c r="P1723" s="184">
        <v>7.5659000000000001</v>
      </c>
      <c r="Q1723" s="184">
        <v>6.9276</v>
      </c>
      <c r="R1723" s="184">
        <v>8.0213000000000001</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1386</v>
      </c>
      <c r="B1724" s="180" t="s">
        <v>1442</v>
      </c>
      <c r="C1724" s="180">
        <v>101563</v>
      </c>
      <c r="D1724" s="183">
        <v>44344</v>
      </c>
      <c r="E1724" s="184">
        <v>32.650399999999998</v>
      </c>
      <c r="F1724" s="184">
        <v>-9.3879999999999999</v>
      </c>
      <c r="G1724" s="184">
        <v>-5.9592000000000001</v>
      </c>
      <c r="H1724" s="184">
        <v>1.8211999999999999</v>
      </c>
      <c r="I1724" s="184">
        <v>5.3289</v>
      </c>
      <c r="J1724" s="184">
        <v>4.9311999999999996</v>
      </c>
      <c r="K1724" s="184">
        <v>5.4892000000000003</v>
      </c>
      <c r="L1724" s="184">
        <v>3.0024000000000002</v>
      </c>
      <c r="M1724" s="184">
        <v>4.6859999999999999</v>
      </c>
      <c r="N1724" s="184">
        <v>5.7267000000000001</v>
      </c>
      <c r="O1724" s="184">
        <v>3.1114999999999999</v>
      </c>
      <c r="P1724" s="184">
        <v>4.4553000000000003</v>
      </c>
      <c r="Q1724" s="184">
        <v>6.5168999999999997</v>
      </c>
      <c r="R1724" s="184">
        <v>0.65810000000000002</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1386</v>
      </c>
      <c r="B1725" s="180" t="s">
        <v>1443</v>
      </c>
      <c r="C1725" s="180">
        <v>119664</v>
      </c>
      <c r="D1725" s="183">
        <v>44344</v>
      </c>
      <c r="E1725" s="184">
        <v>34.938800000000001</v>
      </c>
      <c r="F1725" s="184">
        <v>-8.6687999999999992</v>
      </c>
      <c r="G1725" s="184">
        <v>-5.2211999999999996</v>
      </c>
      <c r="H1725" s="184">
        <v>2.5533000000000001</v>
      </c>
      <c r="I1725" s="184">
        <v>6.0583</v>
      </c>
      <c r="J1725" s="184">
        <v>5.657</v>
      </c>
      <c r="K1725" s="184">
        <v>6.1106999999999996</v>
      </c>
      <c r="L1725" s="184">
        <v>3.6856</v>
      </c>
      <c r="M1725" s="184">
        <v>5.4031000000000002</v>
      </c>
      <c r="N1725" s="184">
        <v>6.4703999999999997</v>
      </c>
      <c r="O1725" s="184">
        <v>3.8393000000000002</v>
      </c>
      <c r="P1725" s="184">
        <v>5.3268000000000004</v>
      </c>
      <c r="Q1725" s="184">
        <v>7.1132</v>
      </c>
      <c r="R1725" s="184">
        <v>1.3381000000000001</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1386</v>
      </c>
      <c r="B1726" s="180" t="s">
        <v>1444</v>
      </c>
      <c r="C1726" s="180">
        <v>101548</v>
      </c>
      <c r="D1726" s="183">
        <v>44344</v>
      </c>
      <c r="E1726" s="184">
        <v>38.306899999999999</v>
      </c>
      <c r="F1726" s="184">
        <v>-5.1445999999999996</v>
      </c>
      <c r="G1726" s="184">
        <v>-2.8260999999999998</v>
      </c>
      <c r="H1726" s="184">
        <v>2.7374000000000001</v>
      </c>
      <c r="I1726" s="184">
        <v>5.8457999999999997</v>
      </c>
      <c r="J1726" s="184">
        <v>6.2988999999999997</v>
      </c>
      <c r="K1726" s="184">
        <v>6.5326000000000004</v>
      </c>
      <c r="L1726" s="184">
        <v>2.2949999999999999</v>
      </c>
      <c r="M1726" s="184">
        <v>4.9776999999999996</v>
      </c>
      <c r="N1726" s="184">
        <v>6.0220000000000002</v>
      </c>
      <c r="O1726" s="184">
        <v>5.8815999999999997</v>
      </c>
      <c r="P1726" s="184">
        <v>6.0755999999999997</v>
      </c>
      <c r="Q1726" s="184">
        <v>7.3985000000000003</v>
      </c>
      <c r="R1726" s="184">
        <v>7.8982999999999999</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1386</v>
      </c>
      <c r="B1727" s="180" t="s">
        <v>1445</v>
      </c>
      <c r="C1727" s="180">
        <v>119949</v>
      </c>
      <c r="D1727" s="183">
        <v>44344</v>
      </c>
      <c r="E1727" s="184">
        <v>40.944600000000001</v>
      </c>
      <c r="F1727" s="184">
        <v>-4.1893000000000002</v>
      </c>
      <c r="G1727" s="184">
        <v>-1.9015</v>
      </c>
      <c r="H1727" s="184">
        <v>3.6703000000000001</v>
      </c>
      <c r="I1727" s="184">
        <v>6.7798999999999996</v>
      </c>
      <c r="J1727" s="184">
        <v>7.2126999999999999</v>
      </c>
      <c r="K1727" s="184">
        <v>7.4618000000000002</v>
      </c>
      <c r="L1727" s="184">
        <v>3.2471999999999999</v>
      </c>
      <c r="M1727" s="184">
        <v>5.9728000000000003</v>
      </c>
      <c r="N1727" s="184">
        <v>7.0324</v>
      </c>
      <c r="O1727" s="184">
        <v>6.8509000000000002</v>
      </c>
      <c r="P1727" s="184">
        <v>7.0119999999999996</v>
      </c>
      <c r="Q1727" s="184">
        <v>8.1678999999999995</v>
      </c>
      <c r="R1727" s="184">
        <v>8.9161000000000001</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1386</v>
      </c>
      <c r="B1728" s="180" t="s">
        <v>1446</v>
      </c>
      <c r="C1728" s="180">
        <v>120718</v>
      </c>
      <c r="D1728" s="183">
        <v>44344</v>
      </c>
      <c r="E1728" s="184">
        <v>24.652799999999999</v>
      </c>
      <c r="F1728" s="184">
        <v>-3.8491</v>
      </c>
      <c r="G1728" s="184">
        <v>2.0238</v>
      </c>
      <c r="H1728" s="184">
        <v>3.7040000000000002</v>
      </c>
      <c r="I1728" s="184">
        <v>6.4669999999999996</v>
      </c>
      <c r="J1728" s="184">
        <v>6.3250999999999999</v>
      </c>
      <c r="K1728" s="184">
        <v>7.3343999999999996</v>
      </c>
      <c r="L1728" s="184">
        <v>3.8123999999999998</v>
      </c>
      <c r="M1728" s="184">
        <v>6.2911999999999999</v>
      </c>
      <c r="N1728" s="184">
        <v>7.2065999999999999</v>
      </c>
      <c r="O1728" s="184">
        <v>4.3685</v>
      </c>
      <c r="P1728" s="184">
        <v>5.7100999999999997</v>
      </c>
      <c r="Q1728" s="184">
        <v>7.2950999999999997</v>
      </c>
      <c r="R1728" s="184">
        <v>2.7048000000000001</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1386</v>
      </c>
      <c r="B1729" s="180" t="s">
        <v>1447</v>
      </c>
      <c r="C1729" s="180">
        <v>106624</v>
      </c>
      <c r="D1729" s="183">
        <v>44344</v>
      </c>
      <c r="E1729" s="184">
        <v>23.706199999999999</v>
      </c>
      <c r="F1729" s="184">
        <v>-4.6185</v>
      </c>
      <c r="G1729" s="184">
        <v>1.3858999999999999</v>
      </c>
      <c r="H1729" s="184">
        <v>3.0811999999999999</v>
      </c>
      <c r="I1729" s="184">
        <v>5.8529</v>
      </c>
      <c r="J1729" s="184">
        <v>5.7081</v>
      </c>
      <c r="K1729" s="184">
        <v>6.7107999999999999</v>
      </c>
      <c r="L1729" s="184">
        <v>3.2172999999999998</v>
      </c>
      <c r="M1729" s="184">
        <v>5.7022000000000004</v>
      </c>
      <c r="N1729" s="184">
        <v>6.6329000000000002</v>
      </c>
      <c r="O1729" s="184">
        <v>3.8736999999999999</v>
      </c>
      <c r="P1729" s="184">
        <v>5.2062999999999997</v>
      </c>
      <c r="Q1729" s="184">
        <v>6.5023999999999997</v>
      </c>
      <c r="R1729" s="184">
        <v>2.2299000000000002</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-1.3544277777777778</v>
      </c>
      <c r="G1730" s="186">
        <v>1.0384703703703702</v>
      </c>
      <c r="H1730" s="186">
        <v>5.162318518518517</v>
      </c>
      <c r="I1730" s="186">
        <v>6.4589370370370371</v>
      </c>
      <c r="J1730" s="186">
        <v>6.6262944444444445</v>
      </c>
      <c r="K1730" s="186">
        <v>7.7375759259259231</v>
      </c>
      <c r="L1730" s="186">
        <v>3.9161057692307679</v>
      </c>
      <c r="M1730" s="186">
        <v>6.0716653846153843</v>
      </c>
      <c r="N1730" s="186">
        <v>7.2912423076923067</v>
      </c>
      <c r="O1730" s="186">
        <v>6.7575459999999987</v>
      </c>
      <c r="P1730" s="186">
        <v>6.9002625000000002</v>
      </c>
      <c r="Q1730" s="186">
        <v>7.6870740740740757</v>
      </c>
      <c r="R1730" s="186">
        <v>6.0624807692307687</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-3.1428000000000003</v>
      </c>
      <c r="G1731" s="186">
        <v>9.4649999999999998E-2</v>
      </c>
      <c r="H1731" s="186">
        <v>4.5578000000000003</v>
      </c>
      <c r="I1731" s="186">
        <v>6.4923000000000002</v>
      </c>
      <c r="J1731" s="186">
        <v>6.4430999999999994</v>
      </c>
      <c r="K1731" s="186">
        <v>7.4459999999999997</v>
      </c>
      <c r="L1731" s="186">
        <v>3.3293999999999997</v>
      </c>
      <c r="M1731" s="186">
        <v>5.6996500000000001</v>
      </c>
      <c r="N1731" s="186">
        <v>6.6646999999999998</v>
      </c>
      <c r="O1731" s="186">
        <v>7.9825999999999997</v>
      </c>
      <c r="P1731" s="186">
        <v>7.4924499999999998</v>
      </c>
      <c r="Q1731" s="186">
        <v>7.6943999999999999</v>
      </c>
      <c r="R1731" s="186">
        <v>7.9173</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1448</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1449</v>
      </c>
      <c r="B1734" s="180" t="s">
        <v>1450</v>
      </c>
      <c r="C1734" s="180">
        <v>105804</v>
      </c>
      <c r="D1734" s="183">
        <v>44344</v>
      </c>
      <c r="E1734" s="184">
        <v>47.56</v>
      </c>
      <c r="F1734" s="184">
        <v>-0.20100000000000001</v>
      </c>
      <c r="G1734" s="184">
        <v>1.1357999999999999</v>
      </c>
      <c r="H1734" s="184">
        <v>2.1046</v>
      </c>
      <c r="I1734" s="184">
        <v>6.4977999999999998</v>
      </c>
      <c r="J1734" s="184">
        <v>9.1399000000000008</v>
      </c>
      <c r="K1734" s="184">
        <v>13.7799</v>
      </c>
      <c r="L1734" s="184">
        <v>37.419699999999999</v>
      </c>
      <c r="M1734" s="184">
        <v>56.549300000000002</v>
      </c>
      <c r="N1734" s="184">
        <v>118.727</v>
      </c>
      <c r="O1734" s="184">
        <v>4.8301999999999996</v>
      </c>
      <c r="P1734" s="184">
        <v>12.6915</v>
      </c>
      <c r="Q1734" s="184">
        <v>11.685</v>
      </c>
      <c r="R1734" s="184">
        <v>15.5627</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1449</v>
      </c>
      <c r="B1735" s="180" t="s">
        <v>1451</v>
      </c>
      <c r="C1735" s="180">
        <v>119556</v>
      </c>
      <c r="D1735" s="183">
        <v>44344</v>
      </c>
      <c r="E1735" s="184">
        <v>51.745399999999997</v>
      </c>
      <c r="F1735" s="184">
        <v>-0.1981</v>
      </c>
      <c r="G1735" s="184">
        <v>1.1446000000000001</v>
      </c>
      <c r="H1735" s="184">
        <v>2.1257999999999999</v>
      </c>
      <c r="I1735" s="184">
        <v>6.54</v>
      </c>
      <c r="J1735" s="184">
        <v>9.2355</v>
      </c>
      <c r="K1735" s="184">
        <v>14.0543</v>
      </c>
      <c r="L1735" s="184">
        <v>38.0794</v>
      </c>
      <c r="M1735" s="184">
        <v>57.767099999999999</v>
      </c>
      <c r="N1735" s="184">
        <v>121.18049999999999</v>
      </c>
      <c r="O1735" s="184">
        <v>6.0372000000000003</v>
      </c>
      <c r="P1735" s="184">
        <v>13.968999999999999</v>
      </c>
      <c r="Q1735" s="184">
        <v>17.568300000000001</v>
      </c>
      <c r="R1735" s="184">
        <v>16.8797</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1449</v>
      </c>
      <c r="B1736" s="180" t="s">
        <v>1452</v>
      </c>
      <c r="C1736" s="180">
        <v>125354</v>
      </c>
      <c r="D1736" s="183">
        <v>44344</v>
      </c>
      <c r="E1736" s="184">
        <v>53.91</v>
      </c>
      <c r="F1736" s="184">
        <v>-0.77310000000000001</v>
      </c>
      <c r="G1736" s="184">
        <v>0</v>
      </c>
      <c r="H1736" s="184">
        <v>0.72870000000000001</v>
      </c>
      <c r="I1736" s="184">
        <v>5.0876999999999999</v>
      </c>
      <c r="J1736" s="184">
        <v>7.9494999999999996</v>
      </c>
      <c r="K1736" s="184">
        <v>17.246600000000001</v>
      </c>
      <c r="L1736" s="184">
        <v>32.6526</v>
      </c>
      <c r="M1736" s="184">
        <v>48.5533</v>
      </c>
      <c r="N1736" s="184">
        <v>94.410399999999996</v>
      </c>
      <c r="O1736" s="184">
        <v>22.9208</v>
      </c>
      <c r="P1736" s="184">
        <v>21.296700000000001</v>
      </c>
      <c r="Q1736" s="184">
        <v>25.191199999999998</v>
      </c>
      <c r="R1736" s="184">
        <v>32.507199999999997</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1449</v>
      </c>
      <c r="B1737" s="180" t="s">
        <v>1453</v>
      </c>
      <c r="C1737" s="180">
        <v>125350</v>
      </c>
      <c r="D1737" s="183">
        <v>44344</v>
      </c>
      <c r="E1737" s="184">
        <v>49.14</v>
      </c>
      <c r="F1737" s="184">
        <v>-0.76739999999999997</v>
      </c>
      <c r="G1737" s="184">
        <v>0</v>
      </c>
      <c r="H1737" s="184">
        <v>0.71740000000000004</v>
      </c>
      <c r="I1737" s="184">
        <v>5.0449000000000002</v>
      </c>
      <c r="J1737" s="184">
        <v>7.8103999999999996</v>
      </c>
      <c r="K1737" s="184">
        <v>16.805299999999999</v>
      </c>
      <c r="L1737" s="184">
        <v>31.601500000000001</v>
      </c>
      <c r="M1737" s="184">
        <v>46.730400000000003</v>
      </c>
      <c r="N1737" s="184">
        <v>91.206199999999995</v>
      </c>
      <c r="O1737" s="184">
        <v>21.1951</v>
      </c>
      <c r="P1737" s="184">
        <v>19.732700000000001</v>
      </c>
      <c r="Q1737" s="184">
        <v>23.654</v>
      </c>
      <c r="R1737" s="184">
        <v>30.4176</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1449</v>
      </c>
      <c r="B1738" s="180" t="s">
        <v>1454</v>
      </c>
      <c r="C1738" s="180">
        <v>145678</v>
      </c>
      <c r="D1738" s="183">
        <v>44344</v>
      </c>
      <c r="E1738" s="184">
        <v>22.1</v>
      </c>
      <c r="F1738" s="184">
        <v>0.40889999999999999</v>
      </c>
      <c r="G1738" s="184">
        <v>1.4227000000000001</v>
      </c>
      <c r="H1738" s="184">
        <v>2.2675000000000001</v>
      </c>
      <c r="I1738" s="184">
        <v>6.6087999999999996</v>
      </c>
      <c r="J1738" s="184">
        <v>8.1743000000000006</v>
      </c>
      <c r="K1738" s="184">
        <v>19.137499999999999</v>
      </c>
      <c r="L1738" s="184">
        <v>41.485300000000002</v>
      </c>
      <c r="M1738" s="184">
        <v>59.913200000000003</v>
      </c>
      <c r="N1738" s="184">
        <v>122.11060000000001</v>
      </c>
      <c r="O1738" s="184"/>
      <c r="P1738" s="184"/>
      <c r="Q1738" s="184">
        <v>38.382399999999997</v>
      </c>
      <c r="R1738" s="184">
        <v>42.6494</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1449</v>
      </c>
      <c r="B1739" s="180" t="s">
        <v>1455</v>
      </c>
      <c r="C1739" s="180">
        <v>145677</v>
      </c>
      <c r="D1739" s="183">
        <v>44344</v>
      </c>
      <c r="E1739" s="184">
        <v>21.13</v>
      </c>
      <c r="F1739" s="184">
        <v>0.42780000000000001</v>
      </c>
      <c r="G1739" s="184">
        <v>1.4401999999999999</v>
      </c>
      <c r="H1739" s="184">
        <v>2.2749000000000001</v>
      </c>
      <c r="I1739" s="184">
        <v>6.5556999999999999</v>
      </c>
      <c r="J1739" s="184">
        <v>8.0817999999999994</v>
      </c>
      <c r="K1739" s="184">
        <v>18.641200000000001</v>
      </c>
      <c r="L1739" s="184">
        <v>40.212299999999999</v>
      </c>
      <c r="M1739" s="184">
        <v>57.804299999999998</v>
      </c>
      <c r="N1739" s="184">
        <v>118.0599</v>
      </c>
      <c r="O1739" s="184"/>
      <c r="P1739" s="184"/>
      <c r="Q1739" s="184">
        <v>35.8613</v>
      </c>
      <c r="R1739" s="184">
        <v>40.069400000000002</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1449</v>
      </c>
      <c r="B1740" s="180" t="s">
        <v>1456</v>
      </c>
      <c r="C1740" s="180">
        <v>146130</v>
      </c>
      <c r="D1740" s="183">
        <v>44344</v>
      </c>
      <c r="E1740" s="184">
        <v>18.55</v>
      </c>
      <c r="F1740" s="184">
        <v>-0.1615</v>
      </c>
      <c r="G1740" s="184">
        <v>0.59650000000000003</v>
      </c>
      <c r="H1740" s="184">
        <v>1.6437999999999999</v>
      </c>
      <c r="I1740" s="184">
        <v>6.1820000000000004</v>
      </c>
      <c r="J1740" s="184">
        <v>9.8933999999999997</v>
      </c>
      <c r="K1740" s="184">
        <v>18.834099999999999</v>
      </c>
      <c r="L1740" s="184">
        <v>41.171999999999997</v>
      </c>
      <c r="M1740" s="184">
        <v>57.070300000000003</v>
      </c>
      <c r="N1740" s="184">
        <v>117.2131</v>
      </c>
      <c r="O1740" s="184"/>
      <c r="P1740" s="184"/>
      <c r="Q1740" s="184">
        <v>31.093699999999998</v>
      </c>
      <c r="R1740" s="184">
        <v>32.486800000000002</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1449</v>
      </c>
      <c r="B1741" s="180" t="s">
        <v>1457</v>
      </c>
      <c r="C1741" s="180">
        <v>146127</v>
      </c>
      <c r="D1741" s="183">
        <v>44344</v>
      </c>
      <c r="E1741" s="184">
        <v>17.829999999999998</v>
      </c>
      <c r="F1741" s="184">
        <v>-0.16800000000000001</v>
      </c>
      <c r="G1741" s="184">
        <v>0.62080000000000002</v>
      </c>
      <c r="H1741" s="184">
        <v>1.6534</v>
      </c>
      <c r="I1741" s="184">
        <v>6.1310000000000002</v>
      </c>
      <c r="J1741" s="184">
        <v>9.7905999999999995</v>
      </c>
      <c r="K1741" s="184">
        <v>18.314499999999999</v>
      </c>
      <c r="L1741" s="184">
        <v>39.9529</v>
      </c>
      <c r="M1741" s="184">
        <v>55.043500000000002</v>
      </c>
      <c r="N1741" s="184">
        <v>113.5329</v>
      </c>
      <c r="O1741" s="184"/>
      <c r="P1741" s="184"/>
      <c r="Q1741" s="184">
        <v>28.839300000000001</v>
      </c>
      <c r="R1741" s="184">
        <v>30.2638</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1449</v>
      </c>
      <c r="B1742" s="180" t="s">
        <v>1458</v>
      </c>
      <c r="C1742" s="180">
        <v>119212</v>
      </c>
      <c r="D1742" s="183">
        <v>44344</v>
      </c>
      <c r="E1742" s="184">
        <v>93.77</v>
      </c>
      <c r="F1742" s="184">
        <v>-1.0248999999999999</v>
      </c>
      <c r="G1742" s="184">
        <v>-0.77139999999999997</v>
      </c>
      <c r="H1742" s="184">
        <v>0.34670000000000001</v>
      </c>
      <c r="I1742" s="184">
        <v>4.1483999999999996</v>
      </c>
      <c r="J1742" s="184">
        <v>7.0959000000000003</v>
      </c>
      <c r="K1742" s="184">
        <v>14.3063</v>
      </c>
      <c r="L1742" s="184">
        <v>32.206400000000002</v>
      </c>
      <c r="M1742" s="184">
        <v>48.051699999999997</v>
      </c>
      <c r="N1742" s="184">
        <v>112.1589</v>
      </c>
      <c r="O1742" s="184">
        <v>13.1554</v>
      </c>
      <c r="P1742" s="184">
        <v>15.6014</v>
      </c>
      <c r="Q1742" s="184">
        <v>22.068000000000001</v>
      </c>
      <c r="R1742" s="184">
        <v>25.761500000000002</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1449</v>
      </c>
      <c r="B1743" s="180" t="s">
        <v>1459</v>
      </c>
      <c r="C1743" s="180">
        <v>105989</v>
      </c>
      <c r="D1743" s="183">
        <v>44344</v>
      </c>
      <c r="E1743" s="184">
        <v>88.522999999999996</v>
      </c>
      <c r="F1743" s="184">
        <v>-1.0275000000000001</v>
      </c>
      <c r="G1743" s="184">
        <v>-0.78010000000000002</v>
      </c>
      <c r="H1743" s="184">
        <v>0.32869999999999999</v>
      </c>
      <c r="I1743" s="184">
        <v>4.1116000000000001</v>
      </c>
      <c r="J1743" s="184">
        <v>7.0164999999999997</v>
      </c>
      <c r="K1743" s="184">
        <v>14.0496</v>
      </c>
      <c r="L1743" s="184">
        <v>31.609200000000001</v>
      </c>
      <c r="M1743" s="184">
        <v>47.062800000000003</v>
      </c>
      <c r="N1743" s="184">
        <v>110.2684</v>
      </c>
      <c r="O1743" s="184">
        <v>12.240500000000001</v>
      </c>
      <c r="P1743" s="184">
        <v>14.809200000000001</v>
      </c>
      <c r="Q1743" s="184">
        <v>16.901299999999999</v>
      </c>
      <c r="R1743" s="184">
        <v>24.653199999999998</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1449</v>
      </c>
      <c r="B1744" s="180" t="s">
        <v>1460</v>
      </c>
      <c r="C1744" s="180">
        <v>146196</v>
      </c>
      <c r="D1744" s="183">
        <v>44344</v>
      </c>
      <c r="E1744" s="184">
        <v>20.484000000000002</v>
      </c>
      <c r="F1744" s="184">
        <v>-0.71730000000000005</v>
      </c>
      <c r="G1744" s="184">
        <v>-0.38900000000000001</v>
      </c>
      <c r="H1744" s="184">
        <v>0.98599999999999999</v>
      </c>
      <c r="I1744" s="184">
        <v>6.3551000000000002</v>
      </c>
      <c r="J1744" s="184">
        <v>9.7514000000000003</v>
      </c>
      <c r="K1744" s="184">
        <v>15.111000000000001</v>
      </c>
      <c r="L1744" s="184">
        <v>41.542299999999997</v>
      </c>
      <c r="M1744" s="184">
        <v>60.068800000000003</v>
      </c>
      <c r="N1744" s="184">
        <v>115.9165</v>
      </c>
      <c r="O1744" s="184"/>
      <c r="P1744" s="184"/>
      <c r="Q1744" s="184">
        <v>36.507399999999997</v>
      </c>
      <c r="R1744" s="184">
        <v>33.005899999999997</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1449</v>
      </c>
      <c r="B1745" s="180" t="s">
        <v>1461</v>
      </c>
      <c r="C1745" s="180">
        <v>146193</v>
      </c>
      <c r="D1745" s="183">
        <v>44344</v>
      </c>
      <c r="E1745" s="184">
        <v>19.766999999999999</v>
      </c>
      <c r="F1745" s="184">
        <v>-0.72319999999999995</v>
      </c>
      <c r="G1745" s="184">
        <v>-0.40310000000000001</v>
      </c>
      <c r="H1745" s="184">
        <v>0.95509999999999995</v>
      </c>
      <c r="I1745" s="184">
        <v>6.2855999999999996</v>
      </c>
      <c r="J1745" s="184">
        <v>9.6035000000000004</v>
      </c>
      <c r="K1745" s="184">
        <v>14.6511</v>
      </c>
      <c r="L1745" s="184">
        <v>40.430500000000002</v>
      </c>
      <c r="M1745" s="184">
        <v>58.199300000000001</v>
      </c>
      <c r="N1745" s="184">
        <v>112.5484</v>
      </c>
      <c r="O1745" s="184"/>
      <c r="P1745" s="184"/>
      <c r="Q1745" s="184">
        <v>34.412700000000001</v>
      </c>
      <c r="R1745" s="184">
        <v>30.949100000000001</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1449</v>
      </c>
      <c r="B1746" s="180" t="s">
        <v>1462</v>
      </c>
      <c r="C1746" s="180">
        <v>103360</v>
      </c>
      <c r="D1746" s="183">
        <v>44344</v>
      </c>
      <c r="E1746" s="184">
        <v>74.398399999999995</v>
      </c>
      <c r="F1746" s="184">
        <v>-0.27600000000000002</v>
      </c>
      <c r="G1746" s="184">
        <v>0.81850000000000001</v>
      </c>
      <c r="H1746" s="184">
        <v>2.9748000000000001</v>
      </c>
      <c r="I1746" s="184">
        <v>7.1656000000000004</v>
      </c>
      <c r="J1746" s="184">
        <v>8.7283000000000008</v>
      </c>
      <c r="K1746" s="184">
        <v>11.888400000000001</v>
      </c>
      <c r="L1746" s="184">
        <v>35.9955</v>
      </c>
      <c r="M1746" s="184">
        <v>54.585099999999997</v>
      </c>
      <c r="N1746" s="184">
        <v>111.3111</v>
      </c>
      <c r="O1746" s="184">
        <v>7.3272000000000004</v>
      </c>
      <c r="P1746" s="184">
        <v>12.418100000000001</v>
      </c>
      <c r="Q1746" s="184">
        <v>13.937200000000001</v>
      </c>
      <c r="R1746" s="184">
        <v>16.165299999999998</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1449</v>
      </c>
      <c r="B1747" s="180" t="s">
        <v>1463</v>
      </c>
      <c r="C1747" s="180">
        <v>118525</v>
      </c>
      <c r="D1747" s="183">
        <v>44344</v>
      </c>
      <c r="E1747" s="184">
        <v>81.329899999999995</v>
      </c>
      <c r="F1747" s="184">
        <v>-0.27329999999999999</v>
      </c>
      <c r="G1747" s="184">
        <v>0.82579999999999998</v>
      </c>
      <c r="H1747" s="184">
        <v>2.9918999999999998</v>
      </c>
      <c r="I1747" s="184">
        <v>7.2001999999999997</v>
      </c>
      <c r="J1747" s="184">
        <v>8.8036999999999992</v>
      </c>
      <c r="K1747" s="184">
        <v>12.122999999999999</v>
      </c>
      <c r="L1747" s="184">
        <v>36.560600000000001</v>
      </c>
      <c r="M1747" s="184">
        <v>55.548699999999997</v>
      </c>
      <c r="N1747" s="184">
        <v>113.0823</v>
      </c>
      <c r="O1747" s="184">
        <v>8.3689999999999998</v>
      </c>
      <c r="P1747" s="184">
        <v>13.6381</v>
      </c>
      <c r="Q1747" s="184">
        <v>20.293299999999999</v>
      </c>
      <c r="R1747" s="184">
        <v>17.183</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1449</v>
      </c>
      <c r="B1748" s="180" t="s">
        <v>1464</v>
      </c>
      <c r="C1748" s="180">
        <v>130503</v>
      </c>
      <c r="D1748" s="183">
        <v>44344</v>
      </c>
      <c r="E1748" s="184">
        <v>66.460999999999999</v>
      </c>
      <c r="F1748" s="184">
        <v>-0.8</v>
      </c>
      <c r="G1748" s="184">
        <v>0.72899999999999998</v>
      </c>
      <c r="H1748" s="184">
        <v>2.1156999999999999</v>
      </c>
      <c r="I1748" s="184">
        <v>7.0293999999999999</v>
      </c>
      <c r="J1748" s="184">
        <v>10.737</v>
      </c>
      <c r="K1748" s="184">
        <v>16.400200000000002</v>
      </c>
      <c r="L1748" s="184">
        <v>43.256500000000003</v>
      </c>
      <c r="M1748" s="184">
        <v>56.103299999999997</v>
      </c>
      <c r="N1748" s="184">
        <v>120.3395</v>
      </c>
      <c r="O1748" s="184">
        <v>10.705399999999999</v>
      </c>
      <c r="P1748" s="184">
        <v>19.303899999999999</v>
      </c>
      <c r="Q1748" s="184">
        <v>18.5352</v>
      </c>
      <c r="R1748" s="184">
        <v>18.213799999999999</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1449</v>
      </c>
      <c r="B1749" s="180" t="s">
        <v>1465</v>
      </c>
      <c r="C1749" s="180">
        <v>130502</v>
      </c>
      <c r="D1749" s="183">
        <v>44344</v>
      </c>
      <c r="E1749" s="184">
        <v>60.762</v>
      </c>
      <c r="F1749" s="184">
        <v>-0.80320000000000003</v>
      </c>
      <c r="G1749" s="184">
        <v>0.71940000000000004</v>
      </c>
      <c r="H1749" s="184">
        <v>2.097</v>
      </c>
      <c r="I1749" s="184">
        <v>6.9885000000000002</v>
      </c>
      <c r="J1749" s="184">
        <v>10.647399999999999</v>
      </c>
      <c r="K1749" s="184">
        <v>16.1309</v>
      </c>
      <c r="L1749" s="184">
        <v>42.580300000000001</v>
      </c>
      <c r="M1749" s="184">
        <v>54.993200000000002</v>
      </c>
      <c r="N1749" s="184">
        <v>118.2073</v>
      </c>
      <c r="O1749" s="184">
        <v>9.4465000000000003</v>
      </c>
      <c r="P1749" s="184">
        <v>17.8995</v>
      </c>
      <c r="Q1749" s="184">
        <v>14.6968</v>
      </c>
      <c r="R1749" s="184">
        <v>17.038699999999999</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1449</v>
      </c>
      <c r="B1750" s="180" t="s">
        <v>1466</v>
      </c>
      <c r="C1750" s="180">
        <v>103006</v>
      </c>
      <c r="D1750" s="183">
        <v>44344</v>
      </c>
      <c r="E1750" s="184">
        <v>69.9161</v>
      </c>
      <c r="F1750" s="184">
        <v>-0.48620000000000002</v>
      </c>
      <c r="G1750" s="184">
        <v>0.87509999999999999</v>
      </c>
      <c r="H1750" s="184">
        <v>2.1213000000000002</v>
      </c>
      <c r="I1750" s="184">
        <v>6.7779999999999996</v>
      </c>
      <c r="J1750" s="184">
        <v>6.0978000000000003</v>
      </c>
      <c r="K1750" s="184">
        <v>12.120100000000001</v>
      </c>
      <c r="L1750" s="184">
        <v>32.378</v>
      </c>
      <c r="M1750" s="184">
        <v>50.735199999999999</v>
      </c>
      <c r="N1750" s="184">
        <v>104.19119999999999</v>
      </c>
      <c r="O1750" s="184">
        <v>5.2972999999999999</v>
      </c>
      <c r="P1750" s="184">
        <v>11.9207</v>
      </c>
      <c r="Q1750" s="184">
        <v>12.8935</v>
      </c>
      <c r="R1750" s="184">
        <v>17.458500000000001</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1449</v>
      </c>
      <c r="B1751" s="180" t="s">
        <v>1467</v>
      </c>
      <c r="C1751" s="180">
        <v>120069</v>
      </c>
      <c r="D1751" s="183">
        <v>44344</v>
      </c>
      <c r="E1751" s="184">
        <v>75.473799999999997</v>
      </c>
      <c r="F1751" s="184">
        <v>-0.48249999999999998</v>
      </c>
      <c r="G1751" s="184">
        <v>0.88680000000000003</v>
      </c>
      <c r="H1751" s="184">
        <v>2.1488</v>
      </c>
      <c r="I1751" s="184">
        <v>6.8358999999999996</v>
      </c>
      <c r="J1751" s="184">
        <v>6.2207999999999997</v>
      </c>
      <c r="K1751" s="184">
        <v>12.5205</v>
      </c>
      <c r="L1751" s="184">
        <v>33.320999999999998</v>
      </c>
      <c r="M1751" s="184">
        <v>52.345799999999997</v>
      </c>
      <c r="N1751" s="184">
        <v>107.1112</v>
      </c>
      <c r="O1751" s="184">
        <v>6.5678999999999998</v>
      </c>
      <c r="P1751" s="184">
        <v>13.0618</v>
      </c>
      <c r="Q1751" s="184">
        <v>16.641400000000001</v>
      </c>
      <c r="R1751" s="184">
        <v>19.113199999999999</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1449</v>
      </c>
      <c r="B1752" s="180" t="s">
        <v>1468</v>
      </c>
      <c r="C1752" s="180">
        <v>106823</v>
      </c>
      <c r="D1752" s="183">
        <v>44344</v>
      </c>
      <c r="E1752" s="184">
        <v>41.1</v>
      </c>
      <c r="F1752" s="184">
        <v>-0.26690000000000003</v>
      </c>
      <c r="G1752" s="184">
        <v>1.3814</v>
      </c>
      <c r="H1752" s="184">
        <v>3.1368</v>
      </c>
      <c r="I1752" s="184">
        <v>8.5005000000000006</v>
      </c>
      <c r="J1752" s="184">
        <v>10.8414</v>
      </c>
      <c r="K1752" s="184">
        <v>14.580399999999999</v>
      </c>
      <c r="L1752" s="184">
        <v>39.463900000000002</v>
      </c>
      <c r="M1752" s="184">
        <v>55.977200000000003</v>
      </c>
      <c r="N1752" s="184">
        <v>124.9589</v>
      </c>
      <c r="O1752" s="184">
        <v>14.2218</v>
      </c>
      <c r="P1752" s="184">
        <v>16.325500000000002</v>
      </c>
      <c r="Q1752" s="184">
        <v>10.9358</v>
      </c>
      <c r="R1752" s="184">
        <v>24.7347</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1449</v>
      </c>
      <c r="B1753" s="180" t="s">
        <v>1469</v>
      </c>
      <c r="C1753" s="180">
        <v>120591</v>
      </c>
      <c r="D1753" s="183">
        <v>44344</v>
      </c>
      <c r="E1753" s="184">
        <v>43.91</v>
      </c>
      <c r="F1753" s="184">
        <v>-0.27250000000000002</v>
      </c>
      <c r="G1753" s="184">
        <v>1.3854</v>
      </c>
      <c r="H1753" s="184">
        <v>3.1720000000000002</v>
      </c>
      <c r="I1753" s="184">
        <v>8.5538000000000007</v>
      </c>
      <c r="J1753" s="184">
        <v>10.9679</v>
      </c>
      <c r="K1753" s="184">
        <v>14.9777</v>
      </c>
      <c r="L1753" s="184">
        <v>40.4221</v>
      </c>
      <c r="M1753" s="184">
        <v>57.6661</v>
      </c>
      <c r="N1753" s="184">
        <v>128.34110000000001</v>
      </c>
      <c r="O1753" s="184">
        <v>15.6584</v>
      </c>
      <c r="P1753" s="184">
        <v>17.425899999999999</v>
      </c>
      <c r="Q1753" s="184">
        <v>16.3568</v>
      </c>
      <c r="R1753" s="184">
        <v>26.505099999999999</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1449</v>
      </c>
      <c r="B1754" s="180" t="s">
        <v>1470</v>
      </c>
      <c r="C1754" s="180">
        <v>141462</v>
      </c>
      <c r="D1754" s="183">
        <v>44344</v>
      </c>
      <c r="E1754" s="184">
        <v>13.86</v>
      </c>
      <c r="F1754" s="184">
        <v>-0.50249999999999995</v>
      </c>
      <c r="G1754" s="184">
        <v>-7.2099999999999997E-2</v>
      </c>
      <c r="H1754" s="184">
        <v>0.8</v>
      </c>
      <c r="I1754" s="184">
        <v>5.3992000000000004</v>
      </c>
      <c r="J1754" s="184">
        <v>6.7797000000000001</v>
      </c>
      <c r="K1754" s="184">
        <v>17.159800000000001</v>
      </c>
      <c r="L1754" s="184">
        <v>38.047800000000002</v>
      </c>
      <c r="M1754" s="184">
        <v>52.307699999999997</v>
      </c>
      <c r="N1754" s="184">
        <v>100</v>
      </c>
      <c r="O1754" s="184">
        <v>9.0336999999999996</v>
      </c>
      <c r="P1754" s="184"/>
      <c r="Q1754" s="184">
        <v>8.6446000000000005</v>
      </c>
      <c r="R1754" s="184">
        <v>19.690999999999999</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1449</v>
      </c>
      <c r="B1755" s="180" t="s">
        <v>1471</v>
      </c>
      <c r="C1755" s="180">
        <v>141475</v>
      </c>
      <c r="D1755" s="183">
        <v>44344</v>
      </c>
      <c r="E1755" s="184">
        <v>14.85</v>
      </c>
      <c r="F1755" s="184">
        <v>-0.53580000000000005</v>
      </c>
      <c r="G1755" s="184">
        <v>-6.7299999999999999E-2</v>
      </c>
      <c r="H1755" s="184">
        <v>0.81469999999999998</v>
      </c>
      <c r="I1755" s="184">
        <v>5.3939000000000004</v>
      </c>
      <c r="J1755" s="184">
        <v>6.8345000000000002</v>
      </c>
      <c r="K1755" s="184">
        <v>17.391300000000001</v>
      </c>
      <c r="L1755" s="184">
        <v>38.655500000000004</v>
      </c>
      <c r="M1755" s="184">
        <v>53.409100000000002</v>
      </c>
      <c r="N1755" s="184">
        <v>101.7663</v>
      </c>
      <c r="O1755" s="184">
        <v>10.5779</v>
      </c>
      <c r="P1755" s="184"/>
      <c r="Q1755" s="184">
        <v>10.565300000000001</v>
      </c>
      <c r="R1755" s="184">
        <v>20.9253</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1449</v>
      </c>
      <c r="B1756" s="180" t="s">
        <v>1472</v>
      </c>
      <c r="C1756" s="180">
        <v>147946</v>
      </c>
      <c r="D1756" s="183">
        <v>44344</v>
      </c>
      <c r="E1756" s="184">
        <v>18.66</v>
      </c>
      <c r="F1756" s="184">
        <v>-0.74470000000000003</v>
      </c>
      <c r="G1756" s="184">
        <v>0.3226</v>
      </c>
      <c r="H1756" s="184">
        <v>1.7447999999999999</v>
      </c>
      <c r="I1756" s="184">
        <v>6.2641999999999998</v>
      </c>
      <c r="J1756" s="184">
        <v>7.3029999999999999</v>
      </c>
      <c r="K1756" s="184">
        <v>14.338200000000001</v>
      </c>
      <c r="L1756" s="184">
        <v>33.571899999999999</v>
      </c>
      <c r="M1756" s="184">
        <v>49.399500000000003</v>
      </c>
      <c r="N1756" s="184">
        <v>102.8261</v>
      </c>
      <c r="O1756" s="184"/>
      <c r="P1756" s="184"/>
      <c r="Q1756" s="184">
        <v>64.399799999999999</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1449</v>
      </c>
      <c r="B1757" s="180" t="s">
        <v>1473</v>
      </c>
      <c r="C1757" s="180">
        <v>147944</v>
      </c>
      <c r="D1757" s="183">
        <v>44344</v>
      </c>
      <c r="E1757" s="184">
        <v>18.22</v>
      </c>
      <c r="F1757" s="184">
        <v>-0.70840000000000003</v>
      </c>
      <c r="G1757" s="184">
        <v>0.38569999999999999</v>
      </c>
      <c r="H1757" s="184">
        <v>1.7309000000000001</v>
      </c>
      <c r="I1757" s="184">
        <v>6.2390999999999996</v>
      </c>
      <c r="J1757" s="184">
        <v>7.2396000000000003</v>
      </c>
      <c r="K1757" s="184">
        <v>13.803900000000001</v>
      </c>
      <c r="L1757" s="184">
        <v>32.316600000000001</v>
      </c>
      <c r="M1757" s="184">
        <v>47.291800000000002</v>
      </c>
      <c r="N1757" s="184">
        <v>98.908299999999997</v>
      </c>
      <c r="O1757" s="184"/>
      <c r="P1757" s="184"/>
      <c r="Q1757" s="184">
        <v>61.302900000000001</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1449</v>
      </c>
      <c r="B1758" s="180" t="s">
        <v>1474</v>
      </c>
      <c r="C1758" s="180">
        <v>145137</v>
      </c>
      <c r="D1758" s="183">
        <v>44344</v>
      </c>
      <c r="E1758" s="184">
        <v>18.02</v>
      </c>
      <c r="F1758" s="184">
        <v>-1.2060999999999999</v>
      </c>
      <c r="G1758" s="184">
        <v>0.502</v>
      </c>
      <c r="H1758" s="184">
        <v>2.2700999999999998</v>
      </c>
      <c r="I1758" s="184">
        <v>9.3446999999999996</v>
      </c>
      <c r="J1758" s="184">
        <v>11.029</v>
      </c>
      <c r="K1758" s="184">
        <v>13.9785</v>
      </c>
      <c r="L1758" s="184">
        <v>40.452100000000002</v>
      </c>
      <c r="M1758" s="184">
        <v>51.939300000000003</v>
      </c>
      <c r="N1758" s="184">
        <v>100.2222</v>
      </c>
      <c r="O1758" s="184"/>
      <c r="P1758" s="184"/>
      <c r="Q1758" s="184">
        <v>25.661899999999999</v>
      </c>
      <c r="R1758" s="184">
        <v>28.4742</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1449</v>
      </c>
      <c r="B1759" s="180" t="s">
        <v>1475</v>
      </c>
      <c r="C1759" s="180">
        <v>145139</v>
      </c>
      <c r="D1759" s="183">
        <v>44344</v>
      </c>
      <c r="E1759" s="184">
        <v>17.27</v>
      </c>
      <c r="F1759" s="184">
        <v>-1.2579</v>
      </c>
      <c r="G1759" s="184">
        <v>0.46539999999999998</v>
      </c>
      <c r="H1759" s="184">
        <v>2.1892999999999998</v>
      </c>
      <c r="I1759" s="184">
        <v>9.2347000000000001</v>
      </c>
      <c r="J1759" s="184">
        <v>10.847200000000001</v>
      </c>
      <c r="K1759" s="184">
        <v>13.469099999999999</v>
      </c>
      <c r="L1759" s="184">
        <v>39.161999999999999</v>
      </c>
      <c r="M1759" s="184">
        <v>50.043399999999998</v>
      </c>
      <c r="N1759" s="184">
        <v>96.697000000000003</v>
      </c>
      <c r="O1759" s="184"/>
      <c r="P1759" s="184"/>
      <c r="Q1759" s="184">
        <v>23.6068</v>
      </c>
      <c r="R1759" s="184">
        <v>26.413900000000002</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1449</v>
      </c>
      <c r="B1760" s="180" t="s">
        <v>1476</v>
      </c>
      <c r="C1760" s="180">
        <v>147919</v>
      </c>
      <c r="D1760" s="183">
        <v>44344</v>
      </c>
      <c r="E1760" s="184">
        <v>14.754799999999999</v>
      </c>
      <c r="F1760" s="184">
        <v>-0.1421</v>
      </c>
      <c r="G1760" s="184">
        <v>0.92959999999999998</v>
      </c>
      <c r="H1760" s="184">
        <v>2.27</v>
      </c>
      <c r="I1760" s="184">
        <v>7.6238999999999999</v>
      </c>
      <c r="J1760" s="184">
        <v>11.4579</v>
      </c>
      <c r="K1760" s="184">
        <v>16.484000000000002</v>
      </c>
      <c r="L1760" s="184">
        <v>37.183799999999998</v>
      </c>
      <c r="M1760" s="184">
        <v>47.851100000000002</v>
      </c>
      <c r="N1760" s="184">
        <v>109.25230000000001</v>
      </c>
      <c r="O1760" s="184"/>
      <c r="P1760" s="184"/>
      <c r="Q1760" s="184">
        <v>35.618499999999997</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1449</v>
      </c>
      <c r="B1761" s="180" t="s">
        <v>1477</v>
      </c>
      <c r="C1761" s="180">
        <v>147920</v>
      </c>
      <c r="D1761" s="183">
        <v>44344</v>
      </c>
      <c r="E1761" s="184">
        <v>14.3453</v>
      </c>
      <c r="F1761" s="184">
        <v>-0.14829999999999999</v>
      </c>
      <c r="G1761" s="184">
        <v>0.91100000000000003</v>
      </c>
      <c r="H1761" s="184">
        <v>2.2254999999999998</v>
      </c>
      <c r="I1761" s="184">
        <v>7.5303000000000004</v>
      </c>
      <c r="J1761" s="184">
        <v>11.2522</v>
      </c>
      <c r="K1761" s="184">
        <v>15.837400000000001</v>
      </c>
      <c r="L1761" s="184">
        <v>35.703000000000003</v>
      </c>
      <c r="M1761" s="184">
        <v>45.454500000000003</v>
      </c>
      <c r="N1761" s="184">
        <v>104.696</v>
      </c>
      <c r="O1761" s="184"/>
      <c r="P1761" s="184"/>
      <c r="Q1761" s="184">
        <v>32.6614</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1449</v>
      </c>
      <c r="B1762" s="180" t="s">
        <v>1478</v>
      </c>
      <c r="C1762" s="180">
        <v>102875</v>
      </c>
      <c r="D1762" s="183">
        <v>44344</v>
      </c>
      <c r="E1762" s="184">
        <v>133.46899999999999</v>
      </c>
      <c r="F1762" s="184">
        <v>0.36170000000000002</v>
      </c>
      <c r="G1762" s="184">
        <v>1.5174000000000001</v>
      </c>
      <c r="H1762" s="184">
        <v>3.0186999999999999</v>
      </c>
      <c r="I1762" s="184">
        <v>7.4291999999999998</v>
      </c>
      <c r="J1762" s="184">
        <v>8.7606999999999999</v>
      </c>
      <c r="K1762" s="184">
        <v>15.8766</v>
      </c>
      <c r="L1762" s="184">
        <v>44.495399999999997</v>
      </c>
      <c r="M1762" s="184">
        <v>69.490899999999996</v>
      </c>
      <c r="N1762" s="184">
        <v>136.8571</v>
      </c>
      <c r="O1762" s="184">
        <v>18.933399999999999</v>
      </c>
      <c r="P1762" s="184">
        <v>19.409199999999998</v>
      </c>
      <c r="Q1762" s="184">
        <v>17.27</v>
      </c>
      <c r="R1762" s="184">
        <v>35.511200000000002</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1449</v>
      </c>
      <c r="B1763" s="180" t="s">
        <v>1479</v>
      </c>
      <c r="C1763" s="180">
        <v>120164</v>
      </c>
      <c r="D1763" s="183">
        <v>44344</v>
      </c>
      <c r="E1763" s="184">
        <v>148.53800000000001</v>
      </c>
      <c r="F1763" s="184">
        <v>0.36549999999999999</v>
      </c>
      <c r="G1763" s="184">
        <v>1.5289999999999999</v>
      </c>
      <c r="H1763" s="184">
        <v>3.0476000000000001</v>
      </c>
      <c r="I1763" s="184">
        <v>7.4897999999999998</v>
      </c>
      <c r="J1763" s="184">
        <v>8.89</v>
      </c>
      <c r="K1763" s="184">
        <v>16.301500000000001</v>
      </c>
      <c r="L1763" s="184">
        <v>45.5627</v>
      </c>
      <c r="M1763" s="184">
        <v>71.361699999999999</v>
      </c>
      <c r="N1763" s="184">
        <v>140.32939999999999</v>
      </c>
      <c r="O1763" s="184">
        <v>20.55</v>
      </c>
      <c r="P1763" s="184">
        <v>21.1127</v>
      </c>
      <c r="Q1763" s="184">
        <v>20.7532</v>
      </c>
      <c r="R1763" s="184">
        <v>37.449300000000001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1449</v>
      </c>
      <c r="B1764" s="180" t="s">
        <v>1480</v>
      </c>
      <c r="C1764" s="180">
        <v>129220</v>
      </c>
      <c r="D1764" s="183">
        <v>44344</v>
      </c>
      <c r="E1764" s="184">
        <v>37.317</v>
      </c>
      <c r="F1764" s="184">
        <v>-0.75790000000000002</v>
      </c>
      <c r="G1764" s="184">
        <v>1.1027</v>
      </c>
      <c r="H1764" s="184">
        <v>2.508</v>
      </c>
      <c r="I1764" s="184">
        <v>6.62</v>
      </c>
      <c r="J1764" s="184">
        <v>9.8657000000000004</v>
      </c>
      <c r="K1764" s="184">
        <v>20.199100000000001</v>
      </c>
      <c r="L1764" s="184">
        <v>41.927500000000002</v>
      </c>
      <c r="M1764" s="184">
        <v>60.206899999999997</v>
      </c>
      <c r="N1764" s="184">
        <v>117.795</v>
      </c>
      <c r="O1764" s="184">
        <v>9.6913</v>
      </c>
      <c r="P1764" s="184">
        <v>19.6934</v>
      </c>
      <c r="Q1764" s="184">
        <v>20.5395</v>
      </c>
      <c r="R1764" s="184">
        <v>20.940100000000001</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1449</v>
      </c>
      <c r="B1765" s="180" t="s">
        <v>1481</v>
      </c>
      <c r="C1765" s="180">
        <v>129223</v>
      </c>
      <c r="D1765" s="183">
        <v>44344</v>
      </c>
      <c r="E1765" s="184">
        <v>35.066000000000003</v>
      </c>
      <c r="F1765" s="184">
        <v>-0.75849999999999995</v>
      </c>
      <c r="G1765" s="184">
        <v>1.0954999999999999</v>
      </c>
      <c r="H1765" s="184">
        <v>2.4902000000000002</v>
      </c>
      <c r="I1765" s="184">
        <v>6.5770999999999997</v>
      </c>
      <c r="J1765" s="184">
        <v>9.7698999999999998</v>
      </c>
      <c r="K1765" s="184">
        <v>19.883800000000001</v>
      </c>
      <c r="L1765" s="184">
        <v>41.190199999999997</v>
      </c>
      <c r="M1765" s="184">
        <v>58.950200000000002</v>
      </c>
      <c r="N1765" s="184">
        <v>115.5123</v>
      </c>
      <c r="O1765" s="184">
        <v>8.5044000000000004</v>
      </c>
      <c r="P1765" s="184">
        <v>18.527000000000001</v>
      </c>
      <c r="Q1765" s="184">
        <v>19.4803</v>
      </c>
      <c r="R1765" s="184">
        <v>19.6159</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1449</v>
      </c>
      <c r="B1766" s="180" t="s">
        <v>1482</v>
      </c>
      <c r="C1766" s="180">
        <v>113177</v>
      </c>
      <c r="D1766" s="183">
        <v>44344</v>
      </c>
      <c r="E1766" s="184">
        <v>67.162700000000001</v>
      </c>
      <c r="F1766" s="184">
        <v>-0.26860000000000001</v>
      </c>
      <c r="G1766" s="184">
        <v>1.0678000000000001</v>
      </c>
      <c r="H1766" s="184">
        <v>1.7747999999999999</v>
      </c>
      <c r="I1766" s="184">
        <v>5.8547000000000002</v>
      </c>
      <c r="J1766" s="184">
        <v>8.5292999999999992</v>
      </c>
      <c r="K1766" s="184">
        <v>18.009799999999998</v>
      </c>
      <c r="L1766" s="184">
        <v>43.846600000000002</v>
      </c>
      <c r="M1766" s="184">
        <v>57.883899999999997</v>
      </c>
      <c r="N1766" s="184">
        <v>122.4439</v>
      </c>
      <c r="O1766" s="184">
        <v>14.693199999999999</v>
      </c>
      <c r="P1766" s="184">
        <v>20.998899999999999</v>
      </c>
      <c r="Q1766" s="184">
        <v>19.473600000000001</v>
      </c>
      <c r="R1766" s="184">
        <v>27.5871</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1449</v>
      </c>
      <c r="B1767" s="180" t="s">
        <v>1483</v>
      </c>
      <c r="C1767" s="180">
        <v>118778</v>
      </c>
      <c r="D1767" s="183">
        <v>44344</v>
      </c>
      <c r="E1767" s="184">
        <v>72.693799999999996</v>
      </c>
      <c r="F1767" s="184">
        <v>-0.26629999999999998</v>
      </c>
      <c r="G1767" s="184">
        <v>1.0751999999999999</v>
      </c>
      <c r="H1767" s="184">
        <v>1.7921</v>
      </c>
      <c r="I1767" s="184">
        <v>5.8932000000000002</v>
      </c>
      <c r="J1767" s="184">
        <v>8.6088000000000005</v>
      </c>
      <c r="K1767" s="184">
        <v>18.2744</v>
      </c>
      <c r="L1767" s="184">
        <v>44.480600000000003</v>
      </c>
      <c r="M1767" s="184">
        <v>58.901200000000003</v>
      </c>
      <c r="N1767" s="184">
        <v>124.3823</v>
      </c>
      <c r="O1767" s="184">
        <v>15.769399999999999</v>
      </c>
      <c r="P1767" s="184">
        <v>22.268799999999999</v>
      </c>
      <c r="Q1767" s="184">
        <v>25.189399999999999</v>
      </c>
      <c r="R1767" s="184">
        <v>28.684100000000001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1449</v>
      </c>
      <c r="B1768" s="180" t="s">
        <v>1484</v>
      </c>
      <c r="C1768" s="180">
        <v>147131</v>
      </c>
      <c r="D1768" s="183">
        <v>44344</v>
      </c>
      <c r="E1768" s="184">
        <v>19.309999999999999</v>
      </c>
      <c r="F1768" s="184">
        <v>-0.15509999999999999</v>
      </c>
      <c r="G1768" s="184">
        <v>0.99370000000000003</v>
      </c>
      <c r="H1768" s="184">
        <v>1.7923</v>
      </c>
      <c r="I1768" s="184">
        <v>6.7441000000000004</v>
      </c>
      <c r="J1768" s="184">
        <v>10.659000000000001</v>
      </c>
      <c r="K1768" s="184">
        <v>18.8308</v>
      </c>
      <c r="L1768" s="184">
        <v>41.465200000000003</v>
      </c>
      <c r="M1768" s="184">
        <v>58.019599999999997</v>
      </c>
      <c r="N1768" s="184">
        <v>116.9663</v>
      </c>
      <c r="O1768" s="184"/>
      <c r="P1768" s="184"/>
      <c r="Q1768" s="184">
        <v>37.9833</v>
      </c>
      <c r="R1768" s="184">
        <v>36.796599999999998</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1449</v>
      </c>
      <c r="B1769" s="180" t="s">
        <v>1485</v>
      </c>
      <c r="C1769" s="180">
        <v>147129</v>
      </c>
      <c r="D1769" s="183">
        <v>44344</v>
      </c>
      <c r="E1769" s="184">
        <v>18.63</v>
      </c>
      <c r="F1769" s="184">
        <v>-0.1072</v>
      </c>
      <c r="G1769" s="184">
        <v>1.0304</v>
      </c>
      <c r="H1769" s="184">
        <v>1.7477</v>
      </c>
      <c r="I1769" s="184">
        <v>6.7009999999999996</v>
      </c>
      <c r="J1769" s="184">
        <v>10.563800000000001</v>
      </c>
      <c r="K1769" s="184">
        <v>18.4361</v>
      </c>
      <c r="L1769" s="184">
        <v>40.3919</v>
      </c>
      <c r="M1769" s="184">
        <v>56.030200000000001</v>
      </c>
      <c r="N1769" s="184">
        <v>113.4021</v>
      </c>
      <c r="O1769" s="184"/>
      <c r="P1769" s="184"/>
      <c r="Q1769" s="184">
        <v>35.584099999999999</v>
      </c>
      <c r="R1769" s="184">
        <v>34.434800000000003</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1449</v>
      </c>
      <c r="B1770" s="180" t="s">
        <v>1486</v>
      </c>
      <c r="C1770" s="180">
        <v>100177</v>
      </c>
      <c r="D1770" s="183">
        <v>44344</v>
      </c>
      <c r="E1770" s="184">
        <v>118.431324027513</v>
      </c>
      <c r="F1770" s="184">
        <v>-0.14069999999999999</v>
      </c>
      <c r="G1770" s="184">
        <v>0.21529999999999999</v>
      </c>
      <c r="H1770" s="184">
        <v>0.41189999999999999</v>
      </c>
      <c r="I1770" s="184">
        <v>1.976</v>
      </c>
      <c r="J1770" s="184">
        <v>10.072100000000001</v>
      </c>
      <c r="K1770" s="184">
        <v>32.0871</v>
      </c>
      <c r="L1770" s="184">
        <v>61.625599999999999</v>
      </c>
      <c r="M1770" s="184">
        <v>84.322900000000004</v>
      </c>
      <c r="N1770" s="184">
        <v>201.23779999999999</v>
      </c>
      <c r="O1770" s="184">
        <v>27.407699999999998</v>
      </c>
      <c r="P1770" s="184">
        <v>18.2196</v>
      </c>
      <c r="Q1770" s="184">
        <v>10.5563</v>
      </c>
      <c r="R1770" s="184">
        <v>48.709400000000002</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1449</v>
      </c>
      <c r="B1771" s="180" t="s">
        <v>1487</v>
      </c>
      <c r="C1771" s="180">
        <v>120828</v>
      </c>
      <c r="D1771" s="183">
        <v>44344</v>
      </c>
      <c r="E1771" s="184">
        <v>108.6559</v>
      </c>
      <c r="F1771" s="184">
        <v>-0.13519999999999999</v>
      </c>
      <c r="G1771" s="184">
        <v>0.23200000000000001</v>
      </c>
      <c r="H1771" s="184">
        <v>0.48399999999999999</v>
      </c>
      <c r="I1771" s="184">
        <v>2.0495999999999999</v>
      </c>
      <c r="J1771" s="184">
        <v>10.2509</v>
      </c>
      <c r="K1771" s="184">
        <v>32.778100000000002</v>
      </c>
      <c r="L1771" s="184">
        <v>63.142600000000002</v>
      </c>
      <c r="M1771" s="184">
        <v>86.312100000000001</v>
      </c>
      <c r="N1771" s="184">
        <v>205.33840000000001</v>
      </c>
      <c r="O1771" s="184">
        <v>28.243400000000001</v>
      </c>
      <c r="P1771" s="184">
        <v>18.736699999999999</v>
      </c>
      <c r="Q1771" s="184">
        <v>14.8049</v>
      </c>
      <c r="R1771" s="184">
        <v>49.8247</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1449</v>
      </c>
      <c r="B1772" s="180" t="s">
        <v>1488</v>
      </c>
      <c r="C1772" s="180">
        <v>125497</v>
      </c>
      <c r="D1772" s="183">
        <v>44344</v>
      </c>
      <c r="E1772" s="184">
        <v>97.2483</v>
      </c>
      <c r="F1772" s="184">
        <v>-0.67210000000000003</v>
      </c>
      <c r="G1772" s="184">
        <v>0.36030000000000001</v>
      </c>
      <c r="H1772" s="184">
        <v>1.9466000000000001</v>
      </c>
      <c r="I1772" s="184">
        <v>5.3879000000000001</v>
      </c>
      <c r="J1772" s="184">
        <v>7.6565000000000003</v>
      </c>
      <c r="K1772" s="184">
        <v>13.3591</v>
      </c>
      <c r="L1772" s="184">
        <v>33.015500000000003</v>
      </c>
      <c r="M1772" s="184">
        <v>49.5334</v>
      </c>
      <c r="N1772" s="184">
        <v>106.28189999999999</v>
      </c>
      <c r="O1772" s="184">
        <v>17.582999999999998</v>
      </c>
      <c r="P1772" s="184">
        <v>23.563099999999999</v>
      </c>
      <c r="Q1772" s="184">
        <v>27.297599999999999</v>
      </c>
      <c r="R1772" s="184">
        <v>31.098099999999999</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1449</v>
      </c>
      <c r="B1773" s="180" t="s">
        <v>1489</v>
      </c>
      <c r="C1773" s="180">
        <v>125494</v>
      </c>
      <c r="D1773" s="183">
        <v>44344</v>
      </c>
      <c r="E1773" s="184">
        <v>88.530699999999996</v>
      </c>
      <c r="F1773" s="184">
        <v>-0.67500000000000004</v>
      </c>
      <c r="G1773" s="184">
        <v>0.35139999999999999</v>
      </c>
      <c r="H1773" s="184">
        <v>1.9257</v>
      </c>
      <c r="I1773" s="184">
        <v>5.3429000000000002</v>
      </c>
      <c r="J1773" s="184">
        <v>7.5530999999999997</v>
      </c>
      <c r="K1773" s="184">
        <v>13.0435</v>
      </c>
      <c r="L1773" s="184">
        <v>32.299700000000001</v>
      </c>
      <c r="M1773" s="184">
        <v>48.379600000000003</v>
      </c>
      <c r="N1773" s="184">
        <v>104.0522</v>
      </c>
      <c r="O1773" s="184">
        <v>16.189699999999998</v>
      </c>
      <c r="P1773" s="184">
        <v>22.1585</v>
      </c>
      <c r="Q1773" s="184">
        <v>20.444600000000001</v>
      </c>
      <c r="R1773" s="184">
        <v>29.5794</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1449</v>
      </c>
      <c r="B1774" s="180" t="s">
        <v>1490</v>
      </c>
      <c r="C1774" s="180">
        <v>100795</v>
      </c>
      <c r="D1774" s="183">
        <v>44344</v>
      </c>
      <c r="E1774" s="184">
        <v>121.0718</v>
      </c>
      <c r="F1774" s="184">
        <v>-0.84470000000000001</v>
      </c>
      <c r="G1774" s="184">
        <v>-0.1439</v>
      </c>
      <c r="H1774" s="184">
        <v>0.71099999999999997</v>
      </c>
      <c r="I1774" s="184">
        <v>6.3223000000000003</v>
      </c>
      <c r="J1774" s="184">
        <v>8.0818999999999992</v>
      </c>
      <c r="K1774" s="184">
        <v>17.427099999999999</v>
      </c>
      <c r="L1774" s="184">
        <v>37.015799999999999</v>
      </c>
      <c r="M1774" s="184">
        <v>55.0505</v>
      </c>
      <c r="N1774" s="184">
        <v>116.3186</v>
      </c>
      <c r="O1774" s="184">
        <v>6.4640000000000004</v>
      </c>
      <c r="P1774" s="184">
        <v>12.104200000000001</v>
      </c>
      <c r="Q1774" s="184">
        <v>16.542300000000001</v>
      </c>
      <c r="R1774" s="184">
        <v>18.7944</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1449</v>
      </c>
      <c r="B1775" s="180" t="s">
        <v>1491</v>
      </c>
      <c r="C1775" s="180">
        <v>119589</v>
      </c>
      <c r="D1775" s="183">
        <v>44344</v>
      </c>
      <c r="E1775" s="184">
        <v>127.98099999999999</v>
      </c>
      <c r="F1775" s="184">
        <v>-0.8417</v>
      </c>
      <c r="G1775" s="184">
        <v>-0.13519999999999999</v>
      </c>
      <c r="H1775" s="184">
        <v>0.73129999999999995</v>
      </c>
      <c r="I1775" s="184">
        <v>6.3640999999999996</v>
      </c>
      <c r="J1775" s="184">
        <v>8.1725999999999992</v>
      </c>
      <c r="K1775" s="184">
        <v>17.726199999999999</v>
      </c>
      <c r="L1775" s="184">
        <v>37.704300000000003</v>
      </c>
      <c r="M1775" s="184">
        <v>56.219900000000003</v>
      </c>
      <c r="N1775" s="184">
        <v>118.4953</v>
      </c>
      <c r="O1775" s="184">
        <v>7.4500999999999999</v>
      </c>
      <c r="P1775" s="184">
        <v>12.9861</v>
      </c>
      <c r="Q1775" s="184">
        <v>16.868099999999998</v>
      </c>
      <c r="R1775" s="184">
        <v>19.9557</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1449</v>
      </c>
      <c r="B1776" s="180" t="s">
        <v>1492</v>
      </c>
      <c r="C1776" s="180">
        <v>145206</v>
      </c>
      <c r="D1776" s="183">
        <v>44344</v>
      </c>
      <c r="E1776" s="184">
        <v>18.3551</v>
      </c>
      <c r="F1776" s="184">
        <v>0.435</v>
      </c>
      <c r="G1776" s="184">
        <v>1.7636000000000001</v>
      </c>
      <c r="H1776" s="184">
        <v>1.6136999999999999</v>
      </c>
      <c r="I1776" s="184">
        <v>7.0885999999999996</v>
      </c>
      <c r="J1776" s="184">
        <v>11.2727</v>
      </c>
      <c r="K1776" s="184">
        <v>20.537600000000001</v>
      </c>
      <c r="L1776" s="184">
        <v>43.066099999999999</v>
      </c>
      <c r="M1776" s="184">
        <v>58.454900000000002</v>
      </c>
      <c r="N1776" s="184">
        <v>114.5716</v>
      </c>
      <c r="O1776" s="184"/>
      <c r="P1776" s="184"/>
      <c r="Q1776" s="184">
        <v>26.9815</v>
      </c>
      <c r="R1776" s="184">
        <v>29.9618</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1449</v>
      </c>
      <c r="B1777" s="180" t="s">
        <v>1493</v>
      </c>
      <c r="C1777" s="180">
        <v>145208</v>
      </c>
      <c r="D1777" s="183">
        <v>44344</v>
      </c>
      <c r="E1777" s="184">
        <v>17.483499999999999</v>
      </c>
      <c r="F1777" s="184">
        <v>0.43020000000000003</v>
      </c>
      <c r="G1777" s="184">
        <v>1.7487999999999999</v>
      </c>
      <c r="H1777" s="184">
        <v>1.5786</v>
      </c>
      <c r="I1777" s="184">
        <v>7.0157999999999996</v>
      </c>
      <c r="J1777" s="184">
        <v>11.1122</v>
      </c>
      <c r="K1777" s="184">
        <v>20.0106</v>
      </c>
      <c r="L1777" s="184">
        <v>41.811399999999999</v>
      </c>
      <c r="M1777" s="184">
        <v>56.3735</v>
      </c>
      <c r="N1777" s="184">
        <v>110.8351</v>
      </c>
      <c r="O1777" s="184"/>
      <c r="P1777" s="184"/>
      <c r="Q1777" s="184">
        <v>24.5748</v>
      </c>
      <c r="R1777" s="184">
        <v>27.628</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1449</v>
      </c>
      <c r="B1778" s="180" t="s">
        <v>1494</v>
      </c>
      <c r="C1778" s="180">
        <v>129649</v>
      </c>
      <c r="D1778" s="183">
        <v>44344</v>
      </c>
      <c r="E1778" s="184">
        <v>24.84</v>
      </c>
      <c r="F1778" s="184">
        <v>-0.83830000000000005</v>
      </c>
      <c r="G1778" s="184">
        <v>0.12089999999999999</v>
      </c>
      <c r="H1778" s="184">
        <v>1.3877999999999999</v>
      </c>
      <c r="I1778" s="184">
        <v>5.8823999999999996</v>
      </c>
      <c r="J1778" s="184">
        <v>5.6571999999999996</v>
      </c>
      <c r="K1778" s="184">
        <v>13.997199999999999</v>
      </c>
      <c r="L1778" s="184">
        <v>38.770899999999997</v>
      </c>
      <c r="M1778" s="184">
        <v>49.909500000000001</v>
      </c>
      <c r="N1778" s="184">
        <v>104.6129</v>
      </c>
      <c r="O1778" s="184">
        <v>14.7814</v>
      </c>
      <c r="P1778" s="184">
        <v>15.529299999999999</v>
      </c>
      <c r="Q1778" s="184">
        <v>13.944699999999999</v>
      </c>
      <c r="R1778" s="184">
        <v>31.063300000000002</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1449</v>
      </c>
      <c r="B1779" s="180" t="s">
        <v>1495</v>
      </c>
      <c r="C1779" s="180">
        <v>129647</v>
      </c>
      <c r="D1779" s="183">
        <v>44344</v>
      </c>
      <c r="E1779" s="184">
        <v>23.51</v>
      </c>
      <c r="F1779" s="184">
        <v>-0.84350000000000003</v>
      </c>
      <c r="G1779" s="184">
        <v>8.5099999999999995E-2</v>
      </c>
      <c r="H1779" s="184">
        <v>1.3798999999999999</v>
      </c>
      <c r="I1779" s="184">
        <v>5.8056000000000001</v>
      </c>
      <c r="J1779" s="184">
        <v>5.5679999999999996</v>
      </c>
      <c r="K1779" s="184">
        <v>13.739699999999999</v>
      </c>
      <c r="L1779" s="184">
        <v>38.212800000000001</v>
      </c>
      <c r="M1779" s="184">
        <v>49.080500000000001</v>
      </c>
      <c r="N1779" s="184">
        <v>103.1979</v>
      </c>
      <c r="O1779" s="184">
        <v>14.0069</v>
      </c>
      <c r="P1779" s="184">
        <v>14.629200000000001</v>
      </c>
      <c r="Q1779" s="184">
        <v>13.0487</v>
      </c>
      <c r="R1779" s="184">
        <v>30.1462</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1449</v>
      </c>
      <c r="B1780" s="180" t="s">
        <v>1960</v>
      </c>
      <c r="C1780" s="180">
        <v>148618</v>
      </c>
      <c r="D1780" s="183">
        <v>44344</v>
      </c>
      <c r="E1780" s="184">
        <v>12.402100000000001</v>
      </c>
      <c r="F1780" s="184">
        <v>-0.62580000000000002</v>
      </c>
      <c r="G1780" s="184">
        <v>0.18260000000000001</v>
      </c>
      <c r="H1780" s="184">
        <v>1.6866000000000001</v>
      </c>
      <c r="I1780" s="184">
        <v>5.9149000000000003</v>
      </c>
      <c r="J1780" s="184">
        <v>8.2406000000000006</v>
      </c>
      <c r="K1780" s="184">
        <v>14.8843</v>
      </c>
      <c r="L1780" s="184"/>
      <c r="M1780" s="184"/>
      <c r="N1780" s="184"/>
      <c r="O1780" s="184"/>
      <c r="P1780" s="184"/>
      <c r="Q1780" s="184">
        <v>24.021000000000001</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1449</v>
      </c>
      <c r="B1781" s="180" t="s">
        <v>1961</v>
      </c>
      <c r="C1781" s="180">
        <v>148617</v>
      </c>
      <c r="D1781" s="183">
        <v>44344</v>
      </c>
      <c r="E1781" s="184">
        <v>12.293100000000001</v>
      </c>
      <c r="F1781" s="184">
        <v>-0.63129999999999997</v>
      </c>
      <c r="G1781" s="184">
        <v>0.16619999999999999</v>
      </c>
      <c r="H1781" s="184">
        <v>1.6513</v>
      </c>
      <c r="I1781" s="184">
        <v>5.8409000000000004</v>
      </c>
      <c r="J1781" s="184">
        <v>8.0769000000000002</v>
      </c>
      <c r="K1781" s="184">
        <v>14.285299999999999</v>
      </c>
      <c r="L1781" s="184"/>
      <c r="M1781" s="184"/>
      <c r="N1781" s="184"/>
      <c r="O1781" s="184"/>
      <c r="P1781" s="184"/>
      <c r="Q1781" s="184">
        <v>22.931000000000001</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-0.43335833333333323</v>
      </c>
      <c r="G1782" s="186">
        <v>0.61196041666666667</v>
      </c>
      <c r="H1782" s="186">
        <v>1.7628333333333337</v>
      </c>
      <c r="I1782" s="186">
        <v>6.3318875000000006</v>
      </c>
      <c r="J1782" s="186">
        <v>8.8894166666666621</v>
      </c>
      <c r="K1782" s="186">
        <v>16.62130625</v>
      </c>
      <c r="L1782" s="186">
        <v>39.509989130434789</v>
      </c>
      <c r="M1782" s="186">
        <v>55.933617391304367</v>
      </c>
      <c r="N1782" s="186">
        <v>116.56247173913046</v>
      </c>
      <c r="O1782" s="186">
        <v>13.261740000000001</v>
      </c>
      <c r="P1782" s="186">
        <v>17.143953571428572</v>
      </c>
      <c r="Q1782" s="186">
        <v>23.691764583333335</v>
      </c>
      <c r="R1782" s="186">
        <v>27.735788095238096</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-0.49434999999999996</v>
      </c>
      <c r="G1783" s="186">
        <v>0.67010000000000003</v>
      </c>
      <c r="H1783" s="186">
        <v>1.78345</v>
      </c>
      <c r="I1783" s="186">
        <v>6.4309499999999993</v>
      </c>
      <c r="J1783" s="186">
        <v>8.7821999999999996</v>
      </c>
      <c r="K1783" s="186">
        <v>16.00375</v>
      </c>
      <c r="L1783" s="186">
        <v>39.312950000000001</v>
      </c>
      <c r="M1783" s="186">
        <v>55.762950000000004</v>
      </c>
      <c r="N1783" s="186">
        <v>113.4675</v>
      </c>
      <c r="O1783" s="186">
        <v>12.697950000000001</v>
      </c>
      <c r="P1783" s="186">
        <v>17.662700000000001</v>
      </c>
      <c r="Q1783" s="186">
        <v>20.646349999999998</v>
      </c>
      <c r="R1783" s="186">
        <v>28.051099999999998</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1962</v>
      </c>
      <c r="C1786" s="180">
        <v>148637</v>
      </c>
      <c r="D1786" s="183">
        <v>44344</v>
      </c>
      <c r="E1786" s="184">
        <v>10.97</v>
      </c>
      <c r="F1786" s="184">
        <v>0.18260000000000001</v>
      </c>
      <c r="G1786" s="184">
        <v>1.7625</v>
      </c>
      <c r="H1786" s="184">
        <v>2.7153999999999998</v>
      </c>
      <c r="I1786" s="184">
        <v>6.6083999999999996</v>
      </c>
      <c r="J1786" s="184">
        <v>3.1985000000000001</v>
      </c>
      <c r="K1786" s="184">
        <v>5.4808000000000003</v>
      </c>
      <c r="L1786" s="184"/>
      <c r="M1786" s="184"/>
      <c r="N1786" s="184"/>
      <c r="O1786" s="184"/>
      <c r="P1786" s="184"/>
      <c r="Q1786" s="184">
        <v>9.6999999999999993</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1963</v>
      </c>
      <c r="C1787" s="180">
        <v>148635</v>
      </c>
      <c r="D1787" s="183">
        <v>44344</v>
      </c>
      <c r="E1787" s="184">
        <v>10.88</v>
      </c>
      <c r="F1787" s="184">
        <v>0.1842</v>
      </c>
      <c r="G1787" s="184">
        <v>1.7774000000000001</v>
      </c>
      <c r="H1787" s="184">
        <v>2.6415000000000002</v>
      </c>
      <c r="I1787" s="184">
        <v>6.5621999999999998</v>
      </c>
      <c r="J1787" s="184">
        <v>3.0303</v>
      </c>
      <c r="K1787" s="184">
        <v>5.0193000000000003</v>
      </c>
      <c r="L1787" s="184"/>
      <c r="M1787" s="184"/>
      <c r="N1787" s="184"/>
      <c r="O1787" s="184"/>
      <c r="P1787" s="184"/>
      <c r="Q1787" s="184">
        <v>8.8000000000000007</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44344</v>
      </c>
      <c r="E1788" s="184">
        <v>14.5</v>
      </c>
      <c r="F1788" s="184">
        <v>-0.13769999999999999</v>
      </c>
      <c r="G1788" s="184">
        <v>0.55479999999999996</v>
      </c>
      <c r="H1788" s="184">
        <v>0.83450000000000002</v>
      </c>
      <c r="I1788" s="184">
        <v>4.0171999999999999</v>
      </c>
      <c r="J1788" s="184">
        <v>0.83450000000000002</v>
      </c>
      <c r="K1788" s="184">
        <v>5.0724999999999998</v>
      </c>
      <c r="L1788" s="184">
        <v>13.9937</v>
      </c>
      <c r="M1788" s="184">
        <v>31.221699999999998</v>
      </c>
      <c r="N1788" s="184">
        <v>53.277000000000001</v>
      </c>
      <c r="O1788" s="184"/>
      <c r="P1788" s="184"/>
      <c r="Q1788" s="184">
        <v>33.368000000000002</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44344</v>
      </c>
      <c r="E1789" s="184">
        <v>14.2</v>
      </c>
      <c r="F1789" s="184">
        <v>-0.1406</v>
      </c>
      <c r="G1789" s="184">
        <v>0.56659999999999999</v>
      </c>
      <c r="H1789" s="184">
        <v>0.78069999999999995</v>
      </c>
      <c r="I1789" s="184">
        <v>3.9531000000000001</v>
      </c>
      <c r="J1789" s="184">
        <v>0.70920000000000005</v>
      </c>
      <c r="K1789" s="184">
        <v>4.6425999999999998</v>
      </c>
      <c r="L1789" s="184">
        <v>13.0573</v>
      </c>
      <c r="M1789" s="184">
        <v>29.562000000000001</v>
      </c>
      <c r="N1789" s="184">
        <v>50.903300000000002</v>
      </c>
      <c r="O1789" s="184"/>
      <c r="P1789" s="184"/>
      <c r="Q1789" s="184">
        <v>31.224599999999999</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1964</v>
      </c>
      <c r="C1790" s="180">
        <v>148517</v>
      </c>
      <c r="D1790" s="183">
        <v>44344</v>
      </c>
      <c r="E1790" s="184">
        <v>12.37</v>
      </c>
      <c r="F1790" s="184">
        <v>0.32440000000000002</v>
      </c>
      <c r="G1790" s="184">
        <v>1.1447000000000001</v>
      </c>
      <c r="H1790" s="184">
        <v>1.7270000000000001</v>
      </c>
      <c r="I1790" s="184">
        <v>4.3882000000000003</v>
      </c>
      <c r="J1790" s="184">
        <v>4.6531000000000002</v>
      </c>
      <c r="K1790" s="184">
        <v>8.4137000000000004</v>
      </c>
      <c r="L1790" s="184">
        <v>15.3918</v>
      </c>
      <c r="M1790" s="184"/>
      <c r="N1790" s="184"/>
      <c r="O1790" s="184"/>
      <c r="P1790" s="184"/>
      <c r="Q1790" s="184">
        <v>23.7</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1965</v>
      </c>
      <c r="C1791" s="180">
        <v>148516</v>
      </c>
      <c r="D1791" s="183">
        <v>44344</v>
      </c>
      <c r="E1791" s="184">
        <v>12.5</v>
      </c>
      <c r="F1791" s="184">
        <v>0.32100000000000001</v>
      </c>
      <c r="G1791" s="184">
        <v>1.1327</v>
      </c>
      <c r="H1791" s="184">
        <v>1.7915000000000001</v>
      </c>
      <c r="I1791" s="184">
        <v>4.4276999999999997</v>
      </c>
      <c r="J1791" s="184">
        <v>4.6901000000000002</v>
      </c>
      <c r="K1791" s="184">
        <v>8.7903000000000002</v>
      </c>
      <c r="L1791" s="184">
        <v>16.2791</v>
      </c>
      <c r="M1791" s="184"/>
      <c r="N1791" s="184"/>
      <c r="O1791" s="184"/>
      <c r="P1791" s="184"/>
      <c r="Q1791" s="184">
        <v>25</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1966</v>
      </c>
      <c r="C1792" s="180">
        <v>148751</v>
      </c>
      <c r="D1792" s="183">
        <v>44344</v>
      </c>
      <c r="E1792" s="184">
        <v>10.65</v>
      </c>
      <c r="F1792" s="184">
        <v>-0.37419999999999998</v>
      </c>
      <c r="G1792" s="184">
        <v>0.94789999999999996</v>
      </c>
      <c r="H1792" s="184">
        <v>2.0114999999999998</v>
      </c>
      <c r="I1792" s="184">
        <v>6.5</v>
      </c>
      <c r="J1792" s="184">
        <v>4.9260999999999999</v>
      </c>
      <c r="K1792" s="184"/>
      <c r="L1792" s="184"/>
      <c r="M1792" s="184"/>
      <c r="N1792" s="184"/>
      <c r="O1792" s="184"/>
      <c r="P1792" s="184"/>
      <c r="Q1792" s="184">
        <v>6.5</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1967</v>
      </c>
      <c r="C1793" s="180">
        <v>148753</v>
      </c>
      <c r="D1793" s="183">
        <v>44344</v>
      </c>
      <c r="E1793" s="184">
        <v>10.61</v>
      </c>
      <c r="F1793" s="184">
        <v>-0.46899999999999997</v>
      </c>
      <c r="G1793" s="184">
        <v>0.85550000000000004</v>
      </c>
      <c r="H1793" s="184">
        <v>1.9212</v>
      </c>
      <c r="I1793" s="184">
        <v>6.4192999999999998</v>
      </c>
      <c r="J1793" s="184">
        <v>4.7384000000000004</v>
      </c>
      <c r="K1793" s="184"/>
      <c r="L1793" s="184"/>
      <c r="M1793" s="184"/>
      <c r="N1793" s="184"/>
      <c r="O1793" s="184"/>
      <c r="P1793" s="184"/>
      <c r="Q1793" s="184">
        <v>6.1</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1968</v>
      </c>
      <c r="C1794" s="180">
        <v>148606</v>
      </c>
      <c r="D1794" s="183">
        <v>44344</v>
      </c>
      <c r="E1794" s="184">
        <v>11.138999999999999</v>
      </c>
      <c r="F1794" s="184">
        <v>-5.3800000000000001E-2</v>
      </c>
      <c r="G1794" s="184">
        <v>0.63239999999999996</v>
      </c>
      <c r="H1794" s="184">
        <v>1.1349</v>
      </c>
      <c r="I1794" s="184">
        <v>4.1710000000000003</v>
      </c>
      <c r="J1794" s="184">
        <v>3.5800999999999998</v>
      </c>
      <c r="K1794" s="184">
        <v>7.9884000000000004</v>
      </c>
      <c r="L1794" s="184"/>
      <c r="M1794" s="184"/>
      <c r="N1794" s="184"/>
      <c r="O1794" s="184"/>
      <c r="P1794" s="184"/>
      <c r="Q1794" s="184">
        <v>11.39</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1969</v>
      </c>
      <c r="C1795" s="180">
        <v>148602</v>
      </c>
      <c r="D1795" s="183">
        <v>44344</v>
      </c>
      <c r="E1795" s="184">
        <v>11.045999999999999</v>
      </c>
      <c r="F1795" s="184">
        <v>-6.3299999999999995E-2</v>
      </c>
      <c r="G1795" s="184">
        <v>0.61939999999999995</v>
      </c>
      <c r="H1795" s="184">
        <v>1.0983000000000001</v>
      </c>
      <c r="I1795" s="184">
        <v>4.0994999999999999</v>
      </c>
      <c r="J1795" s="184">
        <v>3.427</v>
      </c>
      <c r="K1795" s="184">
        <v>7.5035999999999996</v>
      </c>
      <c r="L1795" s="184"/>
      <c r="M1795" s="184"/>
      <c r="N1795" s="184"/>
      <c r="O1795" s="184"/>
      <c r="P1795" s="184"/>
      <c r="Q1795" s="184">
        <v>10.46</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1970</v>
      </c>
      <c r="C1796" s="180">
        <v>148572</v>
      </c>
      <c r="D1796" s="183">
        <v>44344</v>
      </c>
      <c r="E1796" s="184">
        <v>26.265999999999998</v>
      </c>
      <c r="F1796" s="184">
        <v>0.80210000000000004</v>
      </c>
      <c r="G1796" s="184">
        <v>1.5895999999999999</v>
      </c>
      <c r="H1796" s="184">
        <v>1.7786</v>
      </c>
      <c r="I1796" s="184">
        <v>4.8125</v>
      </c>
      <c r="J1796" s="184">
        <v>3.6175000000000002</v>
      </c>
      <c r="K1796" s="184">
        <v>7.1950000000000003</v>
      </c>
      <c r="L1796" s="184">
        <v>17.5107</v>
      </c>
      <c r="M1796" s="184"/>
      <c r="N1796" s="184"/>
      <c r="O1796" s="184"/>
      <c r="P1796" s="184"/>
      <c r="Q1796" s="184">
        <v>17.758400000000002</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1971</v>
      </c>
      <c r="C1797" s="180">
        <v>148564</v>
      </c>
      <c r="D1797" s="183">
        <v>44344</v>
      </c>
      <c r="E1797" s="184">
        <v>15.027799999999999</v>
      </c>
      <c r="F1797" s="184">
        <v>0.52439999999999998</v>
      </c>
      <c r="G1797" s="184">
        <v>0.76980000000000004</v>
      </c>
      <c r="H1797" s="184">
        <v>0.65369999999999995</v>
      </c>
      <c r="I1797" s="184">
        <v>1.6161000000000001</v>
      </c>
      <c r="J1797" s="184">
        <v>5.4359999999999999</v>
      </c>
      <c r="K1797" s="184">
        <v>17.7257</v>
      </c>
      <c r="L1797" s="184">
        <v>41.819899999999997</v>
      </c>
      <c r="M1797" s="184"/>
      <c r="N1797" s="184"/>
      <c r="O1797" s="184"/>
      <c r="P1797" s="184"/>
      <c r="Q1797" s="184">
        <v>50.277999999999999</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1972</v>
      </c>
      <c r="C1798" s="180">
        <v>148560</v>
      </c>
      <c r="D1798" s="183">
        <v>44344</v>
      </c>
      <c r="E1798" s="184">
        <v>14.919499999999999</v>
      </c>
      <c r="F1798" s="184">
        <v>0.52349999999999997</v>
      </c>
      <c r="G1798" s="184">
        <v>0.76249999999999996</v>
      </c>
      <c r="H1798" s="184">
        <v>0.63200000000000001</v>
      </c>
      <c r="I1798" s="184">
        <v>1.5712999999999999</v>
      </c>
      <c r="J1798" s="184">
        <v>5.3495999999999997</v>
      </c>
      <c r="K1798" s="184">
        <v>17.372900000000001</v>
      </c>
      <c r="L1798" s="184">
        <v>40.900199999999998</v>
      </c>
      <c r="M1798" s="184"/>
      <c r="N1798" s="184"/>
      <c r="O1798" s="184"/>
      <c r="P1798" s="184"/>
      <c r="Q1798" s="184">
        <v>49.195</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44344</v>
      </c>
      <c r="E1799" s="184">
        <v>15.11</v>
      </c>
      <c r="F1799" s="184">
        <v>-0.19819999999999999</v>
      </c>
      <c r="G1799" s="184">
        <v>1.0702</v>
      </c>
      <c r="H1799" s="184">
        <v>1.3413999999999999</v>
      </c>
      <c r="I1799" s="184">
        <v>3.9201999999999999</v>
      </c>
      <c r="J1799" s="184">
        <v>2.1636000000000002</v>
      </c>
      <c r="K1799" s="184">
        <v>6.1840999999999999</v>
      </c>
      <c r="L1799" s="184">
        <v>20.206800000000001</v>
      </c>
      <c r="M1799" s="184">
        <v>36.742100000000001</v>
      </c>
      <c r="N1799" s="184">
        <v>68.826800000000006</v>
      </c>
      <c r="O1799" s="184"/>
      <c r="P1799" s="184"/>
      <c r="Q1799" s="184">
        <v>24.5608</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44344</v>
      </c>
      <c r="E1800" s="184">
        <v>14.93</v>
      </c>
      <c r="F1800" s="184">
        <v>-0.26719999999999999</v>
      </c>
      <c r="G1800" s="184">
        <v>1.0148999999999999</v>
      </c>
      <c r="H1800" s="184">
        <v>1.2889999999999999</v>
      </c>
      <c r="I1800" s="184">
        <v>3.8248000000000002</v>
      </c>
      <c r="J1800" s="184">
        <v>2.1204000000000001</v>
      </c>
      <c r="K1800" s="184">
        <v>5.9617000000000004</v>
      </c>
      <c r="L1800" s="184">
        <v>19.7273</v>
      </c>
      <c r="M1800" s="184">
        <v>35.8508</v>
      </c>
      <c r="N1800" s="184">
        <v>67.564499999999995</v>
      </c>
      <c r="O1800" s="184"/>
      <c r="P1800" s="184"/>
      <c r="Q1800" s="184">
        <v>23.768999999999998</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44344</v>
      </c>
      <c r="E1801" s="184">
        <v>151.04320000000001</v>
      </c>
      <c r="F1801" s="184">
        <v>3.6400000000000002E-2</v>
      </c>
      <c r="G1801" s="184">
        <v>0.88490000000000002</v>
      </c>
      <c r="H1801" s="184">
        <v>1.7366999999999999</v>
      </c>
      <c r="I1801" s="184">
        <v>4.8284000000000002</v>
      </c>
      <c r="J1801" s="184">
        <v>3.4611999999999998</v>
      </c>
      <c r="K1801" s="184">
        <v>5.5957999999999997</v>
      </c>
      <c r="L1801" s="184">
        <v>18.887899999999998</v>
      </c>
      <c r="M1801" s="184">
        <v>32.025100000000002</v>
      </c>
      <c r="N1801" s="184">
        <v>61.414099999999998</v>
      </c>
      <c r="O1801" s="184">
        <v>14.182399999999999</v>
      </c>
      <c r="P1801" s="184">
        <v>14.209300000000001</v>
      </c>
      <c r="Q1801" s="184">
        <v>14.5419</v>
      </c>
      <c r="R1801" s="184">
        <v>15.1319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44344</v>
      </c>
      <c r="E1802" s="184">
        <v>625.00009000627995</v>
      </c>
      <c r="F1802" s="184">
        <v>3.4099999999999998E-2</v>
      </c>
      <c r="G1802" s="184">
        <v>0.878</v>
      </c>
      <c r="H1802" s="184">
        <v>1.7204999999999999</v>
      </c>
      <c r="I1802" s="184">
        <v>4.7949999999999999</v>
      </c>
      <c r="J1802" s="184">
        <v>3.3904999999999998</v>
      </c>
      <c r="K1802" s="184">
        <v>5.3792999999999997</v>
      </c>
      <c r="L1802" s="184">
        <v>18.403099999999998</v>
      </c>
      <c r="M1802" s="184">
        <v>31.243600000000001</v>
      </c>
      <c r="N1802" s="184">
        <v>60.152799999999999</v>
      </c>
      <c r="O1802" s="184">
        <v>13.2409</v>
      </c>
      <c r="P1802" s="184">
        <v>13.2582</v>
      </c>
      <c r="Q1802" s="184">
        <v>14.558400000000001</v>
      </c>
      <c r="R1802" s="184">
        <v>14.2341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7.2276470588235317E-2</v>
      </c>
      <c r="G1803" s="186">
        <v>0.99787058823529406</v>
      </c>
      <c r="H1803" s="186">
        <v>1.5181411764705885</v>
      </c>
      <c r="I1803" s="186">
        <v>4.5008764705882358</v>
      </c>
      <c r="J1803" s="186">
        <v>3.4897705882352943</v>
      </c>
      <c r="K1803" s="186">
        <v>7.8883800000000006</v>
      </c>
      <c r="L1803" s="186">
        <v>21.470709090909089</v>
      </c>
      <c r="M1803" s="186">
        <v>32.774216666666668</v>
      </c>
      <c r="N1803" s="186">
        <v>60.356416666666668</v>
      </c>
      <c r="O1803" s="186">
        <v>13.711649999999999</v>
      </c>
      <c r="P1803" s="186">
        <v>13.733750000000001</v>
      </c>
      <c r="Q1803" s="186">
        <v>21.229652941176472</v>
      </c>
      <c r="R1803" s="186">
        <v>14.683</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3.4099999999999998E-2</v>
      </c>
      <c r="G1804" s="186">
        <v>0.88490000000000002</v>
      </c>
      <c r="H1804" s="186">
        <v>1.7204999999999999</v>
      </c>
      <c r="I1804" s="186">
        <v>4.3882000000000003</v>
      </c>
      <c r="J1804" s="186">
        <v>3.4611999999999998</v>
      </c>
      <c r="K1804" s="186">
        <v>6.1840999999999999</v>
      </c>
      <c r="L1804" s="186">
        <v>18.403099999999998</v>
      </c>
      <c r="M1804" s="186">
        <v>31.634350000000001</v>
      </c>
      <c r="N1804" s="186">
        <v>60.783450000000002</v>
      </c>
      <c r="O1804" s="186">
        <v>13.711649999999999</v>
      </c>
      <c r="P1804" s="186">
        <v>13.733750000000001</v>
      </c>
      <c r="Q1804" s="186">
        <v>17.758400000000002</v>
      </c>
      <c r="R1804" s="186">
        <v>14.683</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1496</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1497</v>
      </c>
      <c r="B1807" s="180" t="s">
        <v>1973</v>
      </c>
      <c r="C1807" s="180">
        <v>112016</v>
      </c>
      <c r="D1807" s="183">
        <v>44344</v>
      </c>
      <c r="E1807" s="184">
        <v>246.02010000000001</v>
      </c>
      <c r="F1807" s="184">
        <v>10.803900000000001</v>
      </c>
      <c r="G1807" s="184">
        <v>6.1798999999999999</v>
      </c>
      <c r="H1807" s="184">
        <v>5.0045999999999999</v>
      </c>
      <c r="I1807" s="184">
        <v>4.6775000000000002</v>
      </c>
      <c r="J1807" s="184">
        <v>3.9767000000000001</v>
      </c>
      <c r="K1807" s="184">
        <v>4.9073000000000002</v>
      </c>
      <c r="L1807" s="184">
        <v>3.8132000000000001</v>
      </c>
      <c r="M1807" s="184">
        <v>4.6517999999999997</v>
      </c>
      <c r="N1807" s="184">
        <v>5.6535000000000002</v>
      </c>
      <c r="O1807" s="184">
        <v>7.7233000000000001</v>
      </c>
      <c r="P1807" s="184">
        <v>7.6475</v>
      </c>
      <c r="Q1807" s="184">
        <v>7.8319999999999999</v>
      </c>
      <c r="R1807" s="184">
        <v>6.9767000000000001</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1497</v>
      </c>
      <c r="B1808" s="180" t="s">
        <v>1498</v>
      </c>
      <c r="C1808" s="180">
        <v>119501</v>
      </c>
      <c r="D1808" s="183">
        <v>44344</v>
      </c>
      <c r="E1808" s="184">
        <v>430.03149999999999</v>
      </c>
      <c r="F1808" s="184">
        <v>10.527799999999999</v>
      </c>
      <c r="G1808" s="184">
        <v>5.7885999999999997</v>
      </c>
      <c r="H1808" s="184">
        <v>4.9238999999999997</v>
      </c>
      <c r="I1808" s="184">
        <v>4.7125000000000004</v>
      </c>
      <c r="J1808" s="184">
        <v>4.2512999999999996</v>
      </c>
      <c r="K1808" s="184">
        <v>5.0045000000000002</v>
      </c>
      <c r="L1808" s="184">
        <v>3.9641999999999999</v>
      </c>
      <c r="M1808" s="184">
        <v>4.7107999999999999</v>
      </c>
      <c r="N1808" s="184">
        <v>5.6253000000000002</v>
      </c>
      <c r="O1808" s="184">
        <v>7.5091000000000001</v>
      </c>
      <c r="P1808" s="184">
        <v>7.5826000000000002</v>
      </c>
      <c r="Q1808" s="184">
        <v>8.3472000000000008</v>
      </c>
      <c r="R1808" s="184">
        <v>6.8289999999999997</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1497</v>
      </c>
      <c r="B1809" s="180" t="s">
        <v>1499</v>
      </c>
      <c r="C1809" s="180">
        <v>101317</v>
      </c>
      <c r="D1809" s="183">
        <v>44344</v>
      </c>
      <c r="E1809" s="184">
        <v>425.75470000000001</v>
      </c>
      <c r="F1809" s="184">
        <v>10.3506</v>
      </c>
      <c r="G1809" s="184">
        <v>5.6178999999999997</v>
      </c>
      <c r="H1809" s="184">
        <v>4.7526000000000002</v>
      </c>
      <c r="I1809" s="184">
        <v>4.5374999999999996</v>
      </c>
      <c r="J1809" s="184">
        <v>4.0784000000000002</v>
      </c>
      <c r="K1809" s="184">
        <v>4.8326000000000002</v>
      </c>
      <c r="L1809" s="184">
        <v>3.8003</v>
      </c>
      <c r="M1809" s="184">
        <v>4.5534999999999997</v>
      </c>
      <c r="N1809" s="184">
        <v>5.4680999999999997</v>
      </c>
      <c r="O1809" s="184">
        <v>7.3686999999999996</v>
      </c>
      <c r="P1809" s="184">
        <v>7.4421999999999997</v>
      </c>
      <c r="Q1809" s="184">
        <v>7.6688999999999998</v>
      </c>
      <c r="R1809" s="184">
        <v>6.6841999999999997</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1497</v>
      </c>
      <c r="B1810" s="180" t="s">
        <v>1500</v>
      </c>
      <c r="C1810" s="180">
        <v>144754</v>
      </c>
      <c r="D1810" s="183">
        <v>44344</v>
      </c>
      <c r="E1810" s="184">
        <v>12.0512</v>
      </c>
      <c r="F1810" s="184">
        <v>11.2098</v>
      </c>
      <c r="G1810" s="184">
        <v>5.9593999999999996</v>
      </c>
      <c r="H1810" s="184">
        <v>4.9805000000000001</v>
      </c>
      <c r="I1810" s="184">
        <v>5.3979999999999997</v>
      </c>
      <c r="J1810" s="184">
        <v>4.5601000000000003</v>
      </c>
      <c r="K1810" s="184">
        <v>4.6257999999999999</v>
      </c>
      <c r="L1810" s="184">
        <v>4.1687000000000003</v>
      </c>
      <c r="M1810" s="184">
        <v>4.6875</v>
      </c>
      <c r="N1810" s="184">
        <v>5.09</v>
      </c>
      <c r="O1810" s="184"/>
      <c r="P1810" s="184"/>
      <c r="Q1810" s="184">
        <v>7.1135999999999999</v>
      </c>
      <c r="R1810" s="184">
        <v>6.4120999999999997</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1497</v>
      </c>
      <c r="B1811" s="180" t="s">
        <v>1501</v>
      </c>
      <c r="C1811" s="180">
        <v>144759</v>
      </c>
      <c r="D1811" s="183">
        <v>44344</v>
      </c>
      <c r="E1811" s="184">
        <v>11.763500000000001</v>
      </c>
      <c r="F1811" s="184">
        <v>10.2422</v>
      </c>
      <c r="G1811" s="184">
        <v>5.07</v>
      </c>
      <c r="H1811" s="184">
        <v>4.0811999999999999</v>
      </c>
      <c r="I1811" s="184">
        <v>4.5068999999999999</v>
      </c>
      <c r="J1811" s="184">
        <v>3.6619999999999999</v>
      </c>
      <c r="K1811" s="184">
        <v>3.7269999999999999</v>
      </c>
      <c r="L1811" s="184">
        <v>3.2624</v>
      </c>
      <c r="M1811" s="184">
        <v>3.7698999999999998</v>
      </c>
      <c r="N1811" s="184">
        <v>4.1534000000000004</v>
      </c>
      <c r="O1811" s="184"/>
      <c r="P1811" s="184"/>
      <c r="Q1811" s="184">
        <v>6.1646000000000001</v>
      </c>
      <c r="R1811" s="184">
        <v>5.4561000000000002</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1497</v>
      </c>
      <c r="B1812" s="180" t="s">
        <v>1502</v>
      </c>
      <c r="C1812" s="180">
        <v>143464</v>
      </c>
      <c r="D1812" s="183">
        <v>44344</v>
      </c>
      <c r="E1812" s="184">
        <v>1203.125</v>
      </c>
      <c r="F1812" s="184">
        <v>0.70379999999999998</v>
      </c>
      <c r="G1812" s="184">
        <v>1.7992999999999999</v>
      </c>
      <c r="H1812" s="184">
        <v>2.5139999999999998</v>
      </c>
      <c r="I1812" s="184">
        <v>3.4380999999999999</v>
      </c>
      <c r="J1812" s="184">
        <v>3.4771999999999998</v>
      </c>
      <c r="K1812" s="184">
        <v>4.3238000000000003</v>
      </c>
      <c r="L1812" s="184">
        <v>3.5215999999999998</v>
      </c>
      <c r="M1812" s="184">
        <v>3.8029999999999999</v>
      </c>
      <c r="N1812" s="184">
        <v>3.8214999999999999</v>
      </c>
      <c r="O1812" s="184"/>
      <c r="P1812" s="184"/>
      <c r="Q1812" s="184">
        <v>6.3760000000000003</v>
      </c>
      <c r="R1812" s="184">
        <v>5.4196999999999997</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1497</v>
      </c>
      <c r="B1813" s="180" t="s">
        <v>1503</v>
      </c>
      <c r="C1813" s="180">
        <v>143508</v>
      </c>
      <c r="D1813" s="183">
        <v>44344</v>
      </c>
      <c r="E1813" s="184">
        <v>1209.8708999999999</v>
      </c>
      <c r="F1813" s="184">
        <v>0.89300000000000002</v>
      </c>
      <c r="G1813" s="184">
        <v>1.9894000000000001</v>
      </c>
      <c r="H1813" s="184">
        <v>2.7040999999999999</v>
      </c>
      <c r="I1813" s="184">
        <v>3.6229</v>
      </c>
      <c r="J1813" s="184">
        <v>3.6652</v>
      </c>
      <c r="K1813" s="184">
        <v>4.5149999999999997</v>
      </c>
      <c r="L1813" s="184">
        <v>3.7151999999999998</v>
      </c>
      <c r="M1813" s="184">
        <v>3.9965000000000002</v>
      </c>
      <c r="N1813" s="184">
        <v>4.0147000000000004</v>
      </c>
      <c r="O1813" s="184"/>
      <c r="P1813" s="184"/>
      <c r="Q1813" s="184">
        <v>6.5750000000000002</v>
      </c>
      <c r="R1813" s="184">
        <v>5.6125999999999996</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1497</v>
      </c>
      <c r="B1814" s="180" t="s">
        <v>1504</v>
      </c>
      <c r="C1814" s="180">
        <v>119379</v>
      </c>
      <c r="D1814" s="183">
        <v>44344</v>
      </c>
      <c r="E1814" s="184">
        <v>2583.3454000000002</v>
      </c>
      <c r="F1814" s="184">
        <v>2.4982000000000002</v>
      </c>
      <c r="G1814" s="184">
        <v>1.863</v>
      </c>
      <c r="H1814" s="184">
        <v>2.6558000000000002</v>
      </c>
      <c r="I1814" s="184">
        <v>2.9626000000000001</v>
      </c>
      <c r="J1814" s="184">
        <v>3.0373000000000001</v>
      </c>
      <c r="K1814" s="184">
        <v>3.6095000000000002</v>
      </c>
      <c r="L1814" s="184">
        <v>3.1716000000000002</v>
      </c>
      <c r="M1814" s="184">
        <v>3.5659999999999998</v>
      </c>
      <c r="N1814" s="184">
        <v>3.8067000000000002</v>
      </c>
      <c r="O1814" s="184">
        <v>6.3663999999999996</v>
      </c>
      <c r="P1814" s="184">
        <v>7.1314000000000002</v>
      </c>
      <c r="Q1814" s="184">
        <v>8.0341000000000005</v>
      </c>
      <c r="R1814" s="184">
        <v>5.4545000000000003</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1497</v>
      </c>
      <c r="B1815" s="180" t="s">
        <v>1505</v>
      </c>
      <c r="C1815" s="180">
        <v>109269</v>
      </c>
      <c r="D1815" s="183">
        <v>44344</v>
      </c>
      <c r="E1815" s="184">
        <v>2533.9358999999999</v>
      </c>
      <c r="F1815" s="184">
        <v>2.2875999999999999</v>
      </c>
      <c r="G1815" s="184">
        <v>1.6518999999999999</v>
      </c>
      <c r="H1815" s="184">
        <v>2.4451999999999998</v>
      </c>
      <c r="I1815" s="184">
        <v>2.7515000000000001</v>
      </c>
      <c r="J1815" s="184">
        <v>2.8216000000000001</v>
      </c>
      <c r="K1815" s="184">
        <v>3.3727</v>
      </c>
      <c r="L1815" s="184">
        <v>2.9300999999999999</v>
      </c>
      <c r="M1815" s="184">
        <v>3.3222</v>
      </c>
      <c r="N1815" s="184">
        <v>3.5602999999999998</v>
      </c>
      <c r="O1815" s="184">
        <v>6.1242000000000001</v>
      </c>
      <c r="P1815" s="184">
        <v>6.9160000000000004</v>
      </c>
      <c r="Q1815" s="184">
        <v>7.4893000000000001</v>
      </c>
      <c r="R1815" s="184">
        <v>5.2045000000000003</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1497</v>
      </c>
      <c r="B1816" s="180" t="s">
        <v>1506</v>
      </c>
      <c r="C1816" s="180">
        <v>118317</v>
      </c>
      <c r="D1816" s="183">
        <v>44344</v>
      </c>
      <c r="E1816" s="184">
        <v>3181.7640000000001</v>
      </c>
      <c r="F1816" s="184">
        <v>2.6088</v>
      </c>
      <c r="G1816" s="184">
        <v>2.2136999999999998</v>
      </c>
      <c r="H1816" s="184">
        <v>2.7284000000000002</v>
      </c>
      <c r="I1816" s="184">
        <v>3.0487000000000002</v>
      </c>
      <c r="J1816" s="184">
        <v>2.8906999999999998</v>
      </c>
      <c r="K1816" s="184">
        <v>3.3717000000000001</v>
      </c>
      <c r="L1816" s="184">
        <v>3.0709</v>
      </c>
      <c r="M1816" s="184">
        <v>3.3309000000000002</v>
      </c>
      <c r="N1816" s="184">
        <v>3.7079</v>
      </c>
      <c r="O1816" s="184">
        <v>5.8520000000000003</v>
      </c>
      <c r="P1816" s="184">
        <v>6.2384000000000004</v>
      </c>
      <c r="Q1816" s="184">
        <v>7.3971999999999998</v>
      </c>
      <c r="R1816" s="184">
        <v>5.2680999999999996</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1497</v>
      </c>
      <c r="B1817" s="180" t="s">
        <v>1507</v>
      </c>
      <c r="C1817" s="180">
        <v>109371</v>
      </c>
      <c r="D1817" s="183">
        <v>44344</v>
      </c>
      <c r="E1817" s="184">
        <v>3059.1516000000001</v>
      </c>
      <c r="F1817" s="184">
        <v>2.0905</v>
      </c>
      <c r="G1817" s="184">
        <v>1.7000999999999999</v>
      </c>
      <c r="H1817" s="184">
        <v>2.2161</v>
      </c>
      <c r="I1817" s="184">
        <v>2.5363000000000002</v>
      </c>
      <c r="J1817" s="184">
        <v>2.3515999999999999</v>
      </c>
      <c r="K1817" s="184">
        <v>2.8307000000000002</v>
      </c>
      <c r="L1817" s="184">
        <v>2.4975999999999998</v>
      </c>
      <c r="M1817" s="184">
        <v>2.7437999999999998</v>
      </c>
      <c r="N1817" s="184">
        <v>3.1122999999999998</v>
      </c>
      <c r="O1817" s="184">
        <v>5.2817999999999996</v>
      </c>
      <c r="P1817" s="184">
        <v>5.5990000000000002</v>
      </c>
      <c r="Q1817" s="184">
        <v>7.2534999999999998</v>
      </c>
      <c r="R1817" s="184">
        <v>4.6638999999999999</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1497</v>
      </c>
      <c r="B1818" s="180" t="s">
        <v>1508</v>
      </c>
      <c r="C1818" s="180">
        <v>119205</v>
      </c>
      <c r="D1818" s="183">
        <v>44344</v>
      </c>
      <c r="E1818" s="184">
        <v>2870.7636000000002</v>
      </c>
      <c r="F1818" s="184">
        <v>4.6540999999999997</v>
      </c>
      <c r="G1818" s="184">
        <v>2.3864999999999998</v>
      </c>
      <c r="H1818" s="184">
        <v>3.2574999999999998</v>
      </c>
      <c r="I1818" s="184">
        <v>3.5640000000000001</v>
      </c>
      <c r="J1818" s="184">
        <v>3.4047999999999998</v>
      </c>
      <c r="K1818" s="184">
        <v>3.9451000000000001</v>
      </c>
      <c r="L1818" s="184">
        <v>3.5455999999999999</v>
      </c>
      <c r="M1818" s="184">
        <v>3.8256000000000001</v>
      </c>
      <c r="N1818" s="184">
        <v>3.9550000000000001</v>
      </c>
      <c r="O1818" s="184">
        <v>5.9968000000000004</v>
      </c>
      <c r="P1818" s="184">
        <v>6.4980000000000002</v>
      </c>
      <c r="Q1818" s="184">
        <v>7.5305</v>
      </c>
      <c r="R1818" s="184">
        <v>5.7638999999999996</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1497</v>
      </c>
      <c r="B1819" s="180" t="s">
        <v>1509</v>
      </c>
      <c r="C1819" s="180">
        <v>104138</v>
      </c>
      <c r="D1819" s="183">
        <v>44344</v>
      </c>
      <c r="E1819" s="184">
        <v>2718.8065000000001</v>
      </c>
      <c r="F1819" s="184">
        <v>3.9554</v>
      </c>
      <c r="G1819" s="184">
        <v>1.6873</v>
      </c>
      <c r="H1819" s="184">
        <v>2.5577999999999999</v>
      </c>
      <c r="I1819" s="184">
        <v>2.8631000000000002</v>
      </c>
      <c r="J1819" s="184">
        <v>2.7023999999999999</v>
      </c>
      <c r="K1819" s="184">
        <v>3.2423000000000002</v>
      </c>
      <c r="L1819" s="184">
        <v>2.8260000000000001</v>
      </c>
      <c r="M1819" s="184">
        <v>3.1011000000000002</v>
      </c>
      <c r="N1819" s="184">
        <v>3.2282000000000002</v>
      </c>
      <c r="O1819" s="184">
        <v>5.2283999999999997</v>
      </c>
      <c r="P1819" s="184">
        <v>5.7176</v>
      </c>
      <c r="Q1819" s="184">
        <v>6.9743000000000004</v>
      </c>
      <c r="R1819" s="184">
        <v>5.0133999999999999</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1497</v>
      </c>
      <c r="B1820" s="180" t="s">
        <v>1510</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1497</v>
      </c>
      <c r="B1821" s="180" t="s">
        <v>1511</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1497</v>
      </c>
      <c r="B1822" s="180" t="s">
        <v>1512</v>
      </c>
      <c r="C1822" s="180">
        <v>107249</v>
      </c>
      <c r="D1822" s="183">
        <v>44344</v>
      </c>
      <c r="E1822" s="184">
        <v>30.030899999999999</v>
      </c>
      <c r="F1822" s="184">
        <v>149.98830000000001</v>
      </c>
      <c r="G1822" s="184">
        <v>56.371600000000001</v>
      </c>
      <c r="H1822" s="184">
        <v>30.528300000000002</v>
      </c>
      <c r="I1822" s="184">
        <v>-14.6326</v>
      </c>
      <c r="J1822" s="184">
        <v>-0.97160000000000002</v>
      </c>
      <c r="K1822" s="184">
        <v>7.1977000000000002</v>
      </c>
      <c r="L1822" s="184">
        <v>6.7603</v>
      </c>
      <c r="M1822" s="184">
        <v>7.2484999999999999</v>
      </c>
      <c r="N1822" s="184">
        <v>8.1018000000000008</v>
      </c>
      <c r="O1822" s="184">
        <v>7.3391999999999999</v>
      </c>
      <c r="P1822" s="184">
        <v>7.8023999999999996</v>
      </c>
      <c r="Q1822" s="184">
        <v>8.5178999999999991</v>
      </c>
      <c r="R1822" s="184">
        <v>6.1412000000000004</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1497</v>
      </c>
      <c r="B1823" s="180" t="s">
        <v>1513</v>
      </c>
      <c r="C1823" s="180">
        <v>118560</v>
      </c>
      <c r="D1823" s="183">
        <v>44344</v>
      </c>
      <c r="E1823" s="184">
        <v>30.217300000000002</v>
      </c>
      <c r="F1823" s="184">
        <v>150.03360000000001</v>
      </c>
      <c r="G1823" s="184">
        <v>56.387999999999998</v>
      </c>
      <c r="H1823" s="184">
        <v>30.530999999999999</v>
      </c>
      <c r="I1823" s="184">
        <v>-14.6282</v>
      </c>
      <c r="J1823" s="184">
        <v>-0.97360000000000002</v>
      </c>
      <c r="K1823" s="184">
        <v>7.2005999999999997</v>
      </c>
      <c r="L1823" s="184">
        <v>6.8079999999999998</v>
      </c>
      <c r="M1823" s="184">
        <v>7.3125999999999998</v>
      </c>
      <c r="N1823" s="184">
        <v>8.1754999999999995</v>
      </c>
      <c r="O1823" s="184">
        <v>7.4259000000000004</v>
      </c>
      <c r="P1823" s="184">
        <v>7.8864000000000001</v>
      </c>
      <c r="Q1823" s="184">
        <v>8.7233000000000001</v>
      </c>
      <c r="R1823" s="184">
        <v>6.2305000000000001</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1497</v>
      </c>
      <c r="B1824" s="180" t="s">
        <v>1514</v>
      </c>
      <c r="C1824" s="180">
        <v>145034</v>
      </c>
      <c r="D1824" s="183">
        <v>44344</v>
      </c>
      <c r="E1824" s="184">
        <v>12.0183</v>
      </c>
      <c r="F1824" s="184">
        <v>3.9485999999999999</v>
      </c>
      <c r="G1824" s="184">
        <v>2.5314000000000001</v>
      </c>
      <c r="H1824" s="184">
        <v>3.2559999999999998</v>
      </c>
      <c r="I1824" s="184">
        <v>3.5625</v>
      </c>
      <c r="J1824" s="184">
        <v>3.6656</v>
      </c>
      <c r="K1824" s="184">
        <v>4.4782000000000002</v>
      </c>
      <c r="L1824" s="184">
        <v>3.8643000000000001</v>
      </c>
      <c r="M1824" s="184">
        <v>4.3879000000000001</v>
      </c>
      <c r="N1824" s="184">
        <v>5.0008999999999997</v>
      </c>
      <c r="O1824" s="184"/>
      <c r="P1824" s="184"/>
      <c r="Q1824" s="184">
        <v>7.1097000000000001</v>
      </c>
      <c r="R1824" s="184">
        <v>6.4184000000000001</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1497</v>
      </c>
      <c r="B1825" s="180" t="s">
        <v>1515</v>
      </c>
      <c r="C1825" s="180">
        <v>145040</v>
      </c>
      <c r="D1825" s="183">
        <v>44344</v>
      </c>
      <c r="E1825" s="184">
        <v>11.9175</v>
      </c>
      <c r="F1825" s="184">
        <v>3.9820000000000002</v>
      </c>
      <c r="G1825" s="184">
        <v>2.3485</v>
      </c>
      <c r="H1825" s="184">
        <v>2.9769000000000001</v>
      </c>
      <c r="I1825" s="184">
        <v>3.2637</v>
      </c>
      <c r="J1825" s="184">
        <v>3.3168000000000002</v>
      </c>
      <c r="K1825" s="184">
        <v>4.1003999999999996</v>
      </c>
      <c r="L1825" s="184">
        <v>3.5188999999999999</v>
      </c>
      <c r="M1825" s="184">
        <v>4.0513000000000003</v>
      </c>
      <c r="N1825" s="184">
        <v>4.6661999999999999</v>
      </c>
      <c r="O1825" s="184"/>
      <c r="P1825" s="184"/>
      <c r="Q1825" s="184">
        <v>6.7732000000000001</v>
      </c>
      <c r="R1825" s="184">
        <v>6.0856000000000003</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1497</v>
      </c>
      <c r="B1826" s="180" t="s">
        <v>1516</v>
      </c>
      <c r="C1826" s="180">
        <v>147908</v>
      </c>
      <c r="D1826" s="183">
        <v>44344</v>
      </c>
      <c r="E1826" s="184">
        <v>1067.3327999999999</v>
      </c>
      <c r="F1826" s="184">
        <v>4.7404000000000002</v>
      </c>
      <c r="G1826" s="184">
        <v>2.5665</v>
      </c>
      <c r="H1826" s="184">
        <v>3.2498</v>
      </c>
      <c r="I1826" s="184">
        <v>3.5144000000000002</v>
      </c>
      <c r="J1826" s="184">
        <v>3.3384</v>
      </c>
      <c r="K1826" s="184">
        <v>4.0301999999999998</v>
      </c>
      <c r="L1826" s="184">
        <v>3.5678000000000001</v>
      </c>
      <c r="M1826" s="184">
        <v>3.8546</v>
      </c>
      <c r="N1826" s="184">
        <v>4.1875999999999998</v>
      </c>
      <c r="O1826" s="184"/>
      <c r="P1826" s="184"/>
      <c r="Q1826" s="184">
        <v>5.0262000000000002</v>
      </c>
      <c r="R1826" s="184"/>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1497</v>
      </c>
      <c r="B1827" s="180" t="s">
        <v>1517</v>
      </c>
      <c r="C1827" s="180">
        <v>147907</v>
      </c>
      <c r="D1827" s="183">
        <v>44344</v>
      </c>
      <c r="E1827" s="184">
        <v>1063.6492000000001</v>
      </c>
      <c r="F1827" s="184">
        <v>4.4821999999999997</v>
      </c>
      <c r="G1827" s="184">
        <v>2.3075999999999999</v>
      </c>
      <c r="H1827" s="184">
        <v>2.9906000000000001</v>
      </c>
      <c r="I1827" s="184">
        <v>3.2549999999999999</v>
      </c>
      <c r="J1827" s="184">
        <v>3.0785999999999998</v>
      </c>
      <c r="K1827" s="184">
        <v>3.7646000000000002</v>
      </c>
      <c r="L1827" s="184">
        <v>3.2968999999999999</v>
      </c>
      <c r="M1827" s="184">
        <v>3.5815999999999999</v>
      </c>
      <c r="N1827" s="184">
        <v>3.9140999999999999</v>
      </c>
      <c r="O1827" s="184"/>
      <c r="P1827" s="184"/>
      <c r="Q1827" s="184">
        <v>4.7533000000000003</v>
      </c>
      <c r="R1827" s="184"/>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1497</v>
      </c>
      <c r="B1828" s="180" t="s">
        <v>1518</v>
      </c>
      <c r="C1828" s="180">
        <v>115092</v>
      </c>
      <c r="D1828" s="183">
        <v>44344</v>
      </c>
      <c r="E1828" s="184">
        <v>21.717099999999999</v>
      </c>
      <c r="F1828" s="184">
        <v>7.3966000000000003</v>
      </c>
      <c r="G1828" s="184">
        <v>4.4835000000000003</v>
      </c>
      <c r="H1828" s="184">
        <v>4.5659000000000001</v>
      </c>
      <c r="I1828" s="184">
        <v>4.6904000000000003</v>
      </c>
      <c r="J1828" s="184">
        <v>4.2050000000000001</v>
      </c>
      <c r="K1828" s="184">
        <v>4.5312999999999999</v>
      </c>
      <c r="L1828" s="184">
        <v>4.0491999999999999</v>
      </c>
      <c r="M1828" s="184">
        <v>4.6708999999999996</v>
      </c>
      <c r="N1828" s="184">
        <v>5.5354999999999999</v>
      </c>
      <c r="O1828" s="184">
        <v>7.1519000000000004</v>
      </c>
      <c r="P1828" s="184">
        <v>7.4046000000000003</v>
      </c>
      <c r="Q1828" s="184">
        <v>8</v>
      </c>
      <c r="R1828" s="184">
        <v>6.5789</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1497</v>
      </c>
      <c r="B1829" s="180" t="s">
        <v>1519</v>
      </c>
      <c r="C1829" s="180">
        <v>120676</v>
      </c>
      <c r="D1829" s="183">
        <v>44344</v>
      </c>
      <c r="E1829" s="184">
        <v>23.058499999999999</v>
      </c>
      <c r="F1829" s="184">
        <v>7.9164000000000003</v>
      </c>
      <c r="G1829" s="184">
        <v>5.0674999999999999</v>
      </c>
      <c r="H1829" s="184">
        <v>5.1383000000000001</v>
      </c>
      <c r="I1829" s="184">
        <v>5.2682000000000002</v>
      </c>
      <c r="J1829" s="184">
        <v>4.7887000000000004</v>
      </c>
      <c r="K1829" s="184">
        <v>5.1177000000000001</v>
      </c>
      <c r="L1829" s="184">
        <v>4.6416000000000004</v>
      </c>
      <c r="M1829" s="184">
        <v>5.2724000000000002</v>
      </c>
      <c r="N1829" s="184">
        <v>6.1664000000000003</v>
      </c>
      <c r="O1829" s="184">
        <v>7.7736000000000001</v>
      </c>
      <c r="P1829" s="184">
        <v>8.1414000000000009</v>
      </c>
      <c r="Q1829" s="184">
        <v>8.7539999999999996</v>
      </c>
      <c r="R1829" s="184">
        <v>7.2045000000000003</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1497</v>
      </c>
      <c r="B1830" s="180" t="s">
        <v>1520</v>
      </c>
      <c r="C1830" s="180">
        <v>113251</v>
      </c>
      <c r="D1830" s="183">
        <v>44344</v>
      </c>
      <c r="E1830" s="184">
        <v>2178.5619999999999</v>
      </c>
      <c r="F1830" s="184">
        <v>1.6705000000000001</v>
      </c>
      <c r="G1830" s="184">
        <v>2.4834999999999998</v>
      </c>
      <c r="H1830" s="184">
        <v>2.5670000000000002</v>
      </c>
      <c r="I1830" s="184">
        <v>2.9403999999999999</v>
      </c>
      <c r="J1830" s="184">
        <v>3.6072000000000002</v>
      </c>
      <c r="K1830" s="184">
        <v>3.0104000000000002</v>
      </c>
      <c r="L1830" s="184">
        <v>3.4390000000000001</v>
      </c>
      <c r="M1830" s="184">
        <v>4.0339999999999998</v>
      </c>
      <c r="N1830" s="184">
        <v>4.5025000000000004</v>
      </c>
      <c r="O1830" s="184">
        <v>5.91</v>
      </c>
      <c r="P1830" s="184">
        <v>6.1196999999999999</v>
      </c>
      <c r="Q1830" s="184">
        <v>7.5195999999999996</v>
      </c>
      <c r="R1830" s="184">
        <v>6.0742000000000003</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1497</v>
      </c>
      <c r="B1831" s="180" t="s">
        <v>1521</v>
      </c>
      <c r="C1831" s="180">
        <v>118350</v>
      </c>
      <c r="D1831" s="183">
        <v>44344</v>
      </c>
      <c r="E1831" s="184">
        <v>2280.5016999999998</v>
      </c>
      <c r="F1831" s="184">
        <v>1.9896</v>
      </c>
      <c r="G1831" s="184">
        <v>2.8037000000000001</v>
      </c>
      <c r="H1831" s="184">
        <v>2.8871000000000002</v>
      </c>
      <c r="I1831" s="184">
        <v>3.2608000000000001</v>
      </c>
      <c r="J1831" s="184">
        <v>3.9281999999999999</v>
      </c>
      <c r="K1831" s="184">
        <v>3.3334000000000001</v>
      </c>
      <c r="L1831" s="184">
        <v>3.7646999999999999</v>
      </c>
      <c r="M1831" s="184">
        <v>4.3841000000000001</v>
      </c>
      <c r="N1831" s="184">
        <v>4.8746</v>
      </c>
      <c r="O1831" s="184">
        <v>6.4039000000000001</v>
      </c>
      <c r="P1831" s="184">
        <v>6.79</v>
      </c>
      <c r="Q1831" s="184">
        <v>7.6562000000000001</v>
      </c>
      <c r="R1831" s="184">
        <v>6.4993999999999996</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1497</v>
      </c>
      <c r="B1832" s="180" t="s">
        <v>1522</v>
      </c>
      <c r="C1832" s="180">
        <v>144173</v>
      </c>
      <c r="D1832" s="183">
        <v>44344</v>
      </c>
      <c r="E1832" s="184">
        <v>12.039899999999999</v>
      </c>
      <c r="F1832" s="184">
        <v>3.9415</v>
      </c>
      <c r="G1832" s="184">
        <v>3.3357000000000001</v>
      </c>
      <c r="H1832" s="184">
        <v>3.5103</v>
      </c>
      <c r="I1832" s="184">
        <v>3.3824000000000001</v>
      </c>
      <c r="J1832" s="184">
        <v>3.3235999999999999</v>
      </c>
      <c r="K1832" s="184">
        <v>3.8239000000000001</v>
      </c>
      <c r="L1832" s="184">
        <v>3.3102</v>
      </c>
      <c r="M1832" s="184">
        <v>3.6036999999999999</v>
      </c>
      <c r="N1832" s="184">
        <v>3.9247999999999998</v>
      </c>
      <c r="O1832" s="184"/>
      <c r="P1832" s="184"/>
      <c r="Q1832" s="184">
        <v>6.6989000000000001</v>
      </c>
      <c r="R1832" s="184">
        <v>5.8647</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1497</v>
      </c>
      <c r="B1833" s="180" t="s">
        <v>1523</v>
      </c>
      <c r="C1833" s="180">
        <v>144171</v>
      </c>
      <c r="D1833" s="183">
        <v>44344</v>
      </c>
      <c r="E1833" s="184">
        <v>11.984400000000001</v>
      </c>
      <c r="F1833" s="184">
        <v>3.6551</v>
      </c>
      <c r="G1833" s="184">
        <v>3.0464000000000002</v>
      </c>
      <c r="H1833" s="184">
        <v>3.3088000000000002</v>
      </c>
      <c r="I1833" s="184">
        <v>3.2235999999999998</v>
      </c>
      <c r="J1833" s="184">
        <v>3.1655000000000002</v>
      </c>
      <c r="K1833" s="184">
        <v>3.6678999999999999</v>
      </c>
      <c r="L1833" s="184">
        <v>3.1478000000000002</v>
      </c>
      <c r="M1833" s="184">
        <v>3.4422000000000001</v>
      </c>
      <c r="N1833" s="184">
        <v>3.7601</v>
      </c>
      <c r="O1833" s="184"/>
      <c r="P1833" s="184"/>
      <c r="Q1833" s="184">
        <v>6.5269000000000004</v>
      </c>
      <c r="R1833" s="184">
        <v>5.7038000000000002</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1497</v>
      </c>
      <c r="B1834" s="180" t="s">
        <v>1524</v>
      </c>
      <c r="C1834" s="180">
        <v>116424</v>
      </c>
      <c r="D1834" s="183"/>
      <c r="E1834" s="184"/>
      <c r="F1834" s="184"/>
      <c r="G1834" s="184"/>
      <c r="H1834" s="184"/>
      <c r="I1834" s="184"/>
      <c r="J1834" s="184"/>
      <c r="K1834" s="184"/>
      <c r="L1834" s="184"/>
      <c r="M1834" s="184"/>
      <c r="N1834" s="184"/>
      <c r="O1834" s="184"/>
      <c r="P1834" s="184"/>
      <c r="Q1834" s="184"/>
      <c r="R1834" s="184"/>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1497</v>
      </c>
      <c r="B1835" s="180" t="s">
        <v>1525</v>
      </c>
      <c r="C1835" s="180">
        <v>119143</v>
      </c>
      <c r="D1835" s="183"/>
      <c r="E1835" s="184"/>
      <c r="F1835" s="184"/>
      <c r="G1835" s="184"/>
      <c r="H1835" s="184"/>
      <c r="I1835" s="184"/>
      <c r="J1835" s="184"/>
      <c r="K1835" s="184"/>
      <c r="L1835" s="184"/>
      <c r="M1835" s="184"/>
      <c r="N1835" s="184"/>
      <c r="O1835" s="184"/>
      <c r="P1835" s="184"/>
      <c r="Q1835" s="184"/>
      <c r="R1835" s="184"/>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1497</v>
      </c>
      <c r="B1836" s="180" t="s">
        <v>1526</v>
      </c>
      <c r="C1836" s="180">
        <v>114359</v>
      </c>
      <c r="D1836" s="183">
        <v>44344</v>
      </c>
      <c r="E1836" s="184">
        <v>2140.7141000000001</v>
      </c>
      <c r="F1836" s="184">
        <v>3.9357000000000002</v>
      </c>
      <c r="G1836" s="184">
        <v>1.8753</v>
      </c>
      <c r="H1836" s="184">
        <v>2.4834999999999998</v>
      </c>
      <c r="I1836" s="184">
        <v>2.7938999999999998</v>
      </c>
      <c r="J1836" s="184">
        <v>2.7772000000000001</v>
      </c>
      <c r="K1836" s="184">
        <v>3.3283999999999998</v>
      </c>
      <c r="L1836" s="184">
        <v>2.9491999999999998</v>
      </c>
      <c r="M1836" s="184">
        <v>3.2151999999999998</v>
      </c>
      <c r="N1836" s="184">
        <v>3.4836</v>
      </c>
      <c r="O1836" s="184">
        <v>6.1727999999999996</v>
      </c>
      <c r="P1836" s="184">
        <v>6.7019000000000002</v>
      </c>
      <c r="Q1836" s="184">
        <v>7.5807000000000002</v>
      </c>
      <c r="R1836" s="184">
        <v>5.2916999999999996</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1497</v>
      </c>
      <c r="B1837" s="180" t="s">
        <v>1527</v>
      </c>
      <c r="C1837" s="180">
        <v>120541</v>
      </c>
      <c r="D1837" s="183">
        <v>44344</v>
      </c>
      <c r="E1837" s="184">
        <v>2235.9267</v>
      </c>
      <c r="F1837" s="184">
        <v>4.5861000000000001</v>
      </c>
      <c r="G1837" s="184">
        <v>2.5253999999999999</v>
      </c>
      <c r="H1837" s="184">
        <v>3.1335999999999999</v>
      </c>
      <c r="I1837" s="184">
        <v>3.4443999999999999</v>
      </c>
      <c r="J1837" s="184">
        <v>3.4289000000000001</v>
      </c>
      <c r="K1837" s="184">
        <v>3.9842</v>
      </c>
      <c r="L1837" s="184">
        <v>3.6095000000000002</v>
      </c>
      <c r="M1837" s="184">
        <v>3.8820000000000001</v>
      </c>
      <c r="N1837" s="184">
        <v>4.1580000000000004</v>
      </c>
      <c r="O1837" s="184">
        <v>6.7746000000000004</v>
      </c>
      <c r="P1837" s="184">
        <v>7.2359</v>
      </c>
      <c r="Q1837" s="184">
        <v>7.9080000000000004</v>
      </c>
      <c r="R1837" s="184">
        <v>5.9236000000000004</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1497</v>
      </c>
      <c r="B1838" s="180" t="s">
        <v>1528</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1497</v>
      </c>
      <c r="B1839" s="180" t="s">
        <v>1529</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1497</v>
      </c>
      <c r="B1840" s="180" t="s">
        <v>1530</v>
      </c>
      <c r="C1840" s="180">
        <v>102591</v>
      </c>
      <c r="D1840" s="183">
        <v>44344</v>
      </c>
      <c r="E1840" s="184">
        <v>33.901000000000003</v>
      </c>
      <c r="F1840" s="184">
        <v>-0.21529999999999999</v>
      </c>
      <c r="G1840" s="184">
        <v>0.89729999999999999</v>
      </c>
      <c r="H1840" s="184">
        <v>2.0619000000000001</v>
      </c>
      <c r="I1840" s="184">
        <v>2.8178000000000001</v>
      </c>
      <c r="J1840" s="184">
        <v>2.8815</v>
      </c>
      <c r="K1840" s="184">
        <v>3.5053000000000001</v>
      </c>
      <c r="L1840" s="184">
        <v>3.0575999999999999</v>
      </c>
      <c r="M1840" s="184">
        <v>3.5754999999999999</v>
      </c>
      <c r="N1840" s="184">
        <v>4.1288</v>
      </c>
      <c r="O1840" s="184">
        <v>6.5392000000000001</v>
      </c>
      <c r="P1840" s="184">
        <v>6.7606999999999999</v>
      </c>
      <c r="Q1840" s="184">
        <v>7.5376000000000003</v>
      </c>
      <c r="R1840" s="184">
        <v>5.7362000000000002</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1497</v>
      </c>
      <c r="B1841" s="180" t="s">
        <v>1531</v>
      </c>
      <c r="C1841" s="180">
        <v>119750</v>
      </c>
      <c r="D1841" s="183">
        <v>44344</v>
      </c>
      <c r="E1841" s="184">
        <v>34.882399999999997</v>
      </c>
      <c r="F1841" s="184">
        <v>0.31390000000000001</v>
      </c>
      <c r="G1841" s="184">
        <v>1.3604000000000001</v>
      </c>
      <c r="H1841" s="184">
        <v>2.5125000000000002</v>
      </c>
      <c r="I1841" s="184">
        <v>3.2627999999999999</v>
      </c>
      <c r="J1841" s="184">
        <v>3.3260999999999998</v>
      </c>
      <c r="K1841" s="184">
        <v>3.9491999999999998</v>
      </c>
      <c r="L1841" s="184">
        <v>3.5045999999999999</v>
      </c>
      <c r="M1841" s="184">
        <v>4.0281000000000002</v>
      </c>
      <c r="N1841" s="184">
        <v>4.5880000000000001</v>
      </c>
      <c r="O1841" s="184">
        <v>6.9793000000000003</v>
      </c>
      <c r="P1841" s="184">
        <v>7.1745999999999999</v>
      </c>
      <c r="Q1841" s="184">
        <v>7.9852999999999996</v>
      </c>
      <c r="R1841" s="184">
        <v>6.1982999999999997</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1497</v>
      </c>
      <c r="B1842" s="180" t="s">
        <v>1532</v>
      </c>
      <c r="C1842" s="180">
        <v>112423</v>
      </c>
      <c r="D1842" s="183">
        <v>44344</v>
      </c>
      <c r="E1842" s="184">
        <v>34.409500000000001</v>
      </c>
      <c r="F1842" s="184">
        <v>6.0472999999999999</v>
      </c>
      <c r="G1842" s="184">
        <v>2.6878000000000002</v>
      </c>
      <c r="H1842" s="184">
        <v>2.9415</v>
      </c>
      <c r="I1842" s="184">
        <v>3.0798000000000001</v>
      </c>
      <c r="J1842" s="184">
        <v>2.9489999999999998</v>
      </c>
      <c r="K1842" s="184">
        <v>3.5609999999999999</v>
      </c>
      <c r="L1842" s="184">
        <v>3.1932999999999998</v>
      </c>
      <c r="M1842" s="184">
        <v>3.4146000000000001</v>
      </c>
      <c r="N1842" s="184">
        <v>3.6393</v>
      </c>
      <c r="O1842" s="184">
        <v>6.3807999999999998</v>
      </c>
      <c r="P1842" s="184">
        <v>6.6874000000000002</v>
      </c>
      <c r="Q1842" s="184">
        <v>3.8418000000000001</v>
      </c>
      <c r="R1842" s="184">
        <v>5.5518000000000001</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1497</v>
      </c>
      <c r="B1843" s="180" t="s">
        <v>1533</v>
      </c>
      <c r="C1843" s="180">
        <v>119849</v>
      </c>
      <c r="D1843" s="183">
        <v>44344</v>
      </c>
      <c r="E1843" s="184">
        <v>35.286999999999999</v>
      </c>
      <c r="F1843" s="184">
        <v>6.3108000000000004</v>
      </c>
      <c r="G1843" s="184">
        <v>2.8624000000000001</v>
      </c>
      <c r="H1843" s="184">
        <v>3.1198000000000001</v>
      </c>
      <c r="I1843" s="184">
        <v>3.2475000000000001</v>
      </c>
      <c r="J1843" s="184">
        <v>3.1145</v>
      </c>
      <c r="K1843" s="184">
        <v>3.7239</v>
      </c>
      <c r="L1843" s="184">
        <v>3.3561000000000001</v>
      </c>
      <c r="M1843" s="184">
        <v>3.5842999999999998</v>
      </c>
      <c r="N1843" s="184">
        <v>3.8460999999999999</v>
      </c>
      <c r="O1843" s="184">
        <v>6.6757999999999997</v>
      </c>
      <c r="P1843" s="184">
        <v>7.0148000000000001</v>
      </c>
      <c r="Q1843" s="184">
        <v>7.9284999999999997</v>
      </c>
      <c r="R1843" s="184">
        <v>5.8209</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1497</v>
      </c>
      <c r="B1844" s="180" t="s">
        <v>1534</v>
      </c>
      <c r="C1844" s="180">
        <v>147772</v>
      </c>
      <c r="D1844" s="183">
        <v>44344</v>
      </c>
      <c r="E1844" s="184">
        <v>1065.0427999999999</v>
      </c>
      <c r="F1844" s="184">
        <v>3.6261999999999999</v>
      </c>
      <c r="G1844" s="184">
        <v>2.3126000000000002</v>
      </c>
      <c r="H1844" s="184">
        <v>3.0642</v>
      </c>
      <c r="I1844" s="184">
        <v>3.2601</v>
      </c>
      <c r="J1844" s="184">
        <v>3.0438999999999998</v>
      </c>
      <c r="K1844" s="184">
        <v>3.3504</v>
      </c>
      <c r="L1844" s="184">
        <v>3.2094999999999998</v>
      </c>
      <c r="M1844" s="184">
        <v>3.4895</v>
      </c>
      <c r="N1844" s="184">
        <v>3.8111000000000002</v>
      </c>
      <c r="O1844" s="184"/>
      <c r="P1844" s="184"/>
      <c r="Q1844" s="184">
        <v>4.2865000000000002</v>
      </c>
      <c r="R1844" s="184"/>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1497</v>
      </c>
      <c r="B1845" s="180" t="s">
        <v>1535</v>
      </c>
      <c r="C1845" s="180">
        <v>147770</v>
      </c>
      <c r="D1845" s="183">
        <v>44344</v>
      </c>
      <c r="E1845" s="184">
        <v>1061.2653</v>
      </c>
      <c r="F1845" s="184">
        <v>3.4258999999999999</v>
      </c>
      <c r="G1845" s="184">
        <v>2.1120999999999999</v>
      </c>
      <c r="H1845" s="184">
        <v>2.8650000000000002</v>
      </c>
      <c r="I1845" s="184">
        <v>3.0600999999999998</v>
      </c>
      <c r="J1845" s="184">
        <v>2.8490000000000002</v>
      </c>
      <c r="K1845" s="184">
        <v>3.1715</v>
      </c>
      <c r="L1845" s="184">
        <v>3.0179</v>
      </c>
      <c r="M1845" s="184">
        <v>3.2913000000000001</v>
      </c>
      <c r="N1845" s="184">
        <v>3.6002000000000001</v>
      </c>
      <c r="O1845" s="184"/>
      <c r="P1845" s="184"/>
      <c r="Q1845" s="184">
        <v>4.04</v>
      </c>
      <c r="R1845" s="184"/>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1497</v>
      </c>
      <c r="B1846" s="180" t="s">
        <v>1536</v>
      </c>
      <c r="C1846" s="180">
        <v>147731</v>
      </c>
      <c r="D1846" s="183">
        <v>44344</v>
      </c>
      <c r="E1846" s="184">
        <v>1094.1327000000001</v>
      </c>
      <c r="F1846" s="184">
        <v>4.7276999999999996</v>
      </c>
      <c r="G1846" s="184">
        <v>3.0688</v>
      </c>
      <c r="H1846" s="184">
        <v>3.5023</v>
      </c>
      <c r="I1846" s="184">
        <v>3.6212</v>
      </c>
      <c r="J1846" s="184">
        <v>3.6478000000000002</v>
      </c>
      <c r="K1846" s="184">
        <v>4.0838000000000001</v>
      </c>
      <c r="L1846" s="184">
        <v>3.5430999999999999</v>
      </c>
      <c r="M1846" s="184">
        <v>3.9740000000000002</v>
      </c>
      <c r="N1846" s="184">
        <v>4.5252999999999997</v>
      </c>
      <c r="O1846" s="184"/>
      <c r="P1846" s="184"/>
      <c r="Q1846" s="184">
        <v>5.7332000000000001</v>
      </c>
      <c r="R1846" s="184"/>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1497</v>
      </c>
      <c r="B1847" s="180" t="s">
        <v>1537</v>
      </c>
      <c r="C1847" s="180">
        <v>147734</v>
      </c>
      <c r="D1847" s="183">
        <v>44344</v>
      </c>
      <c r="E1847" s="184">
        <v>1086.7131999999999</v>
      </c>
      <c r="F1847" s="184">
        <v>4.3064</v>
      </c>
      <c r="G1847" s="184">
        <v>2.6473</v>
      </c>
      <c r="H1847" s="184">
        <v>3.0817999999999999</v>
      </c>
      <c r="I1847" s="184">
        <v>3.2004999999999999</v>
      </c>
      <c r="J1847" s="184">
        <v>3.2263999999999999</v>
      </c>
      <c r="K1847" s="184">
        <v>3.6597</v>
      </c>
      <c r="L1847" s="184">
        <v>3.1160999999999999</v>
      </c>
      <c r="M1847" s="184">
        <v>3.5423</v>
      </c>
      <c r="N1847" s="184">
        <v>4.0876000000000001</v>
      </c>
      <c r="O1847" s="184"/>
      <c r="P1847" s="184"/>
      <c r="Q1847" s="184">
        <v>5.2882999999999996</v>
      </c>
      <c r="R1847" s="184"/>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1497</v>
      </c>
      <c r="B1848" s="180" t="s">
        <v>1974</v>
      </c>
      <c r="C1848" s="180">
        <v>148529</v>
      </c>
      <c r="D1848" s="183">
        <v>44344</v>
      </c>
      <c r="E1848" s="184">
        <v>1023.6001</v>
      </c>
      <c r="F1848" s="184">
        <v>1.9756</v>
      </c>
      <c r="G1848" s="184">
        <v>2.2267000000000001</v>
      </c>
      <c r="H1848" s="184">
        <v>3.2311000000000001</v>
      </c>
      <c r="I1848" s="184">
        <v>3.4456000000000002</v>
      </c>
      <c r="J1848" s="184">
        <v>3.4081999999999999</v>
      </c>
      <c r="K1848" s="184">
        <v>3.8824999999999998</v>
      </c>
      <c r="L1848" s="184">
        <v>3.4203000000000001</v>
      </c>
      <c r="M1848" s="184"/>
      <c r="N1848" s="184"/>
      <c r="O1848" s="184"/>
      <c r="P1848" s="184"/>
      <c r="Q1848" s="184">
        <v>3.6970000000000001</v>
      </c>
      <c r="R1848" s="184"/>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1497</v>
      </c>
      <c r="B1849" s="180" t="s">
        <v>1975</v>
      </c>
      <c r="C1849" s="180">
        <v>148530</v>
      </c>
      <c r="D1849" s="183">
        <v>44344</v>
      </c>
      <c r="E1849" s="184">
        <v>1021.8778</v>
      </c>
      <c r="F1849" s="184">
        <v>1.7431000000000001</v>
      </c>
      <c r="G1849" s="184">
        <v>1.9958</v>
      </c>
      <c r="H1849" s="184">
        <v>2.9954000000000001</v>
      </c>
      <c r="I1849" s="184">
        <v>3.2079</v>
      </c>
      <c r="J1849" s="184">
        <v>3.1709999999999998</v>
      </c>
      <c r="K1849" s="184">
        <v>3.673</v>
      </c>
      <c r="L1849" s="184">
        <v>3.1772999999999998</v>
      </c>
      <c r="M1849" s="184"/>
      <c r="N1849" s="184"/>
      <c r="O1849" s="184"/>
      <c r="P1849" s="184"/>
      <c r="Q1849" s="184">
        <v>3.4272</v>
      </c>
      <c r="R1849" s="184"/>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1497</v>
      </c>
      <c r="B1850" s="180" t="s">
        <v>1538</v>
      </c>
      <c r="C1850" s="180">
        <v>124234</v>
      </c>
      <c r="D1850" s="183">
        <v>44344</v>
      </c>
      <c r="E1850" s="184">
        <v>14.0198</v>
      </c>
      <c r="F1850" s="184">
        <v>3.1244000000000001</v>
      </c>
      <c r="G1850" s="184">
        <v>3.125</v>
      </c>
      <c r="H1850" s="184">
        <v>2.9771000000000001</v>
      </c>
      <c r="I1850" s="184">
        <v>3.1838000000000002</v>
      </c>
      <c r="J1850" s="184">
        <v>3.1147999999999998</v>
      </c>
      <c r="K1850" s="184">
        <v>3.1951999999999998</v>
      </c>
      <c r="L1850" s="184">
        <v>3.0806</v>
      </c>
      <c r="M1850" s="184">
        <v>3.2559</v>
      </c>
      <c r="N1850" s="184">
        <v>3.2332999999999998</v>
      </c>
      <c r="O1850" s="184">
        <v>0.34510000000000002</v>
      </c>
      <c r="P1850" s="184">
        <v>2.6722000000000001</v>
      </c>
      <c r="Q1850" s="184">
        <v>4.4687999999999999</v>
      </c>
      <c r="R1850" s="184">
        <v>4.5692000000000004</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1497</v>
      </c>
      <c r="B1851" s="180" t="s">
        <v>1539</v>
      </c>
      <c r="C1851" s="180">
        <v>124233</v>
      </c>
      <c r="D1851" s="183">
        <v>44344</v>
      </c>
      <c r="E1851" s="184">
        <v>13.587899999999999</v>
      </c>
      <c r="F1851" s="184">
        <v>2.1490999999999998</v>
      </c>
      <c r="G1851" s="184">
        <v>2.3285</v>
      </c>
      <c r="H1851" s="184">
        <v>2.1882999999999999</v>
      </c>
      <c r="I1851" s="184">
        <v>2.3814000000000002</v>
      </c>
      <c r="J1851" s="184">
        <v>2.3144999999999998</v>
      </c>
      <c r="K1851" s="184">
        <v>2.3904000000000001</v>
      </c>
      <c r="L1851" s="184">
        <v>2.4062999999999999</v>
      </c>
      <c r="M1851" s="184">
        <v>2.8028</v>
      </c>
      <c r="N1851" s="184">
        <v>2.8919000000000001</v>
      </c>
      <c r="O1851" s="184">
        <v>0.18010000000000001</v>
      </c>
      <c r="P1851" s="184">
        <v>2.3805000000000001</v>
      </c>
      <c r="Q1851" s="184">
        <v>4.0467000000000004</v>
      </c>
      <c r="R1851" s="184">
        <v>4.3963000000000001</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1497</v>
      </c>
      <c r="B1852" s="180" t="s">
        <v>2029</v>
      </c>
      <c r="C1852" s="180">
        <v>119186</v>
      </c>
      <c r="D1852" s="183">
        <v>44344</v>
      </c>
      <c r="E1852" s="184">
        <v>2322.5201000000002</v>
      </c>
      <c r="F1852" s="184">
        <v>2.8353000000000002</v>
      </c>
      <c r="G1852" s="184">
        <v>2.3022999999999998</v>
      </c>
      <c r="H1852" s="184">
        <v>2.8923999999999999</v>
      </c>
      <c r="I1852" s="184">
        <v>2.6673</v>
      </c>
      <c r="J1852" s="184">
        <v>2.7629000000000001</v>
      </c>
      <c r="K1852" s="184">
        <v>3.0611000000000002</v>
      </c>
      <c r="L1852" s="184">
        <v>2.6332</v>
      </c>
      <c r="M1852" s="184">
        <v>2.9161999999999999</v>
      </c>
      <c r="N1852" s="184">
        <v>3.2273999999999998</v>
      </c>
      <c r="O1852" s="184">
        <v>5.8582999999999998</v>
      </c>
      <c r="P1852" s="184">
        <v>6.3794000000000004</v>
      </c>
      <c r="Q1852" s="184">
        <v>7.4710999999999999</v>
      </c>
      <c r="R1852" s="184">
        <v>4.7823000000000002</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1497</v>
      </c>
      <c r="B1853" s="180" t="s">
        <v>2030</v>
      </c>
      <c r="C1853" s="180">
        <v>112408</v>
      </c>
      <c r="D1853" s="183">
        <v>44344</v>
      </c>
      <c r="E1853" s="184">
        <v>2200.9050000000002</v>
      </c>
      <c r="F1853" s="184">
        <v>1.9073</v>
      </c>
      <c r="G1853" s="184">
        <v>1.3776999999999999</v>
      </c>
      <c r="H1853" s="184">
        <v>1.9690000000000001</v>
      </c>
      <c r="I1853" s="184">
        <v>1.7453000000000001</v>
      </c>
      <c r="J1853" s="184">
        <v>1.8411999999999999</v>
      </c>
      <c r="K1853" s="184">
        <v>2.1358000000000001</v>
      </c>
      <c r="L1853" s="184">
        <v>1.7041999999999999</v>
      </c>
      <c r="M1853" s="184">
        <v>1.9805999999999999</v>
      </c>
      <c r="N1853" s="184">
        <v>2.2885</v>
      </c>
      <c r="O1853" s="184">
        <v>5.0103999999999997</v>
      </c>
      <c r="P1853" s="184">
        <v>5.5891999999999999</v>
      </c>
      <c r="Q1853" s="184">
        <v>7.2461000000000002</v>
      </c>
      <c r="R1853" s="184">
        <v>3.9571999999999998</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1497</v>
      </c>
      <c r="B1854" s="180" t="s">
        <v>1540</v>
      </c>
      <c r="C1854" s="180">
        <v>143493</v>
      </c>
      <c r="D1854" s="183">
        <v>44344</v>
      </c>
      <c r="E1854" s="184">
        <v>3066.8638999999998</v>
      </c>
      <c r="F1854" s="184">
        <v>1.2448999999999999</v>
      </c>
      <c r="G1854" s="184">
        <v>-0.1099</v>
      </c>
      <c r="H1854" s="184">
        <v>3.5377999999999998</v>
      </c>
      <c r="I1854" s="184">
        <v>4.0663</v>
      </c>
      <c r="J1854" s="184">
        <v>4.1375000000000002</v>
      </c>
      <c r="K1854" s="184">
        <v>5.1189999999999998</v>
      </c>
      <c r="L1854" s="184">
        <v>4.3799000000000001</v>
      </c>
      <c r="M1854" s="184">
        <v>5.4298999999999999</v>
      </c>
      <c r="N1854" s="184">
        <v>4.6970000000000001</v>
      </c>
      <c r="O1854" s="184">
        <v>4.1055999999999999</v>
      </c>
      <c r="P1854" s="184">
        <v>4.8590999999999998</v>
      </c>
      <c r="Q1854" s="184">
        <v>5.9191000000000003</v>
      </c>
      <c r="R1854" s="184">
        <v>2.6450999999999998</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1497</v>
      </c>
      <c r="B1855" s="180" t="s">
        <v>1541</v>
      </c>
      <c r="C1855" s="180">
        <v>143494</v>
      </c>
      <c r="D1855" s="183">
        <v>44344</v>
      </c>
      <c r="E1855" s="184">
        <v>3275.5055000000002</v>
      </c>
      <c r="F1855" s="184">
        <v>2.1151</v>
      </c>
      <c r="G1855" s="184">
        <v>0.75819999999999999</v>
      </c>
      <c r="H1855" s="184">
        <v>4.4077000000000002</v>
      </c>
      <c r="I1855" s="184">
        <v>4.9375999999999998</v>
      </c>
      <c r="J1855" s="184">
        <v>4.9699</v>
      </c>
      <c r="K1855" s="184">
        <v>5.9189999999999996</v>
      </c>
      <c r="L1855" s="184">
        <v>5.1772</v>
      </c>
      <c r="M1855" s="184">
        <v>6.2393000000000001</v>
      </c>
      <c r="N1855" s="184">
        <v>5.5106999999999999</v>
      </c>
      <c r="O1855" s="184">
        <v>4.9222999999999999</v>
      </c>
      <c r="P1855" s="184">
        <v>5.7488000000000001</v>
      </c>
      <c r="Q1855" s="184">
        <v>6.9999000000000002</v>
      </c>
      <c r="R1855" s="184">
        <v>3.4441999999999999</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1497</v>
      </c>
      <c r="B1856" s="180" t="s">
        <v>1542</v>
      </c>
      <c r="C1856" s="180">
        <v>147674</v>
      </c>
      <c r="D1856" s="183"/>
      <c r="E1856" s="184"/>
      <c r="F1856" s="184"/>
      <c r="G1856" s="184"/>
      <c r="H1856" s="184"/>
      <c r="I1856" s="184"/>
      <c r="J1856" s="184"/>
      <c r="K1856" s="184"/>
      <c r="L1856" s="184"/>
      <c r="M1856" s="184"/>
      <c r="N1856" s="184"/>
      <c r="O1856" s="184"/>
      <c r="P1856" s="184"/>
      <c r="Q1856" s="184"/>
      <c r="R1856" s="184"/>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1497</v>
      </c>
      <c r="B1857" s="180" t="s">
        <v>1543</v>
      </c>
      <c r="C1857" s="180">
        <v>147675</v>
      </c>
      <c r="D1857" s="183"/>
      <c r="E1857" s="184"/>
      <c r="F1857" s="184"/>
      <c r="G1857" s="184"/>
      <c r="H1857" s="184"/>
      <c r="I1857" s="184"/>
      <c r="J1857" s="184"/>
      <c r="K1857" s="184"/>
      <c r="L1857" s="184"/>
      <c r="M1857" s="184"/>
      <c r="N1857" s="184"/>
      <c r="O1857" s="184"/>
      <c r="P1857" s="184"/>
      <c r="Q1857" s="184"/>
      <c r="R1857" s="184"/>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1497</v>
      </c>
      <c r="B1858" s="180" t="s">
        <v>1544</v>
      </c>
      <c r="C1858" s="180">
        <v>138343</v>
      </c>
      <c r="D1858" s="183">
        <v>44344</v>
      </c>
      <c r="E1858" s="184">
        <v>27.202200000000001</v>
      </c>
      <c r="F1858" s="184">
        <v>3.3548</v>
      </c>
      <c r="G1858" s="184">
        <v>2.7288999999999999</v>
      </c>
      <c r="H1858" s="184">
        <v>2.8193000000000001</v>
      </c>
      <c r="I1858" s="184">
        <v>3.5798999999999999</v>
      </c>
      <c r="J1858" s="184">
        <v>3.2917999999999998</v>
      </c>
      <c r="K1858" s="184">
        <v>3.4683000000000002</v>
      </c>
      <c r="L1858" s="184">
        <v>3.2181000000000002</v>
      </c>
      <c r="M1858" s="184">
        <v>3.6366000000000001</v>
      </c>
      <c r="N1858" s="184">
        <v>3.887</v>
      </c>
      <c r="O1858" s="184">
        <v>8.5761000000000003</v>
      </c>
      <c r="P1858" s="184">
        <v>8.0254999999999992</v>
      </c>
      <c r="Q1858" s="184">
        <v>8.0617999999999999</v>
      </c>
      <c r="R1858" s="184">
        <v>8.8376000000000001</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1497</v>
      </c>
      <c r="B1859" s="180" t="s">
        <v>1545</v>
      </c>
      <c r="C1859" s="180">
        <v>138358</v>
      </c>
      <c r="D1859" s="183">
        <v>44344</v>
      </c>
      <c r="E1859" s="184">
        <v>27.744700000000002</v>
      </c>
      <c r="F1859" s="184">
        <v>3.9470999999999998</v>
      </c>
      <c r="G1859" s="184">
        <v>3.2021000000000002</v>
      </c>
      <c r="H1859" s="184">
        <v>3.3098000000000001</v>
      </c>
      <c r="I1859" s="184">
        <v>4.0374999999999996</v>
      </c>
      <c r="J1859" s="184">
        <v>3.7565</v>
      </c>
      <c r="K1859" s="184">
        <v>3.9342999999999999</v>
      </c>
      <c r="L1859" s="184">
        <v>3.6888000000000001</v>
      </c>
      <c r="M1859" s="184">
        <v>4.1092000000000004</v>
      </c>
      <c r="N1859" s="184">
        <v>4.3677000000000001</v>
      </c>
      <c r="O1859" s="184">
        <v>8.8560999999999996</v>
      </c>
      <c r="P1859" s="184">
        <v>8.2919</v>
      </c>
      <c r="Q1859" s="184">
        <v>8.8252000000000006</v>
      </c>
      <c r="R1859" s="184">
        <v>9.0853000000000002</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1497</v>
      </c>
      <c r="B1860" s="180" t="s">
        <v>1546</v>
      </c>
      <c r="C1860" s="180">
        <v>107328</v>
      </c>
      <c r="D1860" s="183">
        <v>44344</v>
      </c>
      <c r="E1860" s="184">
        <v>2186.1704</v>
      </c>
      <c r="F1860" s="184">
        <v>2.4460999999999999</v>
      </c>
      <c r="G1860" s="184">
        <v>1.9365000000000001</v>
      </c>
      <c r="H1860" s="184">
        <v>2.2936000000000001</v>
      </c>
      <c r="I1860" s="184">
        <v>2.7242999999999999</v>
      </c>
      <c r="J1860" s="184">
        <v>2.4333</v>
      </c>
      <c r="K1860" s="184">
        <v>2.9738000000000002</v>
      </c>
      <c r="L1860" s="184">
        <v>2.6032999999999999</v>
      </c>
      <c r="M1860" s="184">
        <v>2.8197000000000001</v>
      </c>
      <c r="N1860" s="184">
        <v>2.9674</v>
      </c>
      <c r="O1860" s="184">
        <v>3.3454999999999999</v>
      </c>
      <c r="P1860" s="184">
        <v>4.6967999999999996</v>
      </c>
      <c r="Q1860" s="184">
        <v>5.9992999999999999</v>
      </c>
      <c r="R1860" s="184">
        <v>4.2990000000000004</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1497</v>
      </c>
      <c r="B1861" s="180" t="s">
        <v>1547</v>
      </c>
      <c r="C1861" s="180">
        <v>119474</v>
      </c>
      <c r="D1861" s="183">
        <v>44344</v>
      </c>
      <c r="E1861" s="184">
        <v>2273.5255999999999</v>
      </c>
      <c r="F1861" s="184">
        <v>3.2496999999999998</v>
      </c>
      <c r="G1861" s="184">
        <v>2.7395</v>
      </c>
      <c r="H1861" s="184">
        <v>3.1029</v>
      </c>
      <c r="I1861" s="184">
        <v>3.5390999999999999</v>
      </c>
      <c r="J1861" s="184">
        <v>3.2528000000000001</v>
      </c>
      <c r="K1861" s="184">
        <v>3.7999000000000001</v>
      </c>
      <c r="L1861" s="184">
        <v>3.4338000000000002</v>
      </c>
      <c r="M1861" s="184">
        <v>3.6516999999999999</v>
      </c>
      <c r="N1861" s="184">
        <v>3.8140999999999998</v>
      </c>
      <c r="O1861" s="184">
        <v>4.2099000000000002</v>
      </c>
      <c r="P1861" s="184">
        <v>5.4570999999999996</v>
      </c>
      <c r="Q1861" s="184">
        <v>7.0115999999999996</v>
      </c>
      <c r="R1861" s="184">
        <v>5.1570999999999998</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1497</v>
      </c>
      <c r="B1862" s="180" t="s">
        <v>1548</v>
      </c>
      <c r="C1862" s="180">
        <v>119828</v>
      </c>
      <c r="D1862" s="183">
        <v>44344</v>
      </c>
      <c r="E1862" s="184">
        <v>4745.0105000000003</v>
      </c>
      <c r="F1862" s="184">
        <v>2.8302</v>
      </c>
      <c r="G1862" s="184">
        <v>2.3469000000000002</v>
      </c>
      <c r="H1862" s="184">
        <v>2.7155999999999998</v>
      </c>
      <c r="I1862" s="184">
        <v>3.0739000000000001</v>
      </c>
      <c r="J1862" s="184">
        <v>3.1124000000000001</v>
      </c>
      <c r="K1862" s="184">
        <v>3.7480000000000002</v>
      </c>
      <c r="L1862" s="184">
        <v>3.3908</v>
      </c>
      <c r="M1862" s="184">
        <v>3.8631000000000002</v>
      </c>
      <c r="N1862" s="184">
        <v>4.3445999999999998</v>
      </c>
      <c r="O1862" s="184">
        <v>6.8837999999999999</v>
      </c>
      <c r="P1862" s="184">
        <v>6.9260999999999999</v>
      </c>
      <c r="Q1862" s="184">
        <v>7.7191999999999998</v>
      </c>
      <c r="R1862" s="184">
        <v>6.0404999999999998</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1497</v>
      </c>
      <c r="B1863" s="180" t="s">
        <v>1549</v>
      </c>
      <c r="C1863" s="180">
        <v>100641</v>
      </c>
      <c r="D1863" s="183">
        <v>44344</v>
      </c>
      <c r="E1863" s="184">
        <v>4702.2849999999999</v>
      </c>
      <c r="F1863" s="184">
        <v>2.6509999999999998</v>
      </c>
      <c r="G1863" s="184">
        <v>2.1673</v>
      </c>
      <c r="H1863" s="184">
        <v>2.5354999999999999</v>
      </c>
      <c r="I1863" s="184">
        <v>2.8933</v>
      </c>
      <c r="J1863" s="184">
        <v>2.9315000000000002</v>
      </c>
      <c r="K1863" s="184">
        <v>3.5667</v>
      </c>
      <c r="L1863" s="184">
        <v>3.2073999999999998</v>
      </c>
      <c r="M1863" s="184">
        <v>3.68</v>
      </c>
      <c r="N1863" s="184">
        <v>4.1623000000000001</v>
      </c>
      <c r="O1863" s="184">
        <v>6.7190000000000003</v>
      </c>
      <c r="P1863" s="184">
        <v>6.7817999999999996</v>
      </c>
      <c r="Q1863" s="184">
        <v>7.2759999999999998</v>
      </c>
      <c r="R1863" s="184">
        <v>5.8616999999999999</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1497</v>
      </c>
      <c r="B1864" s="180" t="s">
        <v>1550</v>
      </c>
      <c r="C1864" s="180">
        <v>147440</v>
      </c>
      <c r="D1864" s="183">
        <v>44344</v>
      </c>
      <c r="E1864" s="184">
        <v>11.1388</v>
      </c>
      <c r="F1864" s="184">
        <v>1.9661999999999999</v>
      </c>
      <c r="G1864" s="184">
        <v>2.4035000000000002</v>
      </c>
      <c r="H1864" s="184">
        <v>3.1383000000000001</v>
      </c>
      <c r="I1864" s="184">
        <v>3.6095000000000002</v>
      </c>
      <c r="J1864" s="184">
        <v>3.7361</v>
      </c>
      <c r="K1864" s="184">
        <v>4.0298999999999996</v>
      </c>
      <c r="L1864" s="184">
        <v>3.6461999999999999</v>
      </c>
      <c r="M1864" s="184">
        <v>3.9710999999999999</v>
      </c>
      <c r="N1864" s="184">
        <v>4.2919999999999998</v>
      </c>
      <c r="O1864" s="184"/>
      <c r="P1864" s="184"/>
      <c r="Q1864" s="184">
        <v>5.7508999999999997</v>
      </c>
      <c r="R1864" s="184"/>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1497</v>
      </c>
      <c r="B1865" s="180" t="s">
        <v>1551</v>
      </c>
      <c r="C1865" s="180">
        <v>147425</v>
      </c>
      <c r="D1865" s="183">
        <v>44344</v>
      </c>
      <c r="E1865" s="184">
        <v>10.8902</v>
      </c>
      <c r="F1865" s="184">
        <v>0.67030000000000001</v>
      </c>
      <c r="G1865" s="184">
        <v>1.0056</v>
      </c>
      <c r="H1865" s="184">
        <v>1.8201000000000001</v>
      </c>
      <c r="I1865" s="184">
        <v>2.3003</v>
      </c>
      <c r="J1865" s="184">
        <v>2.3281999999999998</v>
      </c>
      <c r="K1865" s="184">
        <v>2.6507999999999998</v>
      </c>
      <c r="L1865" s="184">
        <v>2.2703000000000002</v>
      </c>
      <c r="M1865" s="184">
        <v>2.6364999999999998</v>
      </c>
      <c r="N1865" s="184">
        <v>2.9689000000000001</v>
      </c>
      <c r="O1865" s="184"/>
      <c r="P1865" s="184"/>
      <c r="Q1865" s="184">
        <v>4.5206</v>
      </c>
      <c r="R1865" s="184"/>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1497</v>
      </c>
      <c r="B1866" s="180" t="s">
        <v>1552</v>
      </c>
      <c r="C1866" s="180">
        <v>146075</v>
      </c>
      <c r="D1866" s="183">
        <v>44344</v>
      </c>
      <c r="E1866" s="184">
        <v>11.5114</v>
      </c>
      <c r="F1866" s="184">
        <v>3.8052999999999999</v>
      </c>
      <c r="G1866" s="184">
        <v>2.4314</v>
      </c>
      <c r="H1866" s="184">
        <v>2.9912999999999998</v>
      </c>
      <c r="I1866" s="184">
        <v>3.6288</v>
      </c>
      <c r="J1866" s="184">
        <v>3.5510000000000002</v>
      </c>
      <c r="K1866" s="184">
        <v>4.1435000000000004</v>
      </c>
      <c r="L1866" s="184">
        <v>3.7464</v>
      </c>
      <c r="M1866" s="184">
        <v>4.1024000000000003</v>
      </c>
      <c r="N1866" s="184">
        <v>4.3124000000000002</v>
      </c>
      <c r="O1866" s="184"/>
      <c r="P1866" s="184"/>
      <c r="Q1866" s="184">
        <v>6.1779999999999999</v>
      </c>
      <c r="R1866" s="184">
        <v>5.8209999999999997</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1497</v>
      </c>
      <c r="B1867" s="180" t="s">
        <v>1553</v>
      </c>
      <c r="C1867" s="180">
        <v>146070</v>
      </c>
      <c r="D1867" s="183">
        <v>44344</v>
      </c>
      <c r="E1867" s="184">
        <v>11.3256</v>
      </c>
      <c r="F1867" s="184">
        <v>3.2231000000000001</v>
      </c>
      <c r="G1867" s="184">
        <v>1.7191000000000001</v>
      </c>
      <c r="H1867" s="184">
        <v>2.3491</v>
      </c>
      <c r="I1867" s="184">
        <v>2.9499</v>
      </c>
      <c r="J1867" s="184">
        <v>2.8534999999999999</v>
      </c>
      <c r="K1867" s="184">
        <v>3.3677000000000001</v>
      </c>
      <c r="L1867" s="184">
        <v>2.903</v>
      </c>
      <c r="M1867" s="184">
        <v>3.2987000000000002</v>
      </c>
      <c r="N1867" s="184">
        <v>3.5520999999999998</v>
      </c>
      <c r="O1867" s="184"/>
      <c r="P1867" s="184"/>
      <c r="Q1867" s="184">
        <v>5.4447000000000001</v>
      </c>
      <c r="R1867" s="184">
        <v>5.0621999999999998</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1497</v>
      </c>
      <c r="B1868" s="180" t="s">
        <v>1554</v>
      </c>
      <c r="C1868" s="180">
        <v>120746</v>
      </c>
      <c r="D1868" s="183">
        <v>44344</v>
      </c>
      <c r="E1868" s="184">
        <v>3435.1907999999999</v>
      </c>
      <c r="F1868" s="184">
        <v>1.0731999999999999</v>
      </c>
      <c r="G1868" s="184">
        <v>2.2791999999999999</v>
      </c>
      <c r="H1868" s="184">
        <v>3.2294</v>
      </c>
      <c r="I1868" s="184">
        <v>3.6337000000000002</v>
      </c>
      <c r="J1868" s="184">
        <v>3.4777</v>
      </c>
      <c r="K1868" s="184">
        <v>3.96</v>
      </c>
      <c r="L1868" s="184">
        <v>3.9177</v>
      </c>
      <c r="M1868" s="184">
        <v>4.4496000000000002</v>
      </c>
      <c r="N1868" s="184">
        <v>4.7549000000000001</v>
      </c>
      <c r="O1868" s="184">
        <v>5.3456999999999999</v>
      </c>
      <c r="P1868" s="184">
        <v>6.3259999999999996</v>
      </c>
      <c r="Q1868" s="184">
        <v>7.6547000000000001</v>
      </c>
      <c r="R1868" s="184">
        <v>3.9866000000000001</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1497</v>
      </c>
      <c r="B1869" s="180" t="s">
        <v>1555</v>
      </c>
      <c r="C1869" s="180">
        <v>102532</v>
      </c>
      <c r="D1869" s="183">
        <v>44344</v>
      </c>
      <c r="E1869" s="184">
        <v>3275.8795</v>
      </c>
      <c r="F1869" s="184">
        <v>0.57269999999999999</v>
      </c>
      <c r="G1869" s="184">
        <v>1.7788999999999999</v>
      </c>
      <c r="H1869" s="184">
        <v>2.7290000000000001</v>
      </c>
      <c r="I1869" s="184">
        <v>3.133</v>
      </c>
      <c r="J1869" s="184">
        <v>2.9763999999999999</v>
      </c>
      <c r="K1869" s="184">
        <v>3.3754</v>
      </c>
      <c r="L1869" s="184">
        <v>3.3755999999999999</v>
      </c>
      <c r="M1869" s="184">
        <v>3.9062000000000001</v>
      </c>
      <c r="N1869" s="184">
        <v>4.2062999999999997</v>
      </c>
      <c r="O1869" s="184">
        <v>4.7729999999999997</v>
      </c>
      <c r="P1869" s="184">
        <v>5.7183000000000002</v>
      </c>
      <c r="Q1869" s="184">
        <v>6.9099000000000004</v>
      </c>
      <c r="R1869" s="184">
        <v>3.4161999999999999</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1497</v>
      </c>
      <c r="B1870" s="180" t="s">
        <v>1556</v>
      </c>
      <c r="C1870" s="180">
        <v>147311</v>
      </c>
      <c r="D1870" s="183">
        <v>44344</v>
      </c>
      <c r="E1870" s="184">
        <v>1101.0343</v>
      </c>
      <c r="F1870" s="184">
        <v>2.9739</v>
      </c>
      <c r="G1870" s="184">
        <v>2.9687999999999999</v>
      </c>
      <c r="H1870" s="184">
        <v>2.9923999999999999</v>
      </c>
      <c r="I1870" s="184">
        <v>2.9815</v>
      </c>
      <c r="J1870" s="184">
        <v>2.8319000000000001</v>
      </c>
      <c r="K1870" s="184">
        <v>3.1141000000000001</v>
      </c>
      <c r="L1870" s="184">
        <v>4.4730999999999996</v>
      </c>
      <c r="M1870" s="184">
        <v>4.0674000000000001</v>
      </c>
      <c r="N1870" s="184">
        <v>4.2571000000000003</v>
      </c>
      <c r="O1870" s="184"/>
      <c r="P1870" s="184"/>
      <c r="Q1870" s="184">
        <v>4.9861000000000004</v>
      </c>
      <c r="R1870" s="184"/>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1497</v>
      </c>
      <c r="B1871" s="180" t="s">
        <v>1557</v>
      </c>
      <c r="C1871" s="180">
        <v>147307</v>
      </c>
      <c r="D1871" s="183">
        <v>44344</v>
      </c>
      <c r="E1871" s="184">
        <v>1089.6166000000001</v>
      </c>
      <c r="F1871" s="184">
        <v>2.4588999999999999</v>
      </c>
      <c r="G1871" s="184">
        <v>2.4581</v>
      </c>
      <c r="H1871" s="184">
        <v>2.4866999999999999</v>
      </c>
      <c r="I1871" s="184">
        <v>2.4788000000000001</v>
      </c>
      <c r="J1871" s="184">
        <v>2.3283</v>
      </c>
      <c r="K1871" s="184">
        <v>2.6101000000000001</v>
      </c>
      <c r="L1871" s="184">
        <v>3.9626999999999999</v>
      </c>
      <c r="M1871" s="184">
        <v>3.5533000000000001</v>
      </c>
      <c r="N1871" s="184">
        <v>3.7374000000000001</v>
      </c>
      <c r="O1871" s="184"/>
      <c r="P1871" s="184"/>
      <c r="Q1871" s="184">
        <v>4.4343000000000004</v>
      </c>
      <c r="R1871" s="184"/>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8.8763596491228096</v>
      </c>
      <c r="G1872" s="186">
        <v>4.4940421052631567</v>
      </c>
      <c r="H1872" s="186">
        <v>4.0668350877192978</v>
      </c>
      <c r="I1872" s="186">
        <v>2.766789473684212</v>
      </c>
      <c r="J1872" s="186">
        <v>3.1434631578947365</v>
      </c>
      <c r="K1872" s="186">
        <v>3.8771964912280703</v>
      </c>
      <c r="L1872" s="186">
        <v>3.5233192982456116</v>
      </c>
      <c r="M1872" s="186">
        <v>3.9322436363636375</v>
      </c>
      <c r="N1872" s="186">
        <v>4.2790527272727275</v>
      </c>
      <c r="O1872" s="186">
        <v>5.9459599999999995</v>
      </c>
      <c r="P1872" s="186">
        <v>6.4670057142857145</v>
      </c>
      <c r="Q1872" s="186">
        <v>6.6139210526315795</v>
      </c>
      <c r="R1872" s="186">
        <v>5.6320866666666669</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3.2496999999999998</v>
      </c>
      <c r="G1873" s="186">
        <v>2.3864999999999998</v>
      </c>
      <c r="H1873" s="186">
        <v>2.9912999999999998</v>
      </c>
      <c r="I1873" s="186">
        <v>3.2549999999999999</v>
      </c>
      <c r="J1873" s="186">
        <v>3.2263999999999999</v>
      </c>
      <c r="K1873" s="186">
        <v>3.7269999999999999</v>
      </c>
      <c r="L1873" s="186">
        <v>3.4203000000000001</v>
      </c>
      <c r="M1873" s="186">
        <v>3.8029999999999999</v>
      </c>
      <c r="N1873" s="186">
        <v>4.1288</v>
      </c>
      <c r="O1873" s="186">
        <v>6.3663999999999996</v>
      </c>
      <c r="P1873" s="186">
        <v>6.7606999999999999</v>
      </c>
      <c r="Q1873" s="186">
        <v>7.0115999999999996</v>
      </c>
      <c r="R1873" s="186">
        <v>5.7362000000000002</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44344</v>
      </c>
      <c r="E1876" s="184">
        <v>65.827500000000001</v>
      </c>
      <c r="F1876" s="184">
        <v>-0.26379999999999998</v>
      </c>
      <c r="G1876" s="184">
        <v>0.99560000000000004</v>
      </c>
      <c r="H1876" s="184">
        <v>1.2801</v>
      </c>
      <c r="I1876" s="184">
        <v>4.0454999999999997</v>
      </c>
      <c r="J1876" s="184">
        <v>6.9821</v>
      </c>
      <c r="K1876" s="184">
        <v>12.2323</v>
      </c>
      <c r="L1876" s="184">
        <v>30.348099999999999</v>
      </c>
      <c r="M1876" s="184">
        <v>41.5627</v>
      </c>
      <c r="N1876" s="184">
        <v>84.164299999999997</v>
      </c>
      <c r="O1876" s="184">
        <v>2.6175000000000002</v>
      </c>
      <c r="P1876" s="184">
        <v>10.8414</v>
      </c>
      <c r="Q1876" s="184">
        <v>15.3729</v>
      </c>
      <c r="R1876" s="184">
        <v>11.7662</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44344</v>
      </c>
      <c r="E1877" s="184">
        <v>71.450500000000005</v>
      </c>
      <c r="F1877" s="184">
        <v>-0.26100000000000001</v>
      </c>
      <c r="G1877" s="184">
        <v>1.0038</v>
      </c>
      <c r="H1877" s="184">
        <v>1.2991999999999999</v>
      </c>
      <c r="I1877" s="184">
        <v>4.0829000000000004</v>
      </c>
      <c r="J1877" s="184">
        <v>7.0670000000000002</v>
      </c>
      <c r="K1877" s="184">
        <v>12.481999999999999</v>
      </c>
      <c r="L1877" s="184">
        <v>30.9466</v>
      </c>
      <c r="M1877" s="184">
        <v>42.5976</v>
      </c>
      <c r="N1877" s="184">
        <v>86.057900000000004</v>
      </c>
      <c r="O1877" s="184">
        <v>3.7524999999999999</v>
      </c>
      <c r="P1877" s="184">
        <v>12.0809</v>
      </c>
      <c r="Q1877" s="184">
        <v>17.480799999999999</v>
      </c>
      <c r="R1877" s="184">
        <v>12.9611</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1976</v>
      </c>
      <c r="C1878" s="180">
        <v>148595</v>
      </c>
      <c r="D1878" s="183">
        <v>44344</v>
      </c>
      <c r="E1878" s="184">
        <v>11.984</v>
      </c>
      <c r="F1878" s="184">
        <v>-0.46510000000000001</v>
      </c>
      <c r="G1878" s="184">
        <v>0.17549999999999999</v>
      </c>
      <c r="H1878" s="184">
        <v>0.71430000000000005</v>
      </c>
      <c r="I1878" s="184">
        <v>2.9287999999999998</v>
      </c>
      <c r="J1878" s="184">
        <v>4.0278</v>
      </c>
      <c r="K1878" s="184">
        <v>10.4923</v>
      </c>
      <c r="L1878" s="184"/>
      <c r="M1878" s="184"/>
      <c r="N1878" s="184"/>
      <c r="O1878" s="184"/>
      <c r="P1878" s="184"/>
      <c r="Q1878" s="184">
        <v>19.84</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1977</v>
      </c>
      <c r="C1879" s="180">
        <v>148594</v>
      </c>
      <c r="D1879" s="183">
        <v>44344</v>
      </c>
      <c r="E1879" s="184">
        <v>11.941000000000001</v>
      </c>
      <c r="F1879" s="184">
        <v>-0.46679999999999999</v>
      </c>
      <c r="G1879" s="184">
        <v>0.1678</v>
      </c>
      <c r="H1879" s="184">
        <v>0.6915</v>
      </c>
      <c r="I1879" s="184">
        <v>2.8953000000000002</v>
      </c>
      <c r="J1879" s="184">
        <v>3.9523000000000001</v>
      </c>
      <c r="K1879" s="184">
        <v>10.289099999999999</v>
      </c>
      <c r="L1879" s="184"/>
      <c r="M1879" s="184"/>
      <c r="N1879" s="184"/>
      <c r="O1879" s="184"/>
      <c r="P1879" s="184"/>
      <c r="Q1879" s="184">
        <v>19.41</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44344</v>
      </c>
      <c r="E1880" s="184">
        <v>371.44600000000003</v>
      </c>
      <c r="F1880" s="184">
        <v>-0.26469999999999999</v>
      </c>
      <c r="G1880" s="184">
        <v>0.73029999999999995</v>
      </c>
      <c r="H1880" s="184">
        <v>1.2170000000000001</v>
      </c>
      <c r="I1880" s="184">
        <v>5.3413000000000004</v>
      </c>
      <c r="J1880" s="184">
        <v>5.7789999999999999</v>
      </c>
      <c r="K1880" s="184">
        <v>6.3018000000000001</v>
      </c>
      <c r="L1880" s="184">
        <v>23.715499999999999</v>
      </c>
      <c r="M1880" s="184">
        <v>36.026400000000002</v>
      </c>
      <c r="N1880" s="184">
        <v>70.209299999999999</v>
      </c>
      <c r="O1880" s="184">
        <v>8.0739999999999998</v>
      </c>
      <c r="P1880" s="184">
        <v>12.994999999999999</v>
      </c>
      <c r="Q1880" s="184">
        <v>14.1373</v>
      </c>
      <c r="R1880" s="184">
        <v>10.624700000000001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44344</v>
      </c>
      <c r="E1881" s="184">
        <v>399.97199999999998</v>
      </c>
      <c r="F1881" s="184">
        <v>-0.26229999999999998</v>
      </c>
      <c r="G1881" s="184">
        <v>0.73819999999999997</v>
      </c>
      <c r="H1881" s="184">
        <v>1.2341</v>
      </c>
      <c r="I1881" s="184">
        <v>5.3785999999999996</v>
      </c>
      <c r="J1881" s="184">
        <v>5.8613999999999997</v>
      </c>
      <c r="K1881" s="184">
        <v>6.5548999999999999</v>
      </c>
      <c r="L1881" s="184">
        <v>24.288599999999999</v>
      </c>
      <c r="M1881" s="184">
        <v>36.9589</v>
      </c>
      <c r="N1881" s="184">
        <v>71.770899999999997</v>
      </c>
      <c r="O1881" s="184">
        <v>9.2120999999999995</v>
      </c>
      <c r="P1881" s="184">
        <v>14.215299999999999</v>
      </c>
      <c r="Q1881" s="184">
        <v>15.7623</v>
      </c>
      <c r="R1881" s="184">
        <v>11.619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44344</v>
      </c>
      <c r="E1882" s="184">
        <v>210.22</v>
      </c>
      <c r="F1882" s="184">
        <v>-0.25619999999999998</v>
      </c>
      <c r="G1882" s="184">
        <v>0.18590000000000001</v>
      </c>
      <c r="H1882" s="184">
        <v>0.87329999999999997</v>
      </c>
      <c r="I1882" s="184">
        <v>3.2921</v>
      </c>
      <c r="J1882" s="184">
        <v>6.6456999999999997</v>
      </c>
      <c r="K1882" s="184">
        <v>10.8346</v>
      </c>
      <c r="L1882" s="184">
        <v>29.7014</v>
      </c>
      <c r="M1882" s="184">
        <v>38.266199999999998</v>
      </c>
      <c r="N1882" s="184">
        <v>67.853700000000003</v>
      </c>
      <c r="O1882" s="184">
        <v>13.5464</v>
      </c>
      <c r="P1882" s="184">
        <v>13.036199999999999</v>
      </c>
      <c r="Q1882" s="184">
        <v>19.886199999999999</v>
      </c>
      <c r="R1882" s="184">
        <v>19.503399999999999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44344</v>
      </c>
      <c r="E1883" s="184">
        <v>225.87</v>
      </c>
      <c r="F1883" s="184">
        <v>-0.25169999999999998</v>
      </c>
      <c r="G1883" s="184">
        <v>0.19070000000000001</v>
      </c>
      <c r="H1883" s="184">
        <v>0.88439999999999996</v>
      </c>
      <c r="I1883" s="184">
        <v>3.3115000000000001</v>
      </c>
      <c r="J1883" s="184">
        <v>6.6883999999999997</v>
      </c>
      <c r="K1883" s="184">
        <v>10.9763</v>
      </c>
      <c r="L1883" s="184">
        <v>30.0121</v>
      </c>
      <c r="M1883" s="184">
        <v>38.791899999999998</v>
      </c>
      <c r="N1883" s="184">
        <v>68.736000000000004</v>
      </c>
      <c r="O1883" s="184">
        <v>14.2555</v>
      </c>
      <c r="P1883" s="184">
        <v>13.9681</v>
      </c>
      <c r="Q1883" s="184">
        <v>17.5398</v>
      </c>
      <c r="R1883" s="184">
        <v>20.151599999999998</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44344</v>
      </c>
      <c r="E1884" s="184">
        <v>14.39</v>
      </c>
      <c r="F1884" s="184">
        <v>0.13919999999999999</v>
      </c>
      <c r="G1884" s="184">
        <v>0.84089999999999998</v>
      </c>
      <c r="H1884" s="184">
        <v>1.4094</v>
      </c>
      <c r="I1884" s="184">
        <v>4.4267000000000003</v>
      </c>
      <c r="J1884" s="184">
        <v>5.8087999999999997</v>
      </c>
      <c r="K1884" s="184">
        <v>7.6289999999999996</v>
      </c>
      <c r="L1884" s="184">
        <v>25.130400000000002</v>
      </c>
      <c r="M1884" s="184">
        <v>37.047600000000003</v>
      </c>
      <c r="N1884" s="184">
        <v>66.937399999999997</v>
      </c>
      <c r="O1884" s="184"/>
      <c r="P1884" s="184"/>
      <c r="Q1884" s="184">
        <v>14.027100000000001</v>
      </c>
      <c r="R1884" s="184">
        <v>15.353999999999999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44344</v>
      </c>
      <c r="E1885" s="184">
        <v>13.91</v>
      </c>
      <c r="F1885" s="184">
        <v>0.14399999999999999</v>
      </c>
      <c r="G1885" s="184">
        <v>0.87019999999999997</v>
      </c>
      <c r="H1885" s="184">
        <v>1.3848</v>
      </c>
      <c r="I1885" s="184">
        <v>4.4294000000000002</v>
      </c>
      <c r="J1885" s="184">
        <v>5.7794999999999996</v>
      </c>
      <c r="K1885" s="184">
        <v>7.4961000000000002</v>
      </c>
      <c r="L1885" s="184">
        <v>24.6416</v>
      </c>
      <c r="M1885" s="184">
        <v>36.238999999999997</v>
      </c>
      <c r="N1885" s="184">
        <v>65.595200000000006</v>
      </c>
      <c r="O1885" s="184"/>
      <c r="P1885" s="184"/>
      <c r="Q1885" s="184">
        <v>12.6404</v>
      </c>
      <c r="R1885" s="184">
        <v>14.3713</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44344</v>
      </c>
      <c r="E1886" s="184">
        <v>78.599999999999994</v>
      </c>
      <c r="F1886" s="184">
        <v>-0.87019999999999997</v>
      </c>
      <c r="G1886" s="184">
        <v>-0.1144</v>
      </c>
      <c r="H1886" s="184">
        <v>1.1193</v>
      </c>
      <c r="I1886" s="184">
        <v>5.8442999999999996</v>
      </c>
      <c r="J1886" s="184">
        <v>7.4650999999999996</v>
      </c>
      <c r="K1886" s="184">
        <v>14.711</v>
      </c>
      <c r="L1886" s="184">
        <v>41.8005</v>
      </c>
      <c r="M1886" s="184">
        <v>59.8536</v>
      </c>
      <c r="N1886" s="184">
        <v>121.7833</v>
      </c>
      <c r="O1886" s="184">
        <v>10.042199999999999</v>
      </c>
      <c r="P1886" s="184">
        <v>17.441099999999999</v>
      </c>
      <c r="Q1886" s="184">
        <v>16.4193</v>
      </c>
      <c r="R1886" s="184">
        <v>18.529499999999999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44344</v>
      </c>
      <c r="E1887" s="184">
        <v>72.489999999999995</v>
      </c>
      <c r="F1887" s="184">
        <v>-0.87519999999999998</v>
      </c>
      <c r="G1887" s="184">
        <v>-0.124</v>
      </c>
      <c r="H1887" s="184">
        <v>1.1017999999999999</v>
      </c>
      <c r="I1887" s="184">
        <v>5.7938999999999998</v>
      </c>
      <c r="J1887" s="184">
        <v>7.3608000000000002</v>
      </c>
      <c r="K1887" s="184">
        <v>14.409700000000001</v>
      </c>
      <c r="L1887" s="184">
        <v>41.031100000000002</v>
      </c>
      <c r="M1887" s="184">
        <v>58.5867</v>
      </c>
      <c r="N1887" s="184">
        <v>119.4007</v>
      </c>
      <c r="O1887" s="184">
        <v>8.8482000000000003</v>
      </c>
      <c r="P1887" s="184">
        <v>16.188400000000001</v>
      </c>
      <c r="Q1887" s="184">
        <v>16.1477</v>
      </c>
      <c r="R1887" s="184">
        <v>17.257100000000001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44344</v>
      </c>
      <c r="E1888" s="184">
        <v>16.5472</v>
      </c>
      <c r="F1888" s="184">
        <v>0.39679999999999999</v>
      </c>
      <c r="G1888" s="184">
        <v>1.2619</v>
      </c>
      <c r="H1888" s="184">
        <v>1.3922000000000001</v>
      </c>
      <c r="I1888" s="184">
        <v>4.5907999999999998</v>
      </c>
      <c r="J1888" s="184">
        <v>2.9950999999999999</v>
      </c>
      <c r="K1888" s="184">
        <v>6.1364000000000001</v>
      </c>
      <c r="L1888" s="184">
        <v>16.137</v>
      </c>
      <c r="M1888" s="184">
        <v>29.2164</v>
      </c>
      <c r="N1888" s="184">
        <v>59.141399999999997</v>
      </c>
      <c r="O1888" s="184">
        <v>5.9016999999999999</v>
      </c>
      <c r="P1888" s="184">
        <v>10.936</v>
      </c>
      <c r="Q1888" s="184">
        <v>9.1938999999999993</v>
      </c>
      <c r="R1888" s="184">
        <v>13.237399999999999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44344</v>
      </c>
      <c r="E1889" s="184">
        <v>14.797000000000001</v>
      </c>
      <c r="F1889" s="184">
        <v>0.39150000000000001</v>
      </c>
      <c r="G1889" s="184">
        <v>1.2453000000000001</v>
      </c>
      <c r="H1889" s="184">
        <v>1.3549</v>
      </c>
      <c r="I1889" s="184">
        <v>4.5178000000000003</v>
      </c>
      <c r="J1889" s="184">
        <v>2.8426</v>
      </c>
      <c r="K1889" s="184">
        <v>5.6627000000000001</v>
      </c>
      <c r="L1889" s="184">
        <v>14.444599999999999</v>
      </c>
      <c r="M1889" s="184">
        <v>26.760400000000001</v>
      </c>
      <c r="N1889" s="184">
        <v>55.394799999999996</v>
      </c>
      <c r="O1889" s="184">
        <v>4.0602999999999998</v>
      </c>
      <c r="P1889" s="184">
        <v>8.8393999999999995</v>
      </c>
      <c r="Q1889" s="184">
        <v>7.0827</v>
      </c>
      <c r="R1889" s="184">
        <v>11.0404</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44344</v>
      </c>
      <c r="E1890" s="184">
        <v>356.46937773972297</v>
      </c>
      <c r="F1890" s="184">
        <v>0.29730000000000001</v>
      </c>
      <c r="G1890" s="184">
        <v>0.85550000000000004</v>
      </c>
      <c r="H1890" s="184">
        <v>0.94140000000000001</v>
      </c>
      <c r="I1890" s="184">
        <v>4.3754</v>
      </c>
      <c r="J1890" s="184">
        <v>4.99</v>
      </c>
      <c r="K1890" s="184">
        <v>6.1083999999999996</v>
      </c>
      <c r="L1890" s="184">
        <v>23.4955</v>
      </c>
      <c r="M1890" s="184">
        <v>39.459200000000003</v>
      </c>
      <c r="N1890" s="184">
        <v>70.023499999999999</v>
      </c>
      <c r="O1890" s="184">
        <v>11.703900000000001</v>
      </c>
      <c r="P1890" s="184">
        <v>15.782400000000001</v>
      </c>
      <c r="Q1890" s="184">
        <v>16.053999999999998</v>
      </c>
      <c r="R1890" s="184">
        <v>16.223500000000001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44344</v>
      </c>
      <c r="E1891" s="184">
        <v>47.7958</v>
      </c>
      <c r="F1891" s="184">
        <v>0.29899999999999999</v>
      </c>
      <c r="G1891" s="184">
        <v>0.86080000000000001</v>
      </c>
      <c r="H1891" s="184">
        <v>0.95389999999999997</v>
      </c>
      <c r="I1891" s="184">
        <v>4.4012000000000002</v>
      </c>
      <c r="J1891" s="184">
        <v>5.0458999999999996</v>
      </c>
      <c r="K1891" s="184">
        <v>6.2801999999999998</v>
      </c>
      <c r="L1891" s="184">
        <v>23.8962</v>
      </c>
      <c r="M1891" s="184">
        <v>40.139000000000003</v>
      </c>
      <c r="N1891" s="184">
        <v>71.132599999999996</v>
      </c>
      <c r="O1891" s="184">
        <v>12.4316</v>
      </c>
      <c r="P1891" s="184">
        <v>16.790800000000001</v>
      </c>
      <c r="Q1891" s="184">
        <v>15.2555</v>
      </c>
      <c r="R1891" s="184">
        <v>16.980699999999999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44344</v>
      </c>
      <c r="E1892" s="184">
        <v>52.62</v>
      </c>
      <c r="F1892" s="184">
        <v>-0.1651</v>
      </c>
      <c r="G1892" s="184">
        <v>0.48499999999999999</v>
      </c>
      <c r="H1892" s="184">
        <v>1.1262000000000001</v>
      </c>
      <c r="I1892" s="184">
        <v>5.8304999999999998</v>
      </c>
      <c r="J1892" s="184">
        <v>5.6181000000000001</v>
      </c>
      <c r="K1892" s="184">
        <v>9.5952999999999999</v>
      </c>
      <c r="L1892" s="184">
        <v>26.280899999999999</v>
      </c>
      <c r="M1892" s="184">
        <v>38.820700000000002</v>
      </c>
      <c r="N1892" s="184">
        <v>76.299099999999996</v>
      </c>
      <c r="O1892" s="184">
        <v>11.2319</v>
      </c>
      <c r="P1892" s="184">
        <v>15.6793</v>
      </c>
      <c r="Q1892" s="184">
        <v>18.8949</v>
      </c>
      <c r="R1892" s="184">
        <v>16.1252</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44344</v>
      </c>
      <c r="E1893" s="184">
        <v>49.054000000000002</v>
      </c>
      <c r="F1893" s="184">
        <v>-0.16889999999999999</v>
      </c>
      <c r="G1893" s="184">
        <v>0.4773</v>
      </c>
      <c r="H1893" s="184">
        <v>1.1068</v>
      </c>
      <c r="I1893" s="184">
        <v>5.7904999999999998</v>
      </c>
      <c r="J1893" s="184">
        <v>5.5332999999999997</v>
      </c>
      <c r="K1893" s="184">
        <v>9.3345000000000002</v>
      </c>
      <c r="L1893" s="184">
        <v>25.6892</v>
      </c>
      <c r="M1893" s="184">
        <v>37.8386</v>
      </c>
      <c r="N1893" s="184">
        <v>74.619100000000003</v>
      </c>
      <c r="O1893" s="184">
        <v>10.1709</v>
      </c>
      <c r="P1893" s="184">
        <v>14.631</v>
      </c>
      <c r="Q1893" s="184">
        <v>14.9818</v>
      </c>
      <c r="R1893" s="184">
        <v>15.008800000000001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44344</v>
      </c>
      <c r="E1894" s="184">
        <v>103.7761</v>
      </c>
      <c r="F1894" s="184">
        <v>0.1027</v>
      </c>
      <c r="G1894" s="184">
        <v>0.86040000000000005</v>
      </c>
      <c r="H1894" s="184">
        <v>1.0508999999999999</v>
      </c>
      <c r="I1894" s="184">
        <v>5.2779999999999996</v>
      </c>
      <c r="J1894" s="184">
        <v>5.7222999999999997</v>
      </c>
      <c r="K1894" s="184">
        <v>8.6292000000000009</v>
      </c>
      <c r="L1894" s="184">
        <v>27.442599999999999</v>
      </c>
      <c r="M1894" s="184">
        <v>40.126600000000003</v>
      </c>
      <c r="N1894" s="184">
        <v>79.238299999999995</v>
      </c>
      <c r="O1894" s="184">
        <v>12.2224</v>
      </c>
      <c r="P1894" s="184">
        <v>15.5349</v>
      </c>
      <c r="Q1894" s="184">
        <v>15.766299999999999</v>
      </c>
      <c r="R1894" s="184">
        <v>16.486899999999999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44344</v>
      </c>
      <c r="E1895" s="184">
        <v>110.351</v>
      </c>
      <c r="F1895" s="184">
        <v>0.1046</v>
      </c>
      <c r="G1895" s="184">
        <v>0.8659</v>
      </c>
      <c r="H1895" s="184">
        <v>1.0637000000000001</v>
      </c>
      <c r="I1895" s="184">
        <v>5.3048999999999999</v>
      </c>
      <c r="J1895" s="184">
        <v>5.7788000000000004</v>
      </c>
      <c r="K1895" s="184">
        <v>8.8049999999999997</v>
      </c>
      <c r="L1895" s="184">
        <v>27.853400000000001</v>
      </c>
      <c r="M1895" s="184">
        <v>40.791400000000003</v>
      </c>
      <c r="N1895" s="184">
        <v>80.365099999999998</v>
      </c>
      <c r="O1895" s="184">
        <v>12.9481</v>
      </c>
      <c r="P1895" s="184">
        <v>16.363700000000001</v>
      </c>
      <c r="Q1895" s="184">
        <v>14.898400000000001</v>
      </c>
      <c r="R1895" s="184">
        <v>17.238299999999999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44344</v>
      </c>
      <c r="E1896" s="184">
        <v>71.45</v>
      </c>
      <c r="F1896" s="184">
        <v>0.25259999999999999</v>
      </c>
      <c r="G1896" s="184">
        <v>0.84689999999999999</v>
      </c>
      <c r="H1896" s="184">
        <v>1.2470000000000001</v>
      </c>
      <c r="I1896" s="184">
        <v>5.4612999999999996</v>
      </c>
      <c r="J1896" s="184">
        <v>5.1353999999999997</v>
      </c>
      <c r="K1896" s="184">
        <v>8.7354000000000003</v>
      </c>
      <c r="L1896" s="184">
        <v>23.9376</v>
      </c>
      <c r="M1896" s="184">
        <v>41.177599999999998</v>
      </c>
      <c r="N1896" s="184">
        <v>72.834999999999994</v>
      </c>
      <c r="O1896" s="184">
        <v>10.759499999999999</v>
      </c>
      <c r="P1896" s="184">
        <v>11.910500000000001</v>
      </c>
      <c r="Q1896" s="184">
        <v>13.7925</v>
      </c>
      <c r="R1896" s="184">
        <v>12.406700000000001</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44344</v>
      </c>
      <c r="E1897" s="184">
        <v>70.42</v>
      </c>
      <c r="F1897" s="184">
        <v>0.24199999999999999</v>
      </c>
      <c r="G1897" s="184">
        <v>0.83050000000000002</v>
      </c>
      <c r="H1897" s="184">
        <v>1.2218</v>
      </c>
      <c r="I1897" s="184">
        <v>5.4348999999999998</v>
      </c>
      <c r="J1897" s="184">
        <v>5.0888</v>
      </c>
      <c r="K1897" s="184">
        <v>8.5891000000000002</v>
      </c>
      <c r="L1897" s="184">
        <v>23.630600000000001</v>
      </c>
      <c r="M1897" s="184">
        <v>40.643099999999997</v>
      </c>
      <c r="N1897" s="184">
        <v>71.965800000000002</v>
      </c>
      <c r="O1897" s="184">
        <v>10.2951</v>
      </c>
      <c r="P1897" s="184">
        <v>11.543699999999999</v>
      </c>
      <c r="Q1897" s="184">
        <v>13.4779</v>
      </c>
      <c r="R1897" s="184">
        <v>11.841900000000001</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44344</v>
      </c>
      <c r="E1898" s="184">
        <v>171.58109999999999</v>
      </c>
      <c r="F1898" s="184">
        <v>0.33150000000000002</v>
      </c>
      <c r="G1898" s="184">
        <v>1.1971000000000001</v>
      </c>
      <c r="H1898" s="184">
        <v>1.3479000000000001</v>
      </c>
      <c r="I1898" s="184">
        <v>5.0366</v>
      </c>
      <c r="J1898" s="184">
        <v>3.6244000000000001</v>
      </c>
      <c r="K1898" s="184">
        <v>5.2279</v>
      </c>
      <c r="L1898" s="184">
        <v>16.751100000000001</v>
      </c>
      <c r="M1898" s="184">
        <v>28.346800000000002</v>
      </c>
      <c r="N1898" s="184">
        <v>54.5276</v>
      </c>
      <c r="O1898" s="184">
        <v>7.2812000000000001</v>
      </c>
      <c r="P1898" s="184">
        <v>14.6677</v>
      </c>
      <c r="Q1898" s="184">
        <v>18.289200000000001</v>
      </c>
      <c r="R1898" s="184">
        <v>12.0031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44344</v>
      </c>
      <c r="E1899" s="184">
        <v>185.36089999999999</v>
      </c>
      <c r="F1899" s="184">
        <v>0.33450000000000002</v>
      </c>
      <c r="G1899" s="184">
        <v>1.2061999999999999</v>
      </c>
      <c r="H1899" s="184">
        <v>1.3693</v>
      </c>
      <c r="I1899" s="184">
        <v>5.0811000000000002</v>
      </c>
      <c r="J1899" s="184">
        <v>3.7160000000000002</v>
      </c>
      <c r="K1899" s="184">
        <v>5.5140000000000002</v>
      </c>
      <c r="L1899" s="184">
        <v>17.4175</v>
      </c>
      <c r="M1899" s="184">
        <v>29.460699999999999</v>
      </c>
      <c r="N1899" s="184">
        <v>56.349699999999999</v>
      </c>
      <c r="O1899" s="184">
        <v>8.7284000000000006</v>
      </c>
      <c r="P1899" s="184">
        <v>15.9909</v>
      </c>
      <c r="Q1899" s="184">
        <v>16.6617</v>
      </c>
      <c r="R1899" s="184">
        <v>13.5093</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44344</v>
      </c>
      <c r="E1900" s="184">
        <v>13.747400000000001</v>
      </c>
      <c r="F1900" s="184">
        <v>0.14349999999999999</v>
      </c>
      <c r="G1900" s="184">
        <v>0.91390000000000005</v>
      </c>
      <c r="H1900" s="184">
        <v>1.0058</v>
      </c>
      <c r="I1900" s="184">
        <v>5.4676999999999998</v>
      </c>
      <c r="J1900" s="184">
        <v>5.4272999999999998</v>
      </c>
      <c r="K1900" s="184">
        <v>9.9722000000000008</v>
      </c>
      <c r="L1900" s="184">
        <v>23.664400000000001</v>
      </c>
      <c r="M1900" s="184">
        <v>33.401299999999999</v>
      </c>
      <c r="N1900" s="184">
        <v>60.773299999999999</v>
      </c>
      <c r="O1900" s="184"/>
      <c r="P1900" s="184"/>
      <c r="Q1900" s="184">
        <v>11.698700000000001</v>
      </c>
      <c r="R1900" s="184">
        <v>16.411100000000001</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44344</v>
      </c>
      <c r="E1901" s="184">
        <v>13.1927</v>
      </c>
      <c r="F1901" s="184">
        <v>0.13969999999999999</v>
      </c>
      <c r="G1901" s="184">
        <v>0.90480000000000005</v>
      </c>
      <c r="H1901" s="184">
        <v>0.98360000000000003</v>
      </c>
      <c r="I1901" s="184">
        <v>5.4218000000000002</v>
      </c>
      <c r="J1901" s="184">
        <v>5.3318000000000003</v>
      </c>
      <c r="K1901" s="184">
        <v>9.6686999999999994</v>
      </c>
      <c r="L1901" s="184">
        <v>22.983599999999999</v>
      </c>
      <c r="M1901" s="184">
        <v>32.3001</v>
      </c>
      <c r="N1901" s="184">
        <v>58.997999999999998</v>
      </c>
      <c r="O1901" s="184"/>
      <c r="P1901" s="184"/>
      <c r="Q1901" s="184">
        <v>10.110900000000001</v>
      </c>
      <c r="R1901" s="184">
        <v>15.0649</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44344</v>
      </c>
      <c r="E1902" s="184">
        <v>13.0954</v>
      </c>
      <c r="F1902" s="184">
        <v>0.21959999999999999</v>
      </c>
      <c r="G1902" s="184">
        <v>0.72070000000000001</v>
      </c>
      <c r="H1902" s="184">
        <v>0.80359999999999998</v>
      </c>
      <c r="I1902" s="184">
        <v>5.0758999999999999</v>
      </c>
      <c r="J1902" s="184">
        <v>4.4706999999999999</v>
      </c>
      <c r="K1902" s="184">
        <v>8.5188000000000006</v>
      </c>
      <c r="L1902" s="184">
        <v>20.343299999999999</v>
      </c>
      <c r="M1902" s="184">
        <v>29.595800000000001</v>
      </c>
      <c r="N1902" s="184">
        <v>55.8902</v>
      </c>
      <c r="O1902" s="184"/>
      <c r="P1902" s="184"/>
      <c r="Q1902" s="184">
        <v>10.0382</v>
      </c>
      <c r="R1902" s="184">
        <v>15.1442</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44344</v>
      </c>
      <c r="E1903" s="184">
        <v>12.552300000000001</v>
      </c>
      <c r="F1903" s="184">
        <v>0.2172</v>
      </c>
      <c r="G1903" s="184">
        <v>0.7117</v>
      </c>
      <c r="H1903" s="184">
        <v>0.78200000000000003</v>
      </c>
      <c r="I1903" s="184">
        <v>5.0313999999999997</v>
      </c>
      <c r="J1903" s="184">
        <v>4.3764000000000003</v>
      </c>
      <c r="K1903" s="184">
        <v>8.2271999999999998</v>
      </c>
      <c r="L1903" s="184">
        <v>19.6905</v>
      </c>
      <c r="M1903" s="184">
        <v>28.5398</v>
      </c>
      <c r="N1903" s="184">
        <v>54.188099999999999</v>
      </c>
      <c r="O1903" s="184"/>
      <c r="P1903" s="184"/>
      <c r="Q1903" s="184">
        <v>8.3972999999999995</v>
      </c>
      <c r="R1903" s="184">
        <v>13.7926</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44344</v>
      </c>
      <c r="E1904" s="184">
        <v>338.67770000000002</v>
      </c>
      <c r="F1904" s="184">
        <v>-0.158</v>
      </c>
      <c r="G1904" s="184">
        <v>0.8508</v>
      </c>
      <c r="H1904" s="184">
        <v>2.0156000000000001</v>
      </c>
      <c r="I1904" s="184">
        <v>5.7206999999999999</v>
      </c>
      <c r="J1904" s="184">
        <v>7.5666000000000002</v>
      </c>
      <c r="K1904" s="184">
        <v>6.0147000000000004</v>
      </c>
      <c r="L1904" s="184">
        <v>33.773400000000002</v>
      </c>
      <c r="M1904" s="184">
        <v>49.586799999999997</v>
      </c>
      <c r="N1904" s="184">
        <v>90.501000000000005</v>
      </c>
      <c r="O1904" s="184">
        <v>8.5245999999999995</v>
      </c>
      <c r="P1904" s="184">
        <v>12.7332</v>
      </c>
      <c r="Q1904" s="184">
        <v>17.0992</v>
      </c>
      <c r="R1904" s="184">
        <v>14.530799999999999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44344</v>
      </c>
      <c r="E1905" s="184">
        <v>360.7627</v>
      </c>
      <c r="F1905" s="184">
        <v>-0.1555</v>
      </c>
      <c r="G1905" s="184">
        <v>0.85799999999999998</v>
      </c>
      <c r="H1905" s="184">
        <v>2.0326</v>
      </c>
      <c r="I1905" s="184">
        <v>5.7557</v>
      </c>
      <c r="J1905" s="184">
        <v>7.6428000000000003</v>
      </c>
      <c r="K1905" s="184">
        <v>6.2424999999999997</v>
      </c>
      <c r="L1905" s="184">
        <v>34.370699999999999</v>
      </c>
      <c r="M1905" s="184">
        <v>50.6066</v>
      </c>
      <c r="N1905" s="184">
        <v>92.284199999999998</v>
      </c>
      <c r="O1905" s="184">
        <v>9.4817999999999998</v>
      </c>
      <c r="P1905" s="184">
        <v>13.6713</v>
      </c>
      <c r="Q1905" s="184">
        <v>13.334899999999999</v>
      </c>
      <c r="R1905" s="184">
        <v>15.5991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44344</v>
      </c>
      <c r="E1906" s="184">
        <v>14.6</v>
      </c>
      <c r="F1906" s="184">
        <v>0.13719999999999999</v>
      </c>
      <c r="G1906" s="184">
        <v>0.96819999999999995</v>
      </c>
      <c r="H1906" s="184">
        <v>1.6713</v>
      </c>
      <c r="I1906" s="184">
        <v>4.8851000000000004</v>
      </c>
      <c r="J1906" s="184">
        <v>5.0359999999999996</v>
      </c>
      <c r="K1906" s="184">
        <v>4.8098000000000001</v>
      </c>
      <c r="L1906" s="184">
        <v>22.586099999999998</v>
      </c>
      <c r="M1906" s="184">
        <v>31.295000000000002</v>
      </c>
      <c r="N1906" s="184">
        <v>63.860799999999998</v>
      </c>
      <c r="O1906" s="184"/>
      <c r="P1906" s="184"/>
      <c r="Q1906" s="184">
        <v>16.4893</v>
      </c>
      <c r="R1906" s="184">
        <v>15.605600000000001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44344</v>
      </c>
      <c r="E1907" s="184">
        <v>14.32</v>
      </c>
      <c r="F1907" s="184">
        <v>0.1399</v>
      </c>
      <c r="G1907" s="184">
        <v>0.91610000000000003</v>
      </c>
      <c r="H1907" s="184">
        <v>1.7044999999999999</v>
      </c>
      <c r="I1907" s="184">
        <v>4.9084000000000003</v>
      </c>
      <c r="J1907" s="184">
        <v>4.9852999999999996</v>
      </c>
      <c r="K1907" s="184">
        <v>4.6783999999999999</v>
      </c>
      <c r="L1907" s="184">
        <v>22.1843</v>
      </c>
      <c r="M1907" s="184">
        <v>30.537800000000001</v>
      </c>
      <c r="N1907" s="184">
        <v>62.912399999999998</v>
      </c>
      <c r="O1907" s="184"/>
      <c r="P1907" s="184"/>
      <c r="Q1907" s="184">
        <v>15.583</v>
      </c>
      <c r="R1907" s="184">
        <v>14.7559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44344</v>
      </c>
      <c r="E1908" s="184">
        <v>92.893699999999995</v>
      </c>
      <c r="F1908" s="184">
        <v>-9.4200000000000006E-2</v>
      </c>
      <c r="G1908" s="184">
        <v>0.57989999999999997</v>
      </c>
      <c r="H1908" s="184">
        <v>0.96260000000000001</v>
      </c>
      <c r="I1908" s="184">
        <v>4.8560999999999996</v>
      </c>
      <c r="J1908" s="184">
        <v>4.3604000000000003</v>
      </c>
      <c r="K1908" s="184">
        <v>6.8369999999999997</v>
      </c>
      <c r="L1908" s="184">
        <v>22.236799999999999</v>
      </c>
      <c r="M1908" s="184">
        <v>36.281500000000001</v>
      </c>
      <c r="N1908" s="184">
        <v>67.758700000000005</v>
      </c>
      <c r="O1908" s="184">
        <v>14.230700000000001</v>
      </c>
      <c r="P1908" s="184">
        <v>14.5457</v>
      </c>
      <c r="Q1908" s="184">
        <v>13.366300000000001</v>
      </c>
      <c r="R1908" s="184">
        <v>19.402000000000001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44344</v>
      </c>
      <c r="E1909" s="184">
        <v>87.4161</v>
      </c>
      <c r="F1909" s="184">
        <v>-9.5799999999999996E-2</v>
      </c>
      <c r="G1909" s="184">
        <v>0.57399999999999995</v>
      </c>
      <c r="H1909" s="184">
        <v>0.9496</v>
      </c>
      <c r="I1909" s="184">
        <v>4.8282999999999996</v>
      </c>
      <c r="J1909" s="184">
        <v>4.3011999999999997</v>
      </c>
      <c r="K1909" s="184">
        <v>6.6482999999999999</v>
      </c>
      <c r="L1909" s="184">
        <v>21.817499999999999</v>
      </c>
      <c r="M1909" s="184">
        <v>35.591099999999997</v>
      </c>
      <c r="N1909" s="184">
        <v>66.633799999999994</v>
      </c>
      <c r="O1909" s="184">
        <v>13.461</v>
      </c>
      <c r="P1909" s="184">
        <v>13.740500000000001</v>
      </c>
      <c r="Q1909" s="184">
        <v>14.643000000000001</v>
      </c>
      <c r="R1909" s="184">
        <v>18.6282</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-3.0638235294117636E-2</v>
      </c>
      <c r="G1910" s="186">
        <v>0.7250411764705883</v>
      </c>
      <c r="H1910" s="186">
        <v>1.1851882352941179</v>
      </c>
      <c r="I1910" s="186">
        <v>4.8477764705882356</v>
      </c>
      <c r="J1910" s="186">
        <v>5.3825617647058808</v>
      </c>
      <c r="K1910" s="186">
        <v>8.3719058823529426</v>
      </c>
      <c r="L1910" s="186">
        <v>25.382584375000004</v>
      </c>
      <c r="M1910" s="186">
        <v>38.013965625000012</v>
      </c>
      <c r="N1910" s="186">
        <v>72.443787499999999</v>
      </c>
      <c r="O1910" s="186">
        <v>9.7408958333333349</v>
      </c>
      <c r="P1910" s="186">
        <v>13.921975000000002</v>
      </c>
      <c r="Q1910" s="186">
        <v>14.816864705882354</v>
      </c>
      <c r="R1910" s="186">
        <v>15.099203125000001</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0.10364999999999999</v>
      </c>
      <c r="G1911" s="186">
        <v>0.84884999999999999</v>
      </c>
      <c r="H1911" s="186">
        <v>1.1227499999999999</v>
      </c>
      <c r="I1911" s="186">
        <v>5.0339999999999998</v>
      </c>
      <c r="J1911" s="186">
        <v>5.3795500000000001</v>
      </c>
      <c r="K1911" s="186">
        <v>8.3730000000000011</v>
      </c>
      <c r="L1911" s="186">
        <v>23.916899999999998</v>
      </c>
      <c r="M1911" s="186">
        <v>37.443100000000001</v>
      </c>
      <c r="N1911" s="186">
        <v>69.379750000000001</v>
      </c>
      <c r="O1911" s="186">
        <v>10.106549999999999</v>
      </c>
      <c r="P1911" s="186">
        <v>14.091699999999999</v>
      </c>
      <c r="Q1911" s="186">
        <v>15.3142</v>
      </c>
      <c r="R1911" s="186">
        <v>15.10455</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44344</v>
      </c>
      <c r="C8" s="65">
        <f>VLOOKUP($A8,'Return Data'!$B$7:$R$2843,4,0)</f>
        <v>27.0489</v>
      </c>
      <c r="D8" s="65">
        <f>VLOOKUP($A8,'Return Data'!$B$7:$R$2843,10,0)</f>
        <v>6.1494999999999997</v>
      </c>
      <c r="E8" s="66">
        <f t="shared" ref="E8:E16" si="0">RANK(D8,D$8:D$16,0)</f>
        <v>4</v>
      </c>
      <c r="F8" s="65">
        <f>VLOOKUP($A8,'Return Data'!$B$7:$R$2843,11,0)</f>
        <v>12.355</v>
      </c>
      <c r="G8" s="66">
        <f t="shared" ref="G8:G16" si="1">RANK(F8,F$8:F$16,0)</f>
        <v>5</v>
      </c>
      <c r="H8" s="65">
        <f>VLOOKUP($A8,'Return Data'!$B$7:$R$2843,12,0)</f>
        <v>22.704699999999999</v>
      </c>
      <c r="I8" s="66">
        <f t="shared" ref="I8:I16" si="2">RANK(H8,H$8:H$16,0)</f>
        <v>4</v>
      </c>
      <c r="J8" s="65">
        <f>VLOOKUP($A8,'Return Data'!$B$7:$R$2843,13,0)</f>
        <v>44.267699999999998</v>
      </c>
      <c r="K8" s="66">
        <f t="shared" ref="K8:K16" si="3">RANK(J8,J$8:J$16,0)</f>
        <v>4</v>
      </c>
      <c r="L8" s="65">
        <f>VLOOKUP($A8,'Return Data'!$B$7:$R$2843,17,0)</f>
        <v>17.268000000000001</v>
      </c>
      <c r="M8" s="66">
        <f t="shared" ref="M8:M14" si="4">RANK(L8,L$8:L$16,0)</f>
        <v>2</v>
      </c>
      <c r="N8" s="65">
        <f>VLOOKUP($A8,'Return Data'!$B$7:$R$2843,14,0)</f>
        <v>13.000500000000001</v>
      </c>
      <c r="O8" s="66">
        <f t="shared" ref="O8:O14" si="5">RANK(N8,N$8:N$16,0)</f>
        <v>2</v>
      </c>
      <c r="P8" s="65">
        <f>VLOOKUP($A8,'Return Data'!$B$7:$R$2843,15,0)</f>
        <v>11.602600000000001</v>
      </c>
      <c r="Q8" s="66">
        <f t="shared" ref="Q8:Q14" si="6">RANK(P8,P$8:P$16,0)</f>
        <v>3</v>
      </c>
      <c r="R8" s="65">
        <f>VLOOKUP($A8,'Return Data'!$B$7:$R$2843,16,0)</f>
        <v>9.6796000000000006</v>
      </c>
      <c r="S8" s="67">
        <f t="shared" ref="S8:S16" si="7">RANK(R8,R$8:R$16,0)</f>
        <v>6</v>
      </c>
    </row>
    <row r="9" spans="1:20" x14ac:dyDescent="0.3">
      <c r="A9" s="63" t="s">
        <v>1246</v>
      </c>
      <c r="B9" s="64">
        <f>VLOOKUP($A9,'Return Data'!$B$7:$R$2843,3,0)</f>
        <v>44344</v>
      </c>
      <c r="C9" s="65">
        <f>VLOOKUP($A9,'Return Data'!$B$7:$R$2843,4,0)</f>
        <v>43.173000000000002</v>
      </c>
      <c r="D9" s="65">
        <f>VLOOKUP($A9,'Return Data'!$B$7:$R$2843,10,0)</f>
        <v>5.7953999999999999</v>
      </c>
      <c r="E9" s="66">
        <f t="shared" si="0"/>
        <v>5</v>
      </c>
      <c r="F9" s="65">
        <f>VLOOKUP($A9,'Return Data'!$B$7:$R$2843,11,0)</f>
        <v>14.8432</v>
      </c>
      <c r="G9" s="66">
        <f t="shared" si="1"/>
        <v>4</v>
      </c>
      <c r="H9" s="65">
        <f>VLOOKUP($A9,'Return Data'!$B$7:$R$2843,12,0)</f>
        <v>19.682300000000001</v>
      </c>
      <c r="I9" s="66">
        <f t="shared" si="2"/>
        <v>6</v>
      </c>
      <c r="J9" s="65">
        <f>VLOOKUP($A9,'Return Data'!$B$7:$R$2843,13,0)</f>
        <v>44.837000000000003</v>
      </c>
      <c r="K9" s="66">
        <f t="shared" si="3"/>
        <v>3</v>
      </c>
      <c r="L9" s="65">
        <f>VLOOKUP($A9,'Return Data'!$B$7:$R$2843,17,0)</f>
        <v>14.9253</v>
      </c>
      <c r="M9" s="66">
        <f t="shared" si="4"/>
        <v>3</v>
      </c>
      <c r="N9" s="65">
        <f>VLOOKUP($A9,'Return Data'!$B$7:$R$2843,14,0)</f>
        <v>11.341699999999999</v>
      </c>
      <c r="O9" s="66">
        <f t="shared" si="5"/>
        <v>4</v>
      </c>
      <c r="P9" s="65">
        <f>VLOOKUP($A9,'Return Data'!$B$7:$R$2843,15,0)</f>
        <v>10.420500000000001</v>
      </c>
      <c r="Q9" s="66">
        <f t="shared" si="6"/>
        <v>4</v>
      </c>
      <c r="R9" s="65">
        <f>VLOOKUP($A9,'Return Data'!$B$7:$R$2843,16,0)</f>
        <v>9.7062000000000008</v>
      </c>
      <c r="S9" s="67">
        <f t="shared" si="7"/>
        <v>5</v>
      </c>
    </row>
    <row r="10" spans="1:20" x14ac:dyDescent="0.3">
      <c r="A10" s="63" t="s">
        <v>1248</v>
      </c>
      <c r="B10" s="64">
        <f>VLOOKUP($A10,'Return Data'!$B$7:$R$2843,3,0)</f>
        <v>44344</v>
      </c>
      <c r="C10" s="65">
        <f>VLOOKUP($A10,'Return Data'!$B$7:$R$2843,4,0)</f>
        <v>356.91300000000001</v>
      </c>
      <c r="D10" s="65">
        <f>VLOOKUP($A10,'Return Data'!$B$7:$R$2843,10,0)</f>
        <v>6.5544000000000002</v>
      </c>
      <c r="E10" s="66">
        <f t="shared" si="0"/>
        <v>3</v>
      </c>
      <c r="F10" s="65">
        <f>VLOOKUP($A10,'Return Data'!$B$7:$R$2843,11,0)</f>
        <v>27.148900000000001</v>
      </c>
      <c r="G10" s="66">
        <f t="shared" si="1"/>
        <v>2</v>
      </c>
      <c r="H10" s="65">
        <f>VLOOKUP($A10,'Return Data'!$B$7:$R$2843,12,0)</f>
        <v>29.097100000000001</v>
      </c>
      <c r="I10" s="66">
        <f t="shared" si="2"/>
        <v>2</v>
      </c>
      <c r="J10" s="65">
        <f>VLOOKUP($A10,'Return Data'!$B$7:$R$2843,13,0)</f>
        <v>49.574399999999997</v>
      </c>
      <c r="K10" s="66">
        <f t="shared" si="3"/>
        <v>2</v>
      </c>
      <c r="L10" s="65">
        <f>VLOOKUP($A10,'Return Data'!$B$7:$R$2843,17,0)</f>
        <v>14.617800000000001</v>
      </c>
      <c r="M10" s="66">
        <f t="shared" si="4"/>
        <v>4</v>
      </c>
      <c r="N10" s="65">
        <f>VLOOKUP($A10,'Return Data'!$B$7:$R$2843,14,0)</f>
        <v>11.631600000000001</v>
      </c>
      <c r="O10" s="66">
        <f t="shared" si="5"/>
        <v>3</v>
      </c>
      <c r="P10" s="65">
        <f>VLOOKUP($A10,'Return Data'!$B$7:$R$2843,15,0)</f>
        <v>14.195399999999999</v>
      </c>
      <c r="Q10" s="66">
        <f t="shared" si="6"/>
        <v>2</v>
      </c>
      <c r="R10" s="65">
        <f>VLOOKUP($A10,'Return Data'!$B$7:$R$2843,16,0)</f>
        <v>21.208400000000001</v>
      </c>
      <c r="S10" s="67">
        <f t="shared" si="7"/>
        <v>2</v>
      </c>
    </row>
    <row r="11" spans="1:20" x14ac:dyDescent="0.3">
      <c r="A11" s="63" t="s">
        <v>2027</v>
      </c>
      <c r="B11" s="64">
        <f>VLOOKUP($A11,'Return Data'!$B$7:$R$2843,3,0)</f>
        <v>44344</v>
      </c>
      <c r="C11" s="65">
        <f>VLOOKUP($A11,'Return Data'!$B$7:$R$2843,4,0)</f>
        <v>22.742899999999999</v>
      </c>
      <c r="D11" s="65">
        <f>VLOOKUP($A11,'Return Data'!$B$7:$R$2843,10,0)</f>
        <v>5.1199000000000003</v>
      </c>
      <c r="E11" s="66">
        <f t="shared" si="0"/>
        <v>8</v>
      </c>
      <c r="F11" s="65">
        <f>VLOOKUP($A11,'Return Data'!$B$7:$R$2843,11,0)</f>
        <v>11.3712</v>
      </c>
      <c r="G11" s="66">
        <f t="shared" si="1"/>
        <v>7</v>
      </c>
      <c r="H11" s="65">
        <f>VLOOKUP($A11,'Return Data'!$B$7:$R$2843,12,0)</f>
        <v>20.006399999999999</v>
      </c>
      <c r="I11" s="66">
        <f t="shared" si="2"/>
        <v>5</v>
      </c>
      <c r="J11" s="65">
        <f>VLOOKUP($A11,'Return Data'!$B$7:$R$2843,13,0)</f>
        <v>38.617100000000001</v>
      </c>
      <c r="K11" s="66">
        <f t="shared" si="3"/>
        <v>6</v>
      </c>
      <c r="L11" s="65">
        <f>VLOOKUP($A11,'Return Data'!$B$7:$R$2843,17,0)</f>
        <v>12.0345</v>
      </c>
      <c r="M11" s="66">
        <f t="shared" si="4"/>
        <v>6</v>
      </c>
      <c r="N11" s="65">
        <f>VLOOKUP($A11,'Return Data'!$B$7:$R$2843,14,0)</f>
        <v>9.6974</v>
      </c>
      <c r="O11" s="66">
        <f t="shared" si="5"/>
        <v>6</v>
      </c>
      <c r="P11" s="65">
        <f>VLOOKUP($A11,'Return Data'!$B$7:$R$2843,15,0)</f>
        <v>8.3376999999999999</v>
      </c>
      <c r="Q11" s="66">
        <f t="shared" si="6"/>
        <v>7</v>
      </c>
      <c r="R11" s="65">
        <f>VLOOKUP($A11,'Return Data'!$B$7:$R$2843,16,0)</f>
        <v>8.4290000000000003</v>
      </c>
      <c r="S11" s="67">
        <f t="shared" si="7"/>
        <v>8</v>
      </c>
    </row>
    <row r="12" spans="1:20" x14ac:dyDescent="0.3">
      <c r="A12" s="63" t="s">
        <v>1250</v>
      </c>
      <c r="B12" s="64">
        <f>VLOOKUP($A12,'Return Data'!$B$7:$R$2843,3,0)</f>
        <v>44344</v>
      </c>
      <c r="C12" s="65">
        <f>VLOOKUP($A12,'Return Data'!$B$7:$R$2843,4,0)</f>
        <v>67.4114</v>
      </c>
      <c r="D12" s="65">
        <f>VLOOKUP($A12,'Return Data'!$B$7:$R$2843,10,0)</f>
        <v>28.701000000000001</v>
      </c>
      <c r="E12" s="66">
        <f t="shared" si="0"/>
        <v>1</v>
      </c>
      <c r="F12" s="65">
        <f>VLOOKUP($A12,'Return Data'!$B$7:$R$2843,11,0)</f>
        <v>38.989400000000003</v>
      </c>
      <c r="G12" s="66">
        <f t="shared" si="1"/>
        <v>1</v>
      </c>
      <c r="H12" s="65">
        <f>VLOOKUP($A12,'Return Data'!$B$7:$R$2843,12,0)</f>
        <v>47.7209</v>
      </c>
      <c r="I12" s="66">
        <f t="shared" si="2"/>
        <v>1</v>
      </c>
      <c r="J12" s="65">
        <f>VLOOKUP($A12,'Return Data'!$B$7:$R$2843,13,0)</f>
        <v>96.537000000000006</v>
      </c>
      <c r="K12" s="66">
        <f t="shared" si="3"/>
        <v>1</v>
      </c>
      <c r="L12" s="65">
        <f>VLOOKUP($A12,'Return Data'!$B$7:$R$2843,17,0)</f>
        <v>34.838000000000001</v>
      </c>
      <c r="M12" s="66">
        <f t="shared" si="4"/>
        <v>1</v>
      </c>
      <c r="N12" s="65">
        <f>VLOOKUP($A12,'Return Data'!$B$7:$R$2843,14,0)</f>
        <v>25.0185</v>
      </c>
      <c r="O12" s="66">
        <f t="shared" si="5"/>
        <v>1</v>
      </c>
      <c r="P12" s="65">
        <f>VLOOKUP($A12,'Return Data'!$B$7:$R$2843,15,0)</f>
        <v>16.6387</v>
      </c>
      <c r="Q12" s="66">
        <f t="shared" si="6"/>
        <v>1</v>
      </c>
      <c r="R12" s="65">
        <f>VLOOKUP($A12,'Return Data'!$B$7:$R$2843,16,0)</f>
        <v>9.9059000000000008</v>
      </c>
      <c r="S12" s="67">
        <f t="shared" si="7"/>
        <v>4</v>
      </c>
    </row>
    <row r="13" spans="1:20" x14ac:dyDescent="0.3">
      <c r="A13" s="63" t="s">
        <v>1608</v>
      </c>
      <c r="B13" s="64">
        <f>VLOOKUP($A13,'Return Data'!$B$7:$R$2843,3,0)</f>
        <v>44344</v>
      </c>
      <c r="C13" s="65">
        <f>VLOOKUP($A13,'Return Data'!$B$7:$R$2843,4,0)</f>
        <v>22.5566</v>
      </c>
      <c r="D13" s="65">
        <f>VLOOKUP($A13,'Return Data'!$B$7:$R$2843,10,0)</f>
        <v>12.475099999999999</v>
      </c>
      <c r="E13" s="66">
        <f t="shared" si="0"/>
        <v>2</v>
      </c>
      <c r="F13" s="65">
        <f>VLOOKUP($A13,'Return Data'!$B$7:$R$2843,11,0)</f>
        <v>12.264099999999999</v>
      </c>
      <c r="G13" s="66">
        <f t="shared" si="1"/>
        <v>6</v>
      </c>
      <c r="H13" s="65">
        <f>VLOOKUP($A13,'Return Data'!$B$7:$R$2843,12,0)</f>
        <v>12.993</v>
      </c>
      <c r="I13" s="66">
        <f t="shared" si="2"/>
        <v>8</v>
      </c>
      <c r="J13" s="65">
        <f>VLOOKUP($A13,'Return Data'!$B$7:$R$2843,13,0)</f>
        <v>20.283899999999999</v>
      </c>
      <c r="K13" s="66">
        <f t="shared" si="3"/>
        <v>9</v>
      </c>
      <c r="L13" s="65">
        <f>VLOOKUP($A13,'Return Data'!$B$7:$R$2843,17,0)</f>
        <v>10.4915</v>
      </c>
      <c r="M13" s="66">
        <f t="shared" si="4"/>
        <v>7</v>
      </c>
      <c r="N13" s="65">
        <f>VLOOKUP($A13,'Return Data'!$B$7:$R$2843,14,0)</f>
        <v>9.2162000000000006</v>
      </c>
      <c r="O13" s="66">
        <f t="shared" si="5"/>
        <v>7</v>
      </c>
      <c r="P13" s="65">
        <f>VLOOKUP($A13,'Return Data'!$B$7:$R$2843,15,0)</f>
        <v>9.2370999999999999</v>
      </c>
      <c r="Q13" s="66">
        <f t="shared" si="6"/>
        <v>6</v>
      </c>
      <c r="R13" s="65">
        <f>VLOOKUP($A13,'Return Data'!$B$7:$R$2843,16,0)</f>
        <v>9.5292999999999992</v>
      </c>
      <c r="S13" s="67">
        <f t="shared" si="7"/>
        <v>7</v>
      </c>
    </row>
    <row r="14" spans="1:20" x14ac:dyDescent="0.3">
      <c r="A14" s="63" t="s">
        <v>1253</v>
      </c>
      <c r="B14" s="64">
        <f>VLOOKUP($A14,'Return Data'!$B$7:$R$2843,3,0)</f>
        <v>44344</v>
      </c>
      <c r="C14" s="65">
        <f>VLOOKUP($A14,'Return Data'!$B$7:$R$2843,4,0)</f>
        <v>34.890599999999999</v>
      </c>
      <c r="D14" s="65">
        <f>VLOOKUP($A14,'Return Data'!$B$7:$R$2843,10,0)</f>
        <v>5.431</v>
      </c>
      <c r="E14" s="66">
        <f t="shared" si="0"/>
        <v>6</v>
      </c>
      <c r="F14" s="65">
        <f>VLOOKUP($A14,'Return Data'!$B$7:$R$2843,11,0)</f>
        <v>10.4892</v>
      </c>
      <c r="G14" s="66">
        <f t="shared" si="1"/>
        <v>8</v>
      </c>
      <c r="H14" s="65">
        <f>VLOOKUP($A14,'Return Data'!$B$7:$R$2843,12,0)</f>
        <v>13.4185</v>
      </c>
      <c r="I14" s="66">
        <f t="shared" si="2"/>
        <v>7</v>
      </c>
      <c r="J14" s="65">
        <f>VLOOKUP($A14,'Return Data'!$B$7:$R$2843,13,0)</f>
        <v>24.463899999999999</v>
      </c>
      <c r="K14" s="66">
        <f t="shared" si="3"/>
        <v>8</v>
      </c>
      <c r="L14" s="65">
        <f>VLOOKUP($A14,'Return Data'!$B$7:$R$2843,17,0)</f>
        <v>14.1386</v>
      </c>
      <c r="M14" s="66">
        <f t="shared" si="4"/>
        <v>5</v>
      </c>
      <c r="N14" s="65">
        <f>VLOOKUP($A14,'Return Data'!$B$7:$R$2843,14,0)</f>
        <v>10.165699999999999</v>
      </c>
      <c r="O14" s="66">
        <f t="shared" si="5"/>
        <v>5</v>
      </c>
      <c r="P14" s="65">
        <f>VLOOKUP($A14,'Return Data'!$B$7:$R$2843,15,0)</f>
        <v>9.3696999999999999</v>
      </c>
      <c r="Q14" s="66">
        <f t="shared" si="6"/>
        <v>5</v>
      </c>
      <c r="R14" s="65">
        <f>VLOOKUP($A14,'Return Data'!$B$7:$R$2843,16,0)</f>
        <v>8.3953000000000007</v>
      </c>
      <c r="S14" s="67">
        <f t="shared" si="7"/>
        <v>9</v>
      </c>
    </row>
    <row r="15" spans="1:20" x14ac:dyDescent="0.3">
      <c r="A15" s="63" t="s">
        <v>1255</v>
      </c>
      <c r="B15" s="64">
        <f>VLOOKUP($A15,'Return Data'!$B$7:$R$2843,3,0)</f>
        <v>44344</v>
      </c>
      <c r="C15" s="65">
        <f>VLOOKUP($A15,'Return Data'!$B$7:$R$2843,4,0)</f>
        <v>13.8513</v>
      </c>
      <c r="D15" s="65">
        <f>VLOOKUP($A15,'Return Data'!$B$7:$R$2843,10,0)</f>
        <v>5.3426999999999998</v>
      </c>
      <c r="E15" s="66">
        <f t="shared" si="0"/>
        <v>7</v>
      </c>
      <c r="F15" s="65">
        <f>VLOOKUP($A15,'Return Data'!$B$7:$R$2843,11,0)</f>
        <v>17.4237</v>
      </c>
      <c r="G15" s="66">
        <f t="shared" si="1"/>
        <v>3</v>
      </c>
      <c r="H15" s="65">
        <f>VLOOKUP($A15,'Return Data'!$B$7:$R$2843,12,0)</f>
        <v>25.473800000000001</v>
      </c>
      <c r="I15" s="66">
        <f t="shared" si="2"/>
        <v>3</v>
      </c>
      <c r="J15" s="65">
        <f>VLOOKUP($A15,'Return Data'!$B$7:$R$2843,13,0)</f>
        <v>43.678199999999997</v>
      </c>
      <c r="K15" s="66">
        <f t="shared" si="3"/>
        <v>5</v>
      </c>
      <c r="L15" s="65"/>
      <c r="M15" s="66"/>
      <c r="N15" s="65"/>
      <c r="O15" s="66"/>
      <c r="P15" s="65"/>
      <c r="Q15" s="66"/>
      <c r="R15" s="65">
        <f>VLOOKUP($A15,'Return Data'!$B$7:$R$2843,16,0)</f>
        <v>30.245999999999999</v>
      </c>
      <c r="S15" s="67">
        <f t="shared" si="7"/>
        <v>1</v>
      </c>
    </row>
    <row r="16" spans="1:20" x14ac:dyDescent="0.3">
      <c r="A16" s="63" t="s">
        <v>1257</v>
      </c>
      <c r="B16" s="64">
        <f>VLOOKUP($A16,'Return Data'!$B$7:$R$2843,3,0)</f>
        <v>44344</v>
      </c>
      <c r="C16" s="65">
        <f>VLOOKUP($A16,'Return Data'!$B$7:$R$2843,4,0)</f>
        <v>40.970199999999998</v>
      </c>
      <c r="D16" s="65">
        <f>VLOOKUP($A16,'Return Data'!$B$7:$R$2843,10,0)</f>
        <v>2.7404000000000002</v>
      </c>
      <c r="E16" s="66">
        <f t="shared" si="0"/>
        <v>9</v>
      </c>
      <c r="F16" s="65">
        <f>VLOOKUP($A16,'Return Data'!$B$7:$R$2843,11,0)</f>
        <v>8.0310000000000006</v>
      </c>
      <c r="G16" s="66">
        <f t="shared" si="1"/>
        <v>9</v>
      </c>
      <c r="H16" s="65">
        <f>VLOOKUP($A16,'Return Data'!$B$7:$R$2843,12,0)</f>
        <v>12.216699999999999</v>
      </c>
      <c r="I16" s="66">
        <f t="shared" si="2"/>
        <v>9</v>
      </c>
      <c r="J16" s="65">
        <f>VLOOKUP($A16,'Return Data'!$B$7:$R$2843,13,0)</f>
        <v>30.748200000000001</v>
      </c>
      <c r="K16" s="66">
        <f t="shared" si="3"/>
        <v>7</v>
      </c>
      <c r="L16" s="65">
        <f>VLOOKUP($A16,'Return Data'!$B$7:$R$2843,17,0)</f>
        <v>10.1312</v>
      </c>
      <c r="M16" s="66">
        <f>RANK(L16,L$8:L$16,0)</f>
        <v>8</v>
      </c>
      <c r="N16" s="65">
        <f>VLOOKUP($A16,'Return Data'!$B$7:$R$2843,14,0)</f>
        <v>6.6719999999999997</v>
      </c>
      <c r="O16" s="66">
        <f>RANK(N16,N$8:N$16,0)</f>
        <v>8</v>
      </c>
      <c r="P16" s="65">
        <f>VLOOKUP($A16,'Return Data'!$B$7:$R$2843,15,0)</f>
        <v>8.1339000000000006</v>
      </c>
      <c r="Q16" s="66">
        <f>RANK(P16,P$8:P$16,0)</f>
        <v>8</v>
      </c>
      <c r="R16" s="65">
        <f>VLOOKUP($A16,'Return Data'!$B$7:$R$2843,16,0)</f>
        <v>11.9918</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8.7010444444444417</v>
      </c>
      <c r="E18" s="74"/>
      <c r="F18" s="75">
        <f>AVERAGE(F8:F16)</f>
        <v>16.990633333333335</v>
      </c>
      <c r="G18" s="74"/>
      <c r="H18" s="75">
        <f>AVERAGE(H8:H16)</f>
        <v>22.590377777777778</v>
      </c>
      <c r="I18" s="74"/>
      <c r="J18" s="75">
        <f>AVERAGE(J8:J16)</f>
        <v>43.667488888888897</v>
      </c>
      <c r="K18" s="74"/>
      <c r="L18" s="75">
        <f>AVERAGE(L8:L16)</f>
        <v>16.055612500000002</v>
      </c>
      <c r="M18" s="74"/>
      <c r="N18" s="75">
        <f>AVERAGE(N8:N16)</f>
        <v>12.09295</v>
      </c>
      <c r="O18" s="74"/>
      <c r="P18" s="75">
        <f>AVERAGE(P8:P16)</f>
        <v>10.991949999999999</v>
      </c>
      <c r="Q18" s="74"/>
      <c r="R18" s="75">
        <f>AVERAGE(R8:R16)</f>
        <v>13.23238888888889</v>
      </c>
      <c r="S18" s="76"/>
    </row>
    <row r="19" spans="1:19" x14ac:dyDescent="0.3">
      <c r="A19" s="73" t="s">
        <v>28</v>
      </c>
      <c r="B19" s="74"/>
      <c r="C19" s="74"/>
      <c r="D19" s="75">
        <f>MIN(D8:D16)</f>
        <v>2.7404000000000002</v>
      </c>
      <c r="E19" s="74"/>
      <c r="F19" s="75">
        <f>MIN(F8:F16)</f>
        <v>8.0310000000000006</v>
      </c>
      <c r="G19" s="74"/>
      <c r="H19" s="75">
        <f>MIN(H8:H16)</f>
        <v>12.216699999999999</v>
      </c>
      <c r="I19" s="74"/>
      <c r="J19" s="75">
        <f>MIN(J8:J16)</f>
        <v>20.283899999999999</v>
      </c>
      <c r="K19" s="74"/>
      <c r="L19" s="75">
        <f>MIN(L8:L16)</f>
        <v>10.1312</v>
      </c>
      <c r="M19" s="74"/>
      <c r="N19" s="75">
        <f>MIN(N8:N16)</f>
        <v>6.6719999999999997</v>
      </c>
      <c r="O19" s="74"/>
      <c r="P19" s="75">
        <f>MIN(P8:P16)</f>
        <v>8.1339000000000006</v>
      </c>
      <c r="Q19" s="74"/>
      <c r="R19" s="75">
        <f>MIN(R8:R16)</f>
        <v>8.3953000000000007</v>
      </c>
      <c r="S19" s="76"/>
    </row>
    <row r="20" spans="1:19" ht="15" thickBot="1" x14ac:dyDescent="0.35">
      <c r="A20" s="77" t="s">
        <v>29</v>
      </c>
      <c r="B20" s="78"/>
      <c r="C20" s="78"/>
      <c r="D20" s="79">
        <f>MAX(D8:D16)</f>
        <v>28.701000000000001</v>
      </c>
      <c r="E20" s="78"/>
      <c r="F20" s="79">
        <f>MAX(F8:F16)</f>
        <v>38.989400000000003</v>
      </c>
      <c r="G20" s="78"/>
      <c r="H20" s="79">
        <f>MAX(H8:H16)</f>
        <v>47.7209</v>
      </c>
      <c r="I20" s="78"/>
      <c r="J20" s="79">
        <f>MAX(J8:J16)</f>
        <v>96.537000000000006</v>
      </c>
      <c r="K20" s="78"/>
      <c r="L20" s="79">
        <f>MAX(L8:L16)</f>
        <v>34.838000000000001</v>
      </c>
      <c r="M20" s="78"/>
      <c r="N20" s="79">
        <f>MAX(N8:N16)</f>
        <v>25.0185</v>
      </c>
      <c r="O20" s="78"/>
      <c r="P20" s="79">
        <f>MAX(P8:P16)</f>
        <v>16.6387</v>
      </c>
      <c r="Q20" s="78"/>
      <c r="R20" s="79">
        <f>MAX(R8:R16)</f>
        <v>30.245999999999999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44344</v>
      </c>
      <c r="C8" s="65">
        <f>VLOOKUP($A8,'Return Data'!$B$7:$R$2843,4,0)</f>
        <v>73.900000000000006</v>
      </c>
      <c r="D8" s="65">
        <f>VLOOKUP($A8,'Return Data'!$B$7:$R$2843,10,0)</f>
        <v>5.0910000000000002</v>
      </c>
      <c r="E8" s="66">
        <f t="shared" ref="E8:E17" si="0">RANK(D8,D$8:D$17,0)</f>
        <v>4</v>
      </c>
      <c r="F8" s="65">
        <f>VLOOKUP($A8,'Return Data'!$B$7:$R$2843,11,0)</f>
        <v>11.0276</v>
      </c>
      <c r="G8" s="66">
        <f t="shared" ref="G8:G14" si="1">RANK(F8,F$8:F$17,0)</f>
        <v>7</v>
      </c>
      <c r="H8" s="65">
        <f>VLOOKUP($A8,'Return Data'!$B$7:$R$2843,12,0)</f>
        <v>20.338699999999999</v>
      </c>
      <c r="I8" s="66">
        <f t="shared" ref="I8:I14" si="2">RANK(H8,H$8:H$17,0)</f>
        <v>2</v>
      </c>
      <c r="J8" s="65">
        <f>VLOOKUP($A8,'Return Data'!$B$7:$R$2843,13,0)</f>
        <v>41.381300000000003</v>
      </c>
      <c r="K8" s="66">
        <f t="shared" ref="K8" si="3">RANK(J8,J$8:J$17,0)</f>
        <v>2</v>
      </c>
      <c r="L8" s="65">
        <f>VLOOKUP($A8,'Return Data'!$B$7:$R$2843,17,0)</f>
        <v>13.8833</v>
      </c>
      <c r="M8" s="66">
        <f t="shared" ref="M8" si="4">RANK(L8,L$8:L$17,0)</f>
        <v>3</v>
      </c>
      <c r="N8" s="65">
        <f>VLOOKUP($A8,'Return Data'!$B$7:$R$2843,14,0)</f>
        <v>11.9322</v>
      </c>
      <c r="O8" s="66">
        <f t="shared" ref="O8" si="5">RANK(N8,N$8:N$17,0)</f>
        <v>2</v>
      </c>
      <c r="P8" s="65">
        <f>VLOOKUP($A8,'Return Data'!$B$7:$R$2843,15,0)</f>
        <v>13.1488</v>
      </c>
      <c r="Q8" s="66">
        <f t="shared" ref="Q8" si="6">RANK(P8,P$8:P$17,0)</f>
        <v>3</v>
      </c>
      <c r="R8" s="65">
        <f>VLOOKUP($A8,'Return Data'!$B$7:$R$2843,16,0)</f>
        <v>12.539099999999999</v>
      </c>
      <c r="S8" s="67">
        <f t="shared" ref="S8:S17" si="7">RANK(R8,R$8:R$17,0)</f>
        <v>6</v>
      </c>
    </row>
    <row r="9" spans="1:20" x14ac:dyDescent="0.3">
      <c r="A9" s="63" t="s">
        <v>546</v>
      </c>
      <c r="B9" s="64">
        <f>VLOOKUP($A9,'Return Data'!$B$7:$R$2843,3,0)</f>
        <v>44344</v>
      </c>
      <c r="C9" s="65">
        <f>VLOOKUP($A9,'Return Data'!$B$7:$R$2843,4,0)</f>
        <v>266.19799999999998</v>
      </c>
      <c r="D9" s="65">
        <f>VLOOKUP($A9,'Return Data'!$B$7:$R$2843,10,0)</f>
        <v>5.5663</v>
      </c>
      <c r="E9" s="66">
        <f t="shared" si="0"/>
        <v>2</v>
      </c>
      <c r="F9" s="65">
        <f>VLOOKUP($A9,'Return Data'!$B$7:$R$2843,11,0)</f>
        <v>26.067599999999999</v>
      </c>
      <c r="G9" s="66">
        <f t="shared" si="1"/>
        <v>1</v>
      </c>
      <c r="H9" s="65">
        <f>VLOOKUP($A9,'Return Data'!$B$7:$R$2843,12,0)</f>
        <v>33.260899999999999</v>
      </c>
      <c r="I9" s="66">
        <f t="shared" si="2"/>
        <v>1</v>
      </c>
      <c r="J9" s="65">
        <f>VLOOKUP($A9,'Return Data'!$B$7:$R$2843,13,0)</f>
        <v>60.415300000000002</v>
      </c>
      <c r="K9" s="66">
        <f t="shared" ref="K9:K17" si="8">RANK(J9,J$8:J$17,0)</f>
        <v>1</v>
      </c>
      <c r="L9" s="65">
        <f>VLOOKUP($A9,'Return Data'!$B$7:$R$2843,17,0)</f>
        <v>11.266400000000001</v>
      </c>
      <c r="M9" s="66">
        <f t="shared" ref="M9:M17" si="9">RANK(L9,L$8:L$17,0)</f>
        <v>7</v>
      </c>
      <c r="N9" s="65">
        <f>VLOOKUP($A9,'Return Data'!$B$7:$R$2843,14,0)</f>
        <v>11.723100000000001</v>
      </c>
      <c r="O9" s="66">
        <f t="shared" ref="O9:O17" si="10">RANK(N9,N$8:N$17,0)</f>
        <v>3</v>
      </c>
      <c r="P9" s="65">
        <f>VLOOKUP($A9,'Return Data'!$B$7:$R$2843,15,0)</f>
        <v>13.936500000000001</v>
      </c>
      <c r="Q9" s="66">
        <f t="shared" ref="Q9:Q14" si="11">RANK(P9,P$8:P$17,0)</f>
        <v>1</v>
      </c>
      <c r="R9" s="65">
        <f>VLOOKUP($A9,'Return Data'!$B$7:$R$2843,16,0)</f>
        <v>13.904299999999999</v>
      </c>
      <c r="S9" s="67">
        <f t="shared" si="7"/>
        <v>3</v>
      </c>
    </row>
    <row r="10" spans="1:20" x14ac:dyDescent="0.3">
      <c r="A10" s="63" t="s">
        <v>548</v>
      </c>
      <c r="B10" s="64">
        <f>VLOOKUP($A10,'Return Data'!$B$7:$R$2843,3,0)</f>
        <v>44344</v>
      </c>
      <c r="C10" s="65">
        <f>VLOOKUP($A10,'Return Data'!$B$7:$R$2843,4,0)</f>
        <v>49.68</v>
      </c>
      <c r="D10" s="65">
        <f>VLOOKUP($A10,'Return Data'!$B$7:$R$2843,10,0)</f>
        <v>3.5215999999999998</v>
      </c>
      <c r="E10" s="66">
        <f t="shared" si="0"/>
        <v>7</v>
      </c>
      <c r="F10" s="65">
        <f>VLOOKUP($A10,'Return Data'!$B$7:$R$2843,11,0)</f>
        <v>11.8667</v>
      </c>
      <c r="G10" s="66">
        <f t="shared" si="1"/>
        <v>5</v>
      </c>
      <c r="H10" s="65">
        <f>VLOOKUP($A10,'Return Data'!$B$7:$R$2843,12,0)</f>
        <v>18.624600000000001</v>
      </c>
      <c r="I10" s="66">
        <f t="shared" si="2"/>
        <v>6</v>
      </c>
      <c r="J10" s="65">
        <f>VLOOKUP($A10,'Return Data'!$B$7:$R$2843,13,0)</f>
        <v>38.384399999999999</v>
      </c>
      <c r="K10" s="66">
        <f t="shared" si="8"/>
        <v>4</v>
      </c>
      <c r="L10" s="65">
        <f>VLOOKUP($A10,'Return Data'!$B$7:$R$2843,17,0)</f>
        <v>13.1653</v>
      </c>
      <c r="M10" s="66">
        <f t="shared" si="9"/>
        <v>5</v>
      </c>
      <c r="N10" s="65">
        <f>VLOOKUP($A10,'Return Data'!$B$7:$R$2843,14,0)</f>
        <v>11.529500000000001</v>
      </c>
      <c r="O10" s="66">
        <f t="shared" si="10"/>
        <v>4</v>
      </c>
      <c r="P10" s="65">
        <f>VLOOKUP($A10,'Return Data'!$B$7:$R$2843,15,0)</f>
        <v>12.370799999999999</v>
      </c>
      <c r="Q10" s="66">
        <f t="shared" si="11"/>
        <v>4</v>
      </c>
      <c r="R10" s="65">
        <f>VLOOKUP($A10,'Return Data'!$B$7:$R$2843,16,0)</f>
        <v>13.3748</v>
      </c>
      <c r="S10" s="67">
        <f t="shared" si="7"/>
        <v>4</v>
      </c>
    </row>
    <row r="11" spans="1:20" x14ac:dyDescent="0.3">
      <c r="A11" s="63" t="s">
        <v>549</v>
      </c>
      <c r="B11" s="64">
        <f>VLOOKUP($A11,'Return Data'!$B$7:$R$2843,3,0)</f>
        <v>44344</v>
      </c>
      <c r="C11" s="65">
        <f>VLOOKUP($A11,'Return Data'!$B$7:$R$2843,4,0)</f>
        <v>10.297800000000001</v>
      </c>
      <c r="D11" s="65">
        <f>VLOOKUP($A11,'Return Data'!$B$7:$R$2843,10,0)</f>
        <v>7.6230000000000002</v>
      </c>
      <c r="E11" s="66">
        <f t="shared" si="0"/>
        <v>1</v>
      </c>
      <c r="F11" s="65">
        <f>VLOOKUP($A11,'Return Data'!$B$7:$R$2843,11,0)</f>
        <v>15.0464</v>
      </c>
      <c r="G11" s="66">
        <f t="shared" si="1"/>
        <v>2</v>
      </c>
      <c r="H11" s="65">
        <f>VLOOKUP($A11,'Return Data'!$B$7:$R$2843,12,0)</f>
        <v>18.8779</v>
      </c>
      <c r="I11" s="66">
        <f t="shared" si="2"/>
        <v>5</v>
      </c>
      <c r="J11" s="65">
        <f>VLOOKUP($A11,'Return Data'!$B$7:$R$2843,13,0)</f>
        <v>23.3949</v>
      </c>
      <c r="K11" s="66">
        <f t="shared" si="8"/>
        <v>9</v>
      </c>
      <c r="L11" s="65"/>
      <c r="M11" s="66"/>
      <c r="N11" s="65"/>
      <c r="O11" s="66"/>
      <c r="P11" s="65"/>
      <c r="Q11" s="66"/>
      <c r="R11" s="65">
        <f>VLOOKUP($A11,'Return Data'!$B$7:$R$2843,16,0)</f>
        <v>2.1057000000000001</v>
      </c>
      <c r="S11" s="67">
        <f t="shared" si="7"/>
        <v>10</v>
      </c>
    </row>
    <row r="12" spans="1:20" x14ac:dyDescent="0.3">
      <c r="A12" s="63" t="s">
        <v>551</v>
      </c>
      <c r="B12" s="64">
        <f>VLOOKUP($A12,'Return Data'!$B$7:$R$2843,3,0)</f>
        <v>44344</v>
      </c>
      <c r="C12" s="65">
        <f>VLOOKUP($A12,'Return Data'!$B$7:$R$2843,4,0)</f>
        <v>13.926</v>
      </c>
      <c r="D12" s="65">
        <f>VLOOKUP($A12,'Return Data'!$B$7:$R$2843,10,0)</f>
        <v>3.6623000000000001</v>
      </c>
      <c r="E12" s="66">
        <f t="shared" si="0"/>
        <v>6</v>
      </c>
      <c r="F12" s="65">
        <f>VLOOKUP($A12,'Return Data'!$B$7:$R$2843,11,0)</f>
        <v>9.7832000000000008</v>
      </c>
      <c r="G12" s="66">
        <f t="shared" si="1"/>
        <v>8</v>
      </c>
      <c r="H12" s="65">
        <f>VLOOKUP($A12,'Return Data'!$B$7:$R$2843,12,0)</f>
        <v>16.321400000000001</v>
      </c>
      <c r="I12" s="66">
        <f t="shared" si="2"/>
        <v>8</v>
      </c>
      <c r="J12" s="65">
        <f>VLOOKUP($A12,'Return Data'!$B$7:$R$2843,13,0)</f>
        <v>35.8767</v>
      </c>
      <c r="K12" s="66">
        <f t="shared" si="8"/>
        <v>6</v>
      </c>
      <c r="L12" s="65">
        <f>VLOOKUP($A12,'Return Data'!$B$7:$R$2843,17,0)</f>
        <v>13.860799999999999</v>
      </c>
      <c r="M12" s="66">
        <f t="shared" si="9"/>
        <v>4</v>
      </c>
      <c r="N12" s="65"/>
      <c r="O12" s="66"/>
      <c r="P12" s="65"/>
      <c r="Q12" s="66"/>
      <c r="R12" s="65">
        <f>VLOOKUP($A12,'Return Data'!$B$7:$R$2843,16,0)</f>
        <v>12.4649</v>
      </c>
      <c r="S12" s="67">
        <f t="shared" si="7"/>
        <v>7</v>
      </c>
    </row>
    <row r="13" spans="1:20" x14ac:dyDescent="0.3">
      <c r="A13" s="63" t="s">
        <v>553</v>
      </c>
      <c r="B13" s="64">
        <f>VLOOKUP($A13,'Return Data'!$B$7:$R$2843,3,0)</f>
        <v>44344</v>
      </c>
      <c r="C13" s="65">
        <f>VLOOKUP($A13,'Return Data'!$B$7:$R$2843,4,0)</f>
        <v>32.122</v>
      </c>
      <c r="D13" s="65">
        <f>VLOOKUP($A13,'Return Data'!$B$7:$R$2843,10,0)</f>
        <v>2.8628</v>
      </c>
      <c r="E13" s="66">
        <f t="shared" si="0"/>
        <v>9</v>
      </c>
      <c r="F13" s="65">
        <f>VLOOKUP($A13,'Return Data'!$B$7:$R$2843,11,0)</f>
        <v>6.3044000000000002</v>
      </c>
      <c r="G13" s="66">
        <f t="shared" si="1"/>
        <v>10</v>
      </c>
      <c r="H13" s="65">
        <f>VLOOKUP($A13,'Return Data'!$B$7:$R$2843,12,0)</f>
        <v>9.5043000000000006</v>
      </c>
      <c r="I13" s="66">
        <f t="shared" si="2"/>
        <v>10</v>
      </c>
      <c r="J13" s="65">
        <f>VLOOKUP($A13,'Return Data'!$B$7:$R$2843,13,0)</f>
        <v>23.1861</v>
      </c>
      <c r="K13" s="66">
        <f t="shared" si="8"/>
        <v>10</v>
      </c>
      <c r="L13" s="65">
        <f>VLOOKUP($A13,'Return Data'!$B$7:$R$2843,17,0)</f>
        <v>10.8758</v>
      </c>
      <c r="M13" s="66">
        <f t="shared" si="9"/>
        <v>8</v>
      </c>
      <c r="N13" s="65">
        <f>VLOOKUP($A13,'Return Data'!$B$7:$R$2843,14,0)</f>
        <v>9.1044999999999998</v>
      </c>
      <c r="O13" s="66">
        <f t="shared" si="10"/>
        <v>6</v>
      </c>
      <c r="P13" s="65">
        <f>VLOOKUP($A13,'Return Data'!$B$7:$R$2843,15,0)</f>
        <v>9.7631999999999994</v>
      </c>
      <c r="Q13" s="66">
        <f t="shared" si="11"/>
        <v>5</v>
      </c>
      <c r="R13" s="65">
        <f>VLOOKUP($A13,'Return Data'!$B$7:$R$2843,16,0)</f>
        <v>12.3925</v>
      </c>
      <c r="S13" s="67">
        <f t="shared" si="7"/>
        <v>8</v>
      </c>
    </row>
    <row r="14" spans="1:20" x14ac:dyDescent="0.3">
      <c r="A14" s="63" t="s">
        <v>556</v>
      </c>
      <c r="B14" s="64">
        <f>VLOOKUP($A14,'Return Data'!$B$7:$R$2843,3,0)</f>
        <v>44344</v>
      </c>
      <c r="C14" s="65">
        <f>VLOOKUP($A14,'Return Data'!$B$7:$R$2843,4,0)</f>
        <v>121.7902</v>
      </c>
      <c r="D14" s="65">
        <f>VLOOKUP($A14,'Return Data'!$B$7:$R$2843,10,0)</f>
        <v>5.1459999999999999</v>
      </c>
      <c r="E14" s="66">
        <f t="shared" si="0"/>
        <v>3</v>
      </c>
      <c r="F14" s="65">
        <f>VLOOKUP($A14,'Return Data'!$B$7:$R$2843,11,0)</f>
        <v>13.954000000000001</v>
      </c>
      <c r="G14" s="66">
        <f t="shared" si="1"/>
        <v>3</v>
      </c>
      <c r="H14" s="65">
        <f>VLOOKUP($A14,'Return Data'!$B$7:$R$2843,12,0)</f>
        <v>20.1587</v>
      </c>
      <c r="I14" s="66">
        <f t="shared" si="2"/>
        <v>3</v>
      </c>
      <c r="J14" s="65">
        <f>VLOOKUP($A14,'Return Data'!$B$7:$R$2843,13,0)</f>
        <v>39.2883</v>
      </c>
      <c r="K14" s="66">
        <f t="shared" si="8"/>
        <v>3</v>
      </c>
      <c r="L14" s="65">
        <f>VLOOKUP($A14,'Return Data'!$B$7:$R$2843,17,0)</f>
        <v>12.135</v>
      </c>
      <c r="M14" s="66">
        <f t="shared" si="9"/>
        <v>6</v>
      </c>
      <c r="N14" s="65">
        <f>VLOOKUP($A14,'Return Data'!$B$7:$R$2843,14,0)</f>
        <v>11.3207</v>
      </c>
      <c r="O14" s="66">
        <f t="shared" si="10"/>
        <v>5</v>
      </c>
      <c r="P14" s="65">
        <f>VLOOKUP($A14,'Return Data'!$B$7:$R$2843,15,0)</f>
        <v>13.2257</v>
      </c>
      <c r="Q14" s="66">
        <f t="shared" si="11"/>
        <v>2</v>
      </c>
      <c r="R14" s="65">
        <f>VLOOKUP($A14,'Return Data'!$B$7:$R$2843,16,0)</f>
        <v>12.569599999999999</v>
      </c>
      <c r="S14" s="67">
        <f t="shared" si="7"/>
        <v>5</v>
      </c>
    </row>
    <row r="15" spans="1:20" x14ac:dyDescent="0.3">
      <c r="A15" s="63" t="s">
        <v>557</v>
      </c>
      <c r="B15" s="64">
        <f>VLOOKUP($A15,'Return Data'!$B$7:$R$2843,3,0)</f>
        <v>44344</v>
      </c>
      <c r="C15" s="65">
        <f>VLOOKUP($A15,'Return Data'!$B$7:$R$2843,4,0)</f>
        <v>13.817399999999999</v>
      </c>
      <c r="D15" s="65">
        <f>VLOOKUP($A15,'Return Data'!$B$7:$R$2843,10,0)</f>
        <v>3.419</v>
      </c>
      <c r="E15" s="66">
        <f t="shared" si="0"/>
        <v>8</v>
      </c>
      <c r="F15" s="65">
        <f>VLOOKUP($A15,'Return Data'!$B$7:$R$2843,11,0)</f>
        <v>11.1608</v>
      </c>
      <c r="G15" s="66">
        <f t="shared" ref="G15" si="12">RANK(F15,F$8:F$17,0)</f>
        <v>6</v>
      </c>
      <c r="H15" s="65">
        <f>VLOOKUP($A15,'Return Data'!$B$7:$R$2843,12,0)</f>
        <v>18.427399999999999</v>
      </c>
      <c r="I15" s="66">
        <f>RANK(H15,H$8:H$17,0)</f>
        <v>7</v>
      </c>
      <c r="J15" s="65">
        <f>VLOOKUP($A15,'Return Data'!$B$7:$R$2843,13,0)</f>
        <v>33.473100000000002</v>
      </c>
      <c r="K15" s="66">
        <f t="shared" si="8"/>
        <v>8</v>
      </c>
      <c r="L15" s="65"/>
      <c r="M15" s="66"/>
      <c r="N15" s="65"/>
      <c r="O15" s="66"/>
      <c r="P15" s="65"/>
      <c r="Q15" s="66"/>
      <c r="R15" s="65">
        <f>VLOOKUP($A15,'Return Data'!$B$7:$R$2843,16,0)</f>
        <v>30.139700000000001</v>
      </c>
      <c r="S15" s="67">
        <f t="shared" si="7"/>
        <v>1</v>
      </c>
    </row>
    <row r="16" spans="1:20" x14ac:dyDescent="0.3">
      <c r="A16" s="63" t="s">
        <v>559</v>
      </c>
      <c r="B16" s="64">
        <f>VLOOKUP($A16,'Return Data'!$B$7:$R$2843,3,0)</f>
        <v>44344</v>
      </c>
      <c r="C16" s="65">
        <f>VLOOKUP($A16,'Return Data'!$B$7:$R$2843,4,0)</f>
        <v>14.0122</v>
      </c>
      <c r="D16" s="65">
        <f>VLOOKUP($A16,'Return Data'!$B$7:$R$2843,10,0)</f>
        <v>3.9180000000000001</v>
      </c>
      <c r="E16" s="66">
        <f t="shared" si="0"/>
        <v>5</v>
      </c>
      <c r="F16" s="65">
        <f>VLOOKUP($A16,'Return Data'!$B$7:$R$2843,11,0)</f>
        <v>13.0883</v>
      </c>
      <c r="G16" s="66">
        <f>RANK(F16,F$8:F$17,0)</f>
        <v>4</v>
      </c>
      <c r="H16" s="65">
        <f>VLOOKUP($A16,'Return Data'!$B$7:$R$2843,12,0)</f>
        <v>19.651900000000001</v>
      </c>
      <c r="I16" s="66">
        <f>RANK(H16,H$8:H$17,0)</f>
        <v>4</v>
      </c>
      <c r="J16" s="65">
        <f>VLOOKUP($A16,'Return Data'!$B$7:$R$2843,13,0)</f>
        <v>35.2425</v>
      </c>
      <c r="K16" s="66">
        <f t="shared" si="8"/>
        <v>7</v>
      </c>
      <c r="L16" s="65">
        <f>VLOOKUP($A16,'Return Data'!$B$7:$R$2843,17,0)</f>
        <v>14.988</v>
      </c>
      <c r="M16" s="66">
        <f t="shared" si="9"/>
        <v>2</v>
      </c>
      <c r="N16" s="65"/>
      <c r="O16" s="66"/>
      <c r="P16" s="65"/>
      <c r="Q16" s="66"/>
      <c r="R16" s="65">
        <f>VLOOKUP($A16,'Return Data'!$B$7:$R$2843,16,0)</f>
        <v>15.568</v>
      </c>
      <c r="S16" s="67">
        <f t="shared" si="7"/>
        <v>2</v>
      </c>
    </row>
    <row r="17" spans="1:19" x14ac:dyDescent="0.3">
      <c r="A17" s="63" t="s">
        <v>561</v>
      </c>
      <c r="B17" s="64">
        <f>VLOOKUP($A17,'Return Data'!$B$7:$R$2843,3,0)</f>
        <v>44344</v>
      </c>
      <c r="C17" s="65">
        <f>VLOOKUP($A17,'Return Data'!$B$7:$R$2843,4,0)</f>
        <v>14.54</v>
      </c>
      <c r="D17" s="65">
        <f>VLOOKUP($A17,'Return Data'!$B$7:$R$2843,10,0)</f>
        <v>2.6112000000000002</v>
      </c>
      <c r="E17" s="66">
        <f t="shared" si="0"/>
        <v>10</v>
      </c>
      <c r="F17" s="65">
        <f>VLOOKUP($A17,'Return Data'!$B$7:$R$2843,11,0)</f>
        <v>8.1844999999999999</v>
      </c>
      <c r="G17" s="66">
        <f>RANK(F17,F$8:F$17,0)</f>
        <v>9</v>
      </c>
      <c r="H17" s="65">
        <f>VLOOKUP($A17,'Return Data'!$B$7:$R$2843,12,0)</f>
        <v>16.227</v>
      </c>
      <c r="I17" s="66">
        <f>RANK(H17,H$8:H$17,0)</f>
        <v>9</v>
      </c>
      <c r="J17" s="65">
        <f>VLOOKUP($A17,'Return Data'!$B$7:$R$2843,13,0)</f>
        <v>37.169800000000002</v>
      </c>
      <c r="K17" s="66">
        <f t="shared" si="8"/>
        <v>5</v>
      </c>
      <c r="L17" s="65">
        <f>VLOOKUP($A17,'Return Data'!$B$7:$R$2843,17,0)</f>
        <v>15.7392</v>
      </c>
      <c r="M17" s="66">
        <f t="shared" si="9"/>
        <v>1</v>
      </c>
      <c r="N17" s="65">
        <f>VLOOKUP($A17,'Return Data'!$B$7:$R$2843,14,0)</f>
        <v>13.088200000000001</v>
      </c>
      <c r="O17" s="66">
        <f t="shared" si="10"/>
        <v>1</v>
      </c>
      <c r="P17" s="65"/>
      <c r="Q17" s="66"/>
      <c r="R17" s="65">
        <f>VLOOKUP($A17,'Return Data'!$B$7:$R$2843,16,0)</f>
        <v>11.589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4.3421199999999995</v>
      </c>
      <c r="E19" s="74"/>
      <c r="F19" s="75">
        <f>AVERAGE(F8:F17)</f>
        <v>12.648350000000001</v>
      </c>
      <c r="G19" s="74"/>
      <c r="H19" s="75">
        <f>AVERAGE(H8:H17)</f>
        <v>19.139280000000003</v>
      </c>
      <c r="I19" s="74"/>
      <c r="J19" s="75">
        <f>AVERAGE(J8:J17)</f>
        <v>36.781240000000004</v>
      </c>
      <c r="K19" s="74"/>
      <c r="L19" s="75">
        <f>AVERAGE(L8:L17)</f>
        <v>13.239224999999999</v>
      </c>
      <c r="M19" s="74"/>
      <c r="N19" s="75">
        <f>AVERAGE(N8:N17)</f>
        <v>11.449700000000002</v>
      </c>
      <c r="O19" s="74"/>
      <c r="P19" s="75">
        <f>AVERAGE(P8:P17)</f>
        <v>12.488999999999999</v>
      </c>
      <c r="Q19" s="74"/>
      <c r="R19" s="75">
        <f>AVERAGE(R8:R17)</f>
        <v>13.664760000000001</v>
      </c>
      <c r="S19" s="76"/>
    </row>
    <row r="20" spans="1:19" x14ac:dyDescent="0.3">
      <c r="A20" s="73" t="s">
        <v>28</v>
      </c>
      <c r="B20" s="74"/>
      <c r="C20" s="74"/>
      <c r="D20" s="75">
        <f>MIN(D8:D17)</f>
        <v>2.6112000000000002</v>
      </c>
      <c r="E20" s="74"/>
      <c r="F20" s="75">
        <f>MIN(F8:F17)</f>
        <v>6.3044000000000002</v>
      </c>
      <c r="G20" s="74"/>
      <c r="H20" s="75">
        <f>MIN(H8:H17)</f>
        <v>9.5043000000000006</v>
      </c>
      <c r="I20" s="74"/>
      <c r="J20" s="75">
        <f>MIN(J8:J17)</f>
        <v>23.1861</v>
      </c>
      <c r="K20" s="74"/>
      <c r="L20" s="75">
        <f>MIN(L8:L17)</f>
        <v>10.8758</v>
      </c>
      <c r="M20" s="74"/>
      <c r="N20" s="75">
        <f>MIN(N8:N17)</f>
        <v>9.1044999999999998</v>
      </c>
      <c r="O20" s="74"/>
      <c r="P20" s="75">
        <f>MIN(P8:P17)</f>
        <v>9.7631999999999994</v>
      </c>
      <c r="Q20" s="74"/>
      <c r="R20" s="75">
        <f>MIN(R8:R17)</f>
        <v>2.1057000000000001</v>
      </c>
      <c r="S20" s="76"/>
    </row>
    <row r="21" spans="1:19" ht="15" thickBot="1" x14ac:dyDescent="0.35">
      <c r="A21" s="77" t="s">
        <v>29</v>
      </c>
      <c r="B21" s="78"/>
      <c r="C21" s="78"/>
      <c r="D21" s="79">
        <f>MAX(D8:D17)</f>
        <v>7.6230000000000002</v>
      </c>
      <c r="E21" s="78"/>
      <c r="F21" s="79">
        <f>MAX(F8:F17)</f>
        <v>26.067599999999999</v>
      </c>
      <c r="G21" s="78"/>
      <c r="H21" s="79">
        <f>MAX(H8:H17)</f>
        <v>33.260899999999999</v>
      </c>
      <c r="I21" s="78"/>
      <c r="J21" s="79">
        <f>MAX(J8:J17)</f>
        <v>60.415300000000002</v>
      </c>
      <c r="K21" s="78"/>
      <c r="L21" s="79">
        <f>MAX(L8:L17)</f>
        <v>15.7392</v>
      </c>
      <c r="M21" s="78"/>
      <c r="N21" s="79">
        <f>MAX(N8:N17)</f>
        <v>13.088200000000001</v>
      </c>
      <c r="O21" s="78"/>
      <c r="P21" s="79">
        <f>MAX(P8:P17)</f>
        <v>13.936500000000001</v>
      </c>
      <c r="Q21" s="78"/>
      <c r="R21" s="79">
        <f>MAX(R8:R17)</f>
        <v>30.139700000000001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44344</v>
      </c>
      <c r="C8" s="65">
        <f>VLOOKUP($A8,'Return Data'!$B$7:$R$2843,4,0)</f>
        <v>68.38</v>
      </c>
      <c r="D8" s="65">
        <f>VLOOKUP($A8,'Return Data'!$B$7:$R$2843,10,0)</f>
        <v>4.7648000000000001</v>
      </c>
      <c r="E8" s="66">
        <f t="shared" ref="E8:E17" si="0">RANK(D8,D$8:D$17,0)</f>
        <v>3</v>
      </c>
      <c r="F8" s="65">
        <f>VLOOKUP($A8,'Return Data'!$B$7:$R$2843,11,0)</f>
        <v>10.361499999999999</v>
      </c>
      <c r="G8" s="66">
        <f t="shared" ref="G8:G14" si="1">RANK(F8,F$8:F$17,0)</f>
        <v>6</v>
      </c>
      <c r="H8" s="65">
        <f>VLOOKUP($A8,'Return Data'!$B$7:$R$2843,12,0)</f>
        <v>19.295200000000001</v>
      </c>
      <c r="I8" s="66">
        <f t="shared" ref="I8" si="2">RANK(H8,H$8:H$17,0)</f>
        <v>2</v>
      </c>
      <c r="J8" s="65">
        <f>VLOOKUP($A8,'Return Data'!$B$7:$R$2843,13,0)</f>
        <v>39.750700000000002</v>
      </c>
      <c r="K8" s="66">
        <f>RANK(J8,J$8:J$17,0)</f>
        <v>2</v>
      </c>
      <c r="L8" s="65">
        <f>VLOOKUP($A8,'Return Data'!$B$7:$R$2843,17,0)</f>
        <v>12.626300000000001</v>
      </c>
      <c r="M8" s="66">
        <f>RANK(L8,L$8:L$17,0)</f>
        <v>3</v>
      </c>
      <c r="N8" s="65">
        <f>VLOOKUP($A8,'Return Data'!$B$7:$R$2843,14,0)</f>
        <v>10.723699999999999</v>
      </c>
      <c r="O8" s="66">
        <f>RANK(N8,N$8:N$17,0)</f>
        <v>4</v>
      </c>
      <c r="P8" s="65">
        <f>VLOOKUP($A8,'Return Data'!$B$7:$R$2843,15,0)</f>
        <v>11.957700000000001</v>
      </c>
      <c r="Q8" s="66">
        <f>RANK(P8,P$8:P$17,0)</f>
        <v>3</v>
      </c>
      <c r="R8" s="65">
        <f>VLOOKUP($A8,'Return Data'!$B$7:$R$2843,16,0)</f>
        <v>9.5373999999999999</v>
      </c>
      <c r="S8" s="67">
        <f t="shared" ref="S8:S17" si="3">RANK(R8,R$8:R$17,0)</f>
        <v>9</v>
      </c>
    </row>
    <row r="9" spans="1:20" x14ac:dyDescent="0.3">
      <c r="A9" s="63" t="s">
        <v>545</v>
      </c>
      <c r="B9" s="64">
        <f>VLOOKUP($A9,'Return Data'!$B$7:$R$2843,3,0)</f>
        <v>44344</v>
      </c>
      <c r="C9" s="65">
        <f>VLOOKUP($A9,'Return Data'!$B$7:$R$2843,4,0)</f>
        <v>252.762</v>
      </c>
      <c r="D9" s="65">
        <f>VLOOKUP($A9,'Return Data'!$B$7:$R$2843,10,0)</f>
        <v>5.4127999999999998</v>
      </c>
      <c r="E9" s="66">
        <f t="shared" si="0"/>
        <v>2</v>
      </c>
      <c r="F9" s="65">
        <f>VLOOKUP($A9,'Return Data'!$B$7:$R$2843,11,0)</f>
        <v>25.702200000000001</v>
      </c>
      <c r="G9" s="66">
        <f t="shared" si="1"/>
        <v>1</v>
      </c>
      <c r="H9" s="65">
        <f>VLOOKUP($A9,'Return Data'!$B$7:$R$2843,12,0)</f>
        <v>32.6828</v>
      </c>
      <c r="I9" s="66">
        <f t="shared" ref="I9:I17" si="4">RANK(H9,H$8:H$17,0)</f>
        <v>1</v>
      </c>
      <c r="J9" s="65">
        <f>VLOOKUP($A9,'Return Data'!$B$7:$R$2843,13,0)</f>
        <v>59.5015</v>
      </c>
      <c r="K9" s="66">
        <f t="shared" ref="K9:K17" si="5">RANK(J9,J$8:J$17,0)</f>
        <v>1</v>
      </c>
      <c r="L9" s="65">
        <f>VLOOKUP($A9,'Return Data'!$B$7:$R$2843,17,0)</f>
        <v>10.617900000000001</v>
      </c>
      <c r="M9" s="66">
        <f t="shared" ref="M9:M17" si="6">RANK(L9,L$8:L$17,0)</f>
        <v>7</v>
      </c>
      <c r="N9" s="65">
        <f>VLOOKUP($A9,'Return Data'!$B$7:$R$2843,14,0)</f>
        <v>10.958299999999999</v>
      </c>
      <c r="O9" s="66">
        <f t="shared" ref="O9:O17" si="7">RANK(N9,N$8:N$17,0)</f>
        <v>2</v>
      </c>
      <c r="P9" s="65">
        <f>VLOOKUP($A9,'Return Data'!$B$7:$R$2843,15,0)</f>
        <v>14.004099999999999</v>
      </c>
      <c r="Q9" s="66">
        <f t="shared" ref="Q9:Q14" si="8">RANK(P9,P$8:P$17,0)</f>
        <v>1</v>
      </c>
      <c r="R9" s="65">
        <f>VLOOKUP($A9,'Return Data'!$B$7:$R$2843,16,0)</f>
        <v>16.8659</v>
      </c>
      <c r="S9" s="67">
        <f t="shared" si="3"/>
        <v>2</v>
      </c>
    </row>
    <row r="10" spans="1:20" x14ac:dyDescent="0.3">
      <c r="A10" s="63" t="s">
        <v>547</v>
      </c>
      <c r="B10" s="64">
        <f>VLOOKUP($A10,'Return Data'!$B$7:$R$2843,3,0)</f>
        <v>44344</v>
      </c>
      <c r="C10" s="65">
        <f>VLOOKUP($A10,'Return Data'!$B$7:$R$2843,4,0)</f>
        <v>45.71</v>
      </c>
      <c r="D10" s="65">
        <f>VLOOKUP($A10,'Return Data'!$B$7:$R$2843,10,0)</f>
        <v>3.3694999999999999</v>
      </c>
      <c r="E10" s="66">
        <f t="shared" si="0"/>
        <v>6</v>
      </c>
      <c r="F10" s="65">
        <f>VLOOKUP($A10,'Return Data'!$B$7:$R$2843,11,0)</f>
        <v>11.542199999999999</v>
      </c>
      <c r="G10" s="66">
        <f t="shared" si="1"/>
        <v>5</v>
      </c>
      <c r="H10" s="65">
        <f>VLOOKUP($A10,'Return Data'!$B$7:$R$2843,12,0)</f>
        <v>18.113700000000001</v>
      </c>
      <c r="I10" s="66">
        <f t="shared" si="4"/>
        <v>5</v>
      </c>
      <c r="J10" s="65">
        <f>VLOOKUP($A10,'Return Data'!$B$7:$R$2843,13,0)</f>
        <v>37.597799999999999</v>
      </c>
      <c r="K10" s="66">
        <f t="shared" si="5"/>
        <v>3</v>
      </c>
      <c r="L10" s="65">
        <f>VLOOKUP($A10,'Return Data'!$B$7:$R$2843,17,0)</f>
        <v>12.5387</v>
      </c>
      <c r="M10" s="66">
        <f t="shared" si="6"/>
        <v>5</v>
      </c>
      <c r="N10" s="65">
        <f>VLOOKUP($A10,'Return Data'!$B$7:$R$2843,14,0)</f>
        <v>10.7722</v>
      </c>
      <c r="O10" s="66">
        <f t="shared" si="7"/>
        <v>3</v>
      </c>
      <c r="P10" s="65">
        <f>VLOOKUP($A10,'Return Data'!$B$7:$R$2843,15,0)</f>
        <v>11.322699999999999</v>
      </c>
      <c r="Q10" s="66">
        <f t="shared" si="8"/>
        <v>4</v>
      </c>
      <c r="R10" s="65">
        <f>VLOOKUP($A10,'Return Data'!$B$7:$R$2843,16,0)</f>
        <v>11.1151</v>
      </c>
      <c r="S10" s="67">
        <f t="shared" si="3"/>
        <v>6</v>
      </c>
    </row>
    <row r="11" spans="1:20" x14ac:dyDescent="0.3">
      <c r="A11" s="63" t="s">
        <v>550</v>
      </c>
      <c r="B11" s="64">
        <f>VLOOKUP($A11,'Return Data'!$B$7:$R$2843,3,0)</f>
        <v>44344</v>
      </c>
      <c r="C11" s="65">
        <f>VLOOKUP($A11,'Return Data'!$B$7:$R$2843,4,0)</f>
        <v>9.9883000000000006</v>
      </c>
      <c r="D11" s="65">
        <f>VLOOKUP($A11,'Return Data'!$B$7:$R$2843,10,0)</f>
        <v>6.9307999999999996</v>
      </c>
      <c r="E11" s="66">
        <f t="shared" si="0"/>
        <v>1</v>
      </c>
      <c r="F11" s="65">
        <f>VLOOKUP($A11,'Return Data'!$B$7:$R$2843,11,0)</f>
        <v>13.749000000000001</v>
      </c>
      <c r="G11" s="66">
        <f t="shared" si="1"/>
        <v>2</v>
      </c>
      <c r="H11" s="65">
        <f>VLOOKUP($A11,'Return Data'!$B$7:$R$2843,12,0)</f>
        <v>16.927499999999998</v>
      </c>
      <c r="I11" s="66">
        <f t="shared" si="4"/>
        <v>6</v>
      </c>
      <c r="J11" s="65">
        <f>VLOOKUP($A11,'Return Data'!$B$7:$R$2843,13,0)</f>
        <v>20.729299999999999</v>
      </c>
      <c r="K11" s="66">
        <f t="shared" si="5"/>
        <v>10</v>
      </c>
      <c r="L11" s="65"/>
      <c r="M11" s="66"/>
      <c r="N11" s="65"/>
      <c r="O11" s="66"/>
      <c r="P11" s="65"/>
      <c r="Q11" s="66"/>
      <c r="R11" s="65">
        <f>VLOOKUP($A11,'Return Data'!$B$7:$R$2843,16,0)</f>
        <v>-8.3099999999999993E-2</v>
      </c>
      <c r="S11" s="67">
        <f t="shared" si="3"/>
        <v>10</v>
      </c>
    </row>
    <row r="12" spans="1:20" x14ac:dyDescent="0.3">
      <c r="A12" s="63" t="s">
        <v>552</v>
      </c>
      <c r="B12" s="64">
        <f>VLOOKUP($A12,'Return Data'!$B$7:$R$2843,3,0)</f>
        <v>44344</v>
      </c>
      <c r="C12" s="65">
        <f>VLOOKUP($A12,'Return Data'!$B$7:$R$2843,4,0)</f>
        <v>13.487</v>
      </c>
      <c r="D12" s="65">
        <f>VLOOKUP($A12,'Return Data'!$B$7:$R$2843,10,0)</f>
        <v>3.3328000000000002</v>
      </c>
      <c r="E12" s="66">
        <f t="shared" si="0"/>
        <v>7</v>
      </c>
      <c r="F12" s="65">
        <f>VLOOKUP($A12,'Return Data'!$B$7:$R$2843,11,0)</f>
        <v>9.0915999999999997</v>
      </c>
      <c r="G12" s="66">
        <f t="shared" si="1"/>
        <v>8</v>
      </c>
      <c r="H12" s="65">
        <f>VLOOKUP($A12,'Return Data'!$B$7:$R$2843,12,0)</f>
        <v>15.214399999999999</v>
      </c>
      <c r="I12" s="66">
        <f t="shared" si="4"/>
        <v>9</v>
      </c>
      <c r="J12" s="65">
        <f>VLOOKUP($A12,'Return Data'!$B$7:$R$2843,13,0)</f>
        <v>34.1723</v>
      </c>
      <c r="K12" s="66">
        <f t="shared" si="5"/>
        <v>6</v>
      </c>
      <c r="L12" s="65">
        <f>VLOOKUP($A12,'Return Data'!$B$7:$R$2843,17,0)</f>
        <v>12.573700000000001</v>
      </c>
      <c r="M12" s="66">
        <f t="shared" si="6"/>
        <v>4</v>
      </c>
      <c r="N12" s="65"/>
      <c r="O12" s="66"/>
      <c r="P12" s="65"/>
      <c r="Q12" s="66"/>
      <c r="R12" s="65">
        <f>VLOOKUP($A12,'Return Data'!$B$7:$R$2843,16,0)</f>
        <v>11.1943</v>
      </c>
      <c r="S12" s="67">
        <f t="shared" si="3"/>
        <v>5</v>
      </c>
    </row>
    <row r="13" spans="1:20" x14ac:dyDescent="0.3">
      <c r="A13" s="63" t="s">
        <v>554</v>
      </c>
      <c r="B13" s="64">
        <f>VLOOKUP($A13,'Return Data'!$B$7:$R$2843,3,0)</f>
        <v>44344</v>
      </c>
      <c r="C13" s="65">
        <f>VLOOKUP($A13,'Return Data'!$B$7:$R$2843,4,0)</f>
        <v>29.318000000000001</v>
      </c>
      <c r="D13" s="65">
        <f>VLOOKUP($A13,'Return Data'!$B$7:$R$2843,10,0)</f>
        <v>2.5247999999999999</v>
      </c>
      <c r="E13" s="66">
        <f t="shared" si="0"/>
        <v>9</v>
      </c>
      <c r="F13" s="65">
        <f>VLOOKUP($A13,'Return Data'!$B$7:$R$2843,11,0)</f>
        <v>5.6124000000000001</v>
      </c>
      <c r="G13" s="66">
        <f t="shared" si="1"/>
        <v>10</v>
      </c>
      <c r="H13" s="65">
        <f>VLOOKUP($A13,'Return Data'!$B$7:$R$2843,12,0)</f>
        <v>8.4285999999999994</v>
      </c>
      <c r="I13" s="66">
        <f t="shared" si="4"/>
        <v>10</v>
      </c>
      <c r="J13" s="65">
        <f>VLOOKUP($A13,'Return Data'!$B$7:$R$2843,13,0)</f>
        <v>21.585899999999999</v>
      </c>
      <c r="K13" s="66">
        <f t="shared" si="5"/>
        <v>9</v>
      </c>
      <c r="L13" s="65">
        <f>VLOOKUP($A13,'Return Data'!$B$7:$R$2843,17,0)</f>
        <v>9.4831000000000003</v>
      </c>
      <c r="M13" s="66">
        <f t="shared" si="6"/>
        <v>8</v>
      </c>
      <c r="N13" s="65">
        <f>VLOOKUP($A13,'Return Data'!$B$7:$R$2843,14,0)</f>
        <v>7.7839999999999998</v>
      </c>
      <c r="O13" s="66">
        <f t="shared" si="7"/>
        <v>6</v>
      </c>
      <c r="P13" s="65">
        <f>VLOOKUP($A13,'Return Data'!$B$7:$R$2843,15,0)</f>
        <v>8.4689999999999994</v>
      </c>
      <c r="Q13" s="66">
        <f t="shared" si="8"/>
        <v>5</v>
      </c>
      <c r="R13" s="65">
        <f>VLOOKUP($A13,'Return Data'!$B$7:$R$2843,16,0)</f>
        <v>10.9969</v>
      </c>
      <c r="S13" s="67">
        <f t="shared" si="3"/>
        <v>7</v>
      </c>
    </row>
    <row r="14" spans="1:20" x14ac:dyDescent="0.3">
      <c r="A14" s="63" t="s">
        <v>555</v>
      </c>
      <c r="B14" s="64">
        <f>VLOOKUP($A14,'Return Data'!$B$7:$R$2843,3,0)</f>
        <v>44344</v>
      </c>
      <c r="C14" s="65">
        <f>VLOOKUP($A14,'Return Data'!$B$7:$R$2843,4,0)</f>
        <v>113.34569999999999</v>
      </c>
      <c r="D14" s="65">
        <f>VLOOKUP($A14,'Return Data'!$B$7:$R$2843,10,0)</f>
        <v>4.7092000000000001</v>
      </c>
      <c r="E14" s="66">
        <f t="shared" si="0"/>
        <v>4</v>
      </c>
      <c r="F14" s="65">
        <f>VLOOKUP($A14,'Return Data'!$B$7:$R$2843,11,0)</f>
        <v>13.1471</v>
      </c>
      <c r="G14" s="66">
        <f t="shared" si="1"/>
        <v>3</v>
      </c>
      <c r="H14" s="65">
        <f>VLOOKUP($A14,'Return Data'!$B$7:$R$2843,12,0)</f>
        <v>18.904</v>
      </c>
      <c r="I14" s="66">
        <f t="shared" si="4"/>
        <v>3</v>
      </c>
      <c r="J14" s="65">
        <f>VLOOKUP($A14,'Return Data'!$B$7:$R$2843,13,0)</f>
        <v>37.374699999999997</v>
      </c>
      <c r="K14" s="66">
        <f t="shared" si="5"/>
        <v>4</v>
      </c>
      <c r="L14" s="65">
        <f>VLOOKUP($A14,'Return Data'!$B$7:$R$2843,17,0)</f>
        <v>10.639900000000001</v>
      </c>
      <c r="M14" s="66">
        <f t="shared" si="6"/>
        <v>6</v>
      </c>
      <c r="N14" s="65">
        <f>VLOOKUP($A14,'Return Data'!$B$7:$R$2843,14,0)</f>
        <v>9.8510000000000009</v>
      </c>
      <c r="O14" s="66">
        <f t="shared" si="7"/>
        <v>5</v>
      </c>
      <c r="P14" s="65">
        <f>VLOOKUP($A14,'Return Data'!$B$7:$R$2843,15,0)</f>
        <v>12.0435</v>
      </c>
      <c r="Q14" s="66">
        <f t="shared" si="8"/>
        <v>2</v>
      </c>
      <c r="R14" s="65">
        <f>VLOOKUP($A14,'Return Data'!$B$7:$R$2843,16,0)</f>
        <v>15.808199999999999</v>
      </c>
      <c r="S14" s="67">
        <f t="shared" si="3"/>
        <v>3</v>
      </c>
    </row>
    <row r="15" spans="1:20" x14ac:dyDescent="0.3">
      <c r="A15" s="63" t="s">
        <v>558</v>
      </c>
      <c r="B15" s="64">
        <f>VLOOKUP($A15,'Return Data'!$B$7:$R$2843,3,0)</f>
        <v>44344</v>
      </c>
      <c r="C15" s="65">
        <f>VLOOKUP($A15,'Return Data'!$B$7:$R$2843,4,0)</f>
        <v>13.4969</v>
      </c>
      <c r="D15" s="65">
        <f>VLOOKUP($A15,'Return Data'!$B$7:$R$2843,10,0)</f>
        <v>2.9535</v>
      </c>
      <c r="E15" s="66">
        <f t="shared" si="0"/>
        <v>8</v>
      </c>
      <c r="F15" s="65">
        <f>VLOOKUP($A15,'Return Data'!$B$7:$R$2843,11,0)</f>
        <v>10.1266</v>
      </c>
      <c r="G15" s="66">
        <f t="shared" ref="G15" si="9">RANK(F15,F$8:F$17,0)</f>
        <v>7</v>
      </c>
      <c r="H15" s="65">
        <f>VLOOKUP($A15,'Return Data'!$B$7:$R$2843,12,0)</f>
        <v>16.7653</v>
      </c>
      <c r="I15" s="66">
        <f t="shared" si="4"/>
        <v>7</v>
      </c>
      <c r="J15" s="65">
        <f>VLOOKUP($A15,'Return Data'!$B$7:$R$2843,13,0)</f>
        <v>30.942499999999999</v>
      </c>
      <c r="K15" s="66">
        <f t="shared" si="5"/>
        <v>8</v>
      </c>
      <c r="L15" s="65"/>
      <c r="M15" s="66"/>
      <c r="N15" s="65"/>
      <c r="O15" s="66"/>
      <c r="P15" s="65"/>
      <c r="Q15" s="66"/>
      <c r="R15" s="65">
        <f>VLOOKUP($A15,'Return Data'!$B$7:$R$2843,16,0)</f>
        <v>27.675000000000001</v>
      </c>
      <c r="S15" s="67">
        <f t="shared" si="3"/>
        <v>1</v>
      </c>
    </row>
    <row r="16" spans="1:20" x14ac:dyDescent="0.3">
      <c r="A16" s="63" t="s">
        <v>560</v>
      </c>
      <c r="B16" s="64">
        <f>VLOOKUP($A16,'Return Data'!$B$7:$R$2843,3,0)</f>
        <v>44344</v>
      </c>
      <c r="C16" s="65">
        <f>VLOOKUP($A16,'Return Data'!$B$7:$R$2843,4,0)</f>
        <v>13.4415</v>
      </c>
      <c r="D16" s="65">
        <f>VLOOKUP($A16,'Return Data'!$B$7:$R$2843,10,0)</f>
        <v>3.4805000000000001</v>
      </c>
      <c r="E16" s="66">
        <f t="shared" si="0"/>
        <v>5</v>
      </c>
      <c r="F16" s="65">
        <f>VLOOKUP($A16,'Return Data'!$B$7:$R$2843,11,0)</f>
        <v>12.141500000000001</v>
      </c>
      <c r="G16" s="66">
        <f>RANK(F16,F$8:F$17,0)</f>
        <v>4</v>
      </c>
      <c r="H16" s="65">
        <f>VLOOKUP($A16,'Return Data'!$B$7:$R$2843,12,0)</f>
        <v>18.1629</v>
      </c>
      <c r="I16" s="66">
        <f t="shared" si="4"/>
        <v>4</v>
      </c>
      <c r="J16" s="65">
        <f>VLOOKUP($A16,'Return Data'!$B$7:$R$2843,13,0)</f>
        <v>33.011699999999998</v>
      </c>
      <c r="K16" s="66">
        <f t="shared" si="5"/>
        <v>7</v>
      </c>
      <c r="L16" s="65">
        <f>VLOOKUP($A16,'Return Data'!$B$7:$R$2843,17,0)</f>
        <v>13.0169</v>
      </c>
      <c r="M16" s="66">
        <f t="shared" si="6"/>
        <v>2</v>
      </c>
      <c r="N16" s="65"/>
      <c r="O16" s="66"/>
      <c r="P16" s="65"/>
      <c r="Q16" s="66"/>
      <c r="R16" s="65">
        <f>VLOOKUP($A16,'Return Data'!$B$7:$R$2843,16,0)</f>
        <v>13.5252</v>
      </c>
      <c r="S16" s="67">
        <f t="shared" si="3"/>
        <v>4</v>
      </c>
    </row>
    <row r="17" spans="1:19" x14ac:dyDescent="0.3">
      <c r="A17" s="63" t="s">
        <v>562</v>
      </c>
      <c r="B17" s="64">
        <f>VLOOKUP($A17,'Return Data'!$B$7:$R$2843,3,0)</f>
        <v>44344</v>
      </c>
      <c r="C17" s="65">
        <f>VLOOKUP($A17,'Return Data'!$B$7:$R$2843,4,0)</f>
        <v>14.19</v>
      </c>
      <c r="D17" s="65">
        <f>VLOOKUP($A17,'Return Data'!$B$7:$R$2843,10,0)</f>
        <v>2.3071000000000002</v>
      </c>
      <c r="E17" s="66">
        <f t="shared" si="0"/>
        <v>10</v>
      </c>
      <c r="F17" s="65">
        <f>VLOOKUP($A17,'Return Data'!$B$7:$R$2843,11,0)</f>
        <v>7.6631</v>
      </c>
      <c r="G17" s="66">
        <f>RANK(F17,F$8:F$17,0)</f>
        <v>9</v>
      </c>
      <c r="H17" s="65">
        <f>VLOOKUP($A17,'Return Data'!$B$7:$R$2843,12,0)</f>
        <v>15.4597</v>
      </c>
      <c r="I17" s="66">
        <f t="shared" si="4"/>
        <v>8</v>
      </c>
      <c r="J17" s="65">
        <f>VLOOKUP($A17,'Return Data'!$B$7:$R$2843,13,0)</f>
        <v>36.049900000000001</v>
      </c>
      <c r="K17" s="66">
        <f t="shared" si="5"/>
        <v>5</v>
      </c>
      <c r="L17" s="65">
        <f>VLOOKUP($A17,'Return Data'!$B$7:$R$2843,17,0)</f>
        <v>14.869400000000001</v>
      </c>
      <c r="M17" s="66">
        <f t="shared" si="6"/>
        <v>1</v>
      </c>
      <c r="N17" s="65">
        <f>VLOOKUP($A17,'Return Data'!$B$7:$R$2843,14,0)</f>
        <v>12.286</v>
      </c>
      <c r="O17" s="66">
        <f t="shared" si="7"/>
        <v>1</v>
      </c>
      <c r="P17" s="65"/>
      <c r="Q17" s="66"/>
      <c r="R17" s="65">
        <f>VLOOKUP($A17,'Return Data'!$B$7:$R$2843,16,0)</f>
        <v>10.795299999999999</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3.9785799999999996</v>
      </c>
      <c r="E19" s="74"/>
      <c r="F19" s="75">
        <f>AVERAGE(F8:F17)</f>
        <v>11.91372</v>
      </c>
      <c r="G19" s="74"/>
      <c r="H19" s="75">
        <f>AVERAGE(H8:H17)</f>
        <v>17.99541</v>
      </c>
      <c r="I19" s="74"/>
      <c r="J19" s="75">
        <f>AVERAGE(J8:J17)</f>
        <v>35.071629999999999</v>
      </c>
      <c r="K19" s="74"/>
      <c r="L19" s="75">
        <f>AVERAGE(L8:L17)</f>
        <v>12.0457375</v>
      </c>
      <c r="M19" s="74"/>
      <c r="N19" s="75">
        <f>AVERAGE(N8:N17)</f>
        <v>10.395866666666667</v>
      </c>
      <c r="O19" s="74"/>
      <c r="P19" s="75">
        <f>AVERAGE(P8:P17)</f>
        <v>11.5594</v>
      </c>
      <c r="Q19" s="74"/>
      <c r="R19" s="75">
        <f>AVERAGE(R8:R17)</f>
        <v>12.743019999999998</v>
      </c>
      <c r="S19" s="76"/>
    </row>
    <row r="20" spans="1:19" x14ac:dyDescent="0.3">
      <c r="A20" s="73" t="s">
        <v>28</v>
      </c>
      <c r="B20" s="74"/>
      <c r="C20" s="74"/>
      <c r="D20" s="75">
        <f>MIN(D8:D17)</f>
        <v>2.3071000000000002</v>
      </c>
      <c r="E20" s="74"/>
      <c r="F20" s="75">
        <f>MIN(F8:F17)</f>
        <v>5.6124000000000001</v>
      </c>
      <c r="G20" s="74"/>
      <c r="H20" s="75">
        <f>MIN(H8:H17)</f>
        <v>8.4285999999999994</v>
      </c>
      <c r="I20" s="74"/>
      <c r="J20" s="75">
        <f>MIN(J8:J17)</f>
        <v>20.729299999999999</v>
      </c>
      <c r="K20" s="74"/>
      <c r="L20" s="75">
        <f>MIN(L8:L17)</f>
        <v>9.4831000000000003</v>
      </c>
      <c r="M20" s="74"/>
      <c r="N20" s="75">
        <f>MIN(N8:N17)</f>
        <v>7.7839999999999998</v>
      </c>
      <c r="O20" s="74"/>
      <c r="P20" s="75">
        <f>MIN(P8:P17)</f>
        <v>8.4689999999999994</v>
      </c>
      <c r="Q20" s="74"/>
      <c r="R20" s="75">
        <f>MIN(R8:R17)</f>
        <v>-8.3099999999999993E-2</v>
      </c>
      <c r="S20" s="76"/>
    </row>
    <row r="21" spans="1:19" ht="15" thickBot="1" x14ac:dyDescent="0.35">
      <c r="A21" s="77" t="s">
        <v>29</v>
      </c>
      <c r="B21" s="78"/>
      <c r="C21" s="78"/>
      <c r="D21" s="79">
        <f>MAX(D8:D17)</f>
        <v>6.9307999999999996</v>
      </c>
      <c r="E21" s="78"/>
      <c r="F21" s="79">
        <f>MAX(F8:F17)</f>
        <v>25.702200000000001</v>
      </c>
      <c r="G21" s="78"/>
      <c r="H21" s="79">
        <f>MAX(H8:H17)</f>
        <v>32.6828</v>
      </c>
      <c r="I21" s="78"/>
      <c r="J21" s="79">
        <f>MAX(J8:J17)</f>
        <v>59.5015</v>
      </c>
      <c r="K21" s="78"/>
      <c r="L21" s="79">
        <f>MAX(L8:L17)</f>
        <v>14.869400000000001</v>
      </c>
      <c r="M21" s="78"/>
      <c r="N21" s="79">
        <f>MAX(N8:N17)</f>
        <v>12.286</v>
      </c>
      <c r="O21" s="78"/>
      <c r="P21" s="79">
        <f>MAX(P8:P17)</f>
        <v>14.004099999999999</v>
      </c>
      <c r="Q21" s="78"/>
      <c r="R21" s="79">
        <f>MAX(R8:R17)</f>
        <v>27.675000000000001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2021-05-31T06:59:39Z</dcterms:modified>
</cp:coreProperties>
</file>